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1E93183C-E7EE-417F-B54A-148B676111CF}" xr6:coauthVersionLast="47" xr6:coauthVersionMax="47" xr10:uidLastSave="{57C63A47-D731-417D-A485-A0EFC69197F5}"/>
  <bookViews>
    <workbookView xWindow="4440" yWindow="780" windowWidth="1445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C36" i="10" s="1"/>
  <c r="DG35" i="10"/>
  <c r="CQ35" i="10"/>
  <c r="CO35" i="10"/>
  <c r="BY35" i="10"/>
  <c r="BE35" i="10"/>
  <c r="AM35" i="10"/>
  <c r="W35" i="10"/>
  <c r="E35" i="10"/>
  <c r="C35" i="10"/>
  <c r="DG34" i="10"/>
  <c r="CQ34" i="10"/>
  <c r="CO34" i="10" s="1"/>
  <c r="BY34" i="10"/>
  <c r="BG34" i="10"/>
  <c r="AM34" i="10"/>
  <c r="W34" i="10"/>
  <c r="E34" i="10"/>
  <c r="C34" i="10"/>
  <c r="U34" i="10" l="1"/>
  <c r="U35" i="10" s="1"/>
  <c r="U36" i="10" s="1"/>
  <c r="BE34" i="10" s="1"/>
  <c r="BW34" i="10" l="1"/>
  <c r="BW35" i="10" s="1"/>
  <c r="BW36" i="10" s="1"/>
  <c r="BW37" i="10" s="1"/>
  <c r="BW38" i="10" s="1"/>
  <c r="BW39" i="10" s="1"/>
  <c r="BW40" i="10" s="1"/>
  <c r="BW41" i="10" s="1"/>
  <c r="BW42" i="10" s="1"/>
</calcChain>
</file>

<file path=xl/sharedStrings.xml><?xml version="1.0" encoding="utf-8"?>
<sst xmlns="http://schemas.openxmlformats.org/spreadsheetml/2006/main" count="1092" uniqueCount="548">
  <si>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</si>
  <si>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</si>
  <si>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</si>
  <si>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</si>
  <si>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</si>
  <si>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</si>
  <si>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</si>
  <si>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</si>
  <si>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</si>
  <si>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</si>
  <si>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</si>
  <si>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</si>
  <si>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</si>
  <si>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</si>
  <si>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</si>
  <si>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</si>
  <si>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</si>
  <si>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</si>
  <si>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</si>
  <si>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</si>
  <si>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</si>
  <si>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</si>
  <si>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</si>
  <si>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</si>
  <si>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</si>
  <si>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</si>
  <si>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</si>
  <si>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邑楽館林医療企業団</t>
    <rPh sb="0" eb="2">
      <t>オウラ</t>
    </rPh>
    <rPh sb="2" eb="4">
      <t>タテバヤシ</t>
    </rPh>
    <rPh sb="4" eb="6">
      <t>イリョウ</t>
    </rPh>
    <rPh sb="6" eb="9">
      <t>キギ</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</si>
  <si>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</si>
  <si>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</si>
  <si>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</si>
  <si>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</si>
  <si>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</si>
  <si>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</si>
  <si>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</si>
  <si>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</si>
  <si>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</si>
  <si>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</si>
  <si>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</si>
  <si>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</si>
  <si>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</si>
  <si>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</si>
  <si>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</si>
  <si>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</si>
  <si>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</si>
  <si>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</si>
  <si>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</si>
  <si>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</si>
  <si>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</si>
  <si>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</si>
  <si>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</si>
  <si>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</si>
  <si>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</si>
  <si>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</si>
  <si>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</si>
  <si>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</si>
  <si>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</si>
  <si>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</si>
  <si>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</si>
  <si>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</si>
  <si>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</si>
  <si>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</si>
  <si>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</si>
  <si>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</si>
  <si>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</si>
  <si>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</si>
  <si>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</si>
  <si>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</si>
  <si>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</si>
  <si>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</si>
  <si>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</si>
  <si>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</si>
  <si>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</si>
  <si>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</si>
  <si>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</si>
  <si>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</si>
  <si>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</si>
  <si>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</si>
  <si>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</si>
  <si>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</si>
  <si>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3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</si>
  <si>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</si>
  <si>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</si>
  <si>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</si>
  <si>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</si>
  <si>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</si>
  <si>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</si>
  <si>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</si>
  <si>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</si>
  <si>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</si>
  <si>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</si>
  <si>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</si>
  <si>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</si>
  <si>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</si>
  <si>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</si>
  <si>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36"/>
  </si>
  <si>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</si>
  <si>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</si>
  <si>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</si>
  <si>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</si>
  <si>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</si>
  <si>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</si>
  <si>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</si>
  <si>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</si>
  <si>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</si>
  <si>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</si>
  <si>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</si>
  <si>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</si>
  <si>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</si>
  <si>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</si>
  <si>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</si>
  <si>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</si>
  <si>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</si>
  <si>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</si>
  <si>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</si>
  <si>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</si>
  <si>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</si>
  <si>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</si>
  <si>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</si>
  <si>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</si>
  <si>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</si>
  <si>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</si>
  <si>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</si>
  <si>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</si>
  <si>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</si>
  <si>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</si>
  <si>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</si>
  <si>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</si>
  <si>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</si>
  <si>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</si>
  <si>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</si>
  <si>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</si>
  <si>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公共施設等整備基金</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</si>
  <si>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</si>
  <si>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</si>
  <si>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</si>
  <si>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</si>
  <si>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</si>
  <si>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</si>
  <si>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</si>
  <si>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</si>
  <si>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</si>
  <si>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</si>
  <si>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いわゆる五省協定等に係るもの</t>
    <rPh sb="4" eb="6">
      <t>ゴショウ</t>
    </rPh>
    <rPh sb="6" eb="9">
      <t>キョウテイトウ</t>
    </rPh>
    <rPh sb="10" eb="11">
      <t>カカ</t>
    </rPh>
    <phoneticPr fontId="33"/>
  </si>
  <si>
    <t>群馬県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</si>
  <si>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</si>
  <si>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</si>
  <si>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※8：職員の状況については、令和4年度地方公務員給与実態調査に基づいている。</t>
  </si>
  <si>
    <t>歳出合計</t>
  </si>
  <si>
    <t>Ⅴ－１</t>
  </si>
  <si>
    <r>
      <t xml:space="preserve">増減率 </t>
    </r>
    <r>
      <rPr>
        <sz val="9"/>
        <color indexed="8"/>
        <rFont val="ＭＳ ゴシック"/>
        <family val="3"/>
        <charset val="128"/>
      </rPr>
      <t xml:space="preserve"> (％)</t>
    </r>
    <rPh sb="0" eb="2">
      <t>ゾウゲン</t>
    </rPh>
    <rPh sb="2" eb="3">
      <t>リツ</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</si>
  <si>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</si>
  <si>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</si>
  <si>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</si>
  <si>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</si>
  <si>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</si>
  <si>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</si>
  <si>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</si>
  <si>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</si>
  <si>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</si>
  <si>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</si>
  <si>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</si>
  <si>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</si>
  <si>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</si>
  <si>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</si>
  <si>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</si>
  <si>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</si>
  <si>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類似団体内平均(円)</t>
    <rPh sb="0" eb="2">
      <t>ルイジ</t>
    </rPh>
    <rPh sb="2" eb="4">
      <t>ダンタイ</t>
    </rPh>
    <phoneticPr fontId="5"/>
  </si>
  <si>
    <t>邑楽町</t>
  </si>
  <si>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</si>
  <si>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</si>
  <si>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</si>
  <si>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</si>
  <si>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</si>
  <si>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</si>
  <si>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</si>
  <si>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</si>
  <si>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</si>
  <si>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</si>
  <si>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</si>
  <si>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群馬県邑楽町</t>
  </si>
  <si>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</si>
  <si>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</si>
  <si>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</si>
  <si>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</si>
  <si>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</si>
  <si>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</si>
  <si>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</si>
  <si>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</si>
  <si>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</si>
  <si>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</si>
  <si>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</si>
  <si>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</si>
  <si>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</si>
  <si>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</si>
  <si>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</si>
  <si>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</si>
  <si>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-3.4</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</si>
  <si>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</si>
  <si>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</si>
  <si>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</si>
  <si>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</si>
  <si>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</si>
  <si>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</si>
  <si>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</si>
  <si>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</si>
  <si>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</si>
  <si>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</si>
  <si>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</si>
  <si>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</si>
  <si>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</si>
  <si>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</si>
  <si>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</si>
  <si>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</si>
  <si>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</si>
  <si>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</si>
  <si>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</si>
  <si>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</si>
  <si>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</si>
  <si>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</si>
  <si>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</si>
  <si>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</si>
  <si>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</si>
  <si>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</si>
  <si>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</si>
  <si>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</si>
  <si>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</si>
  <si>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</si>
  <si>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</si>
  <si>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ふるさと振興基金</t>
  </si>
  <si>
    <t>増減率  (％)</t>
    <rPh sb="0" eb="2">
      <t>ゾウゲン</t>
    </rPh>
    <rPh sb="2" eb="3">
      <t>リツ</t>
    </rPh>
    <phoneticPr fontId="5"/>
  </si>
  <si>
    <t>純資産又は
正味財産</t>
  </si>
  <si>
    <t>-0.7</t>
  </si>
  <si>
    <t>決算額 (A)</t>
    <rPh sb="0" eb="2">
      <t>ケッサン</t>
    </rPh>
    <rPh sb="2" eb="3">
      <t>ガク</t>
    </rPh>
    <phoneticPr fontId="5"/>
  </si>
  <si>
    <t>-1.3</t>
  </si>
  <si>
    <t>現年</t>
    <rPh sb="0" eb="1">
      <t>ゲン</t>
    </rPh>
    <rPh sb="1" eb="2">
      <t>ネン</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</si>
  <si>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</si>
  <si>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</si>
  <si>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</si>
  <si>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</si>
  <si>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</si>
  <si>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</si>
  <si>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</si>
  <si>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</si>
  <si>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</si>
  <si>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</si>
  <si>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</si>
  <si>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</si>
  <si>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</si>
  <si>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</si>
  <si>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</si>
  <si>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</si>
  <si>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</si>
  <si>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</si>
  <si>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</si>
  <si>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</si>
  <si>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</si>
  <si>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</si>
  <si>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</si>
  <si>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</si>
  <si>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</si>
  <si>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</si>
  <si>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</si>
  <si>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</si>
  <si>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</si>
  <si>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</si>
  <si>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</si>
  <si>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</si>
  <si>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</si>
  <si>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</si>
  <si>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</si>
  <si>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</si>
  <si>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</si>
  <si>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</si>
  <si>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</si>
  <si>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</si>
  <si>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</si>
  <si>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</si>
  <si>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</si>
  <si>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</si>
  <si>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</si>
  <si>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</si>
  <si>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</si>
  <si>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</si>
  <si>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</si>
  <si>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</si>
  <si>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</si>
  <si>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</si>
  <si>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</si>
  <si>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</si>
  <si>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</si>
  <si>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</si>
  <si>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</si>
  <si>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</si>
  <si>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</si>
  <si>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</si>
  <si>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</si>
  <si>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</si>
  <si>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</si>
  <si>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</si>
  <si>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</si>
  <si>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</si>
  <si>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</si>
  <si>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</si>
  <si>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</si>
  <si>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</si>
  <si>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</si>
  <si>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</si>
  <si>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</si>
  <si>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</si>
  <si>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</si>
  <si>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</si>
  <si>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</si>
  <si>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</si>
  <si>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</si>
  <si>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</si>
  <si>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</si>
  <si>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</si>
  <si>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</si>
  <si>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</si>
  <si>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</si>
  <si>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</si>
  <si>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</si>
  <si>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10"/>
  </si>
  <si>
    <t>軽油引取税交付金</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</si>
  <si>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</si>
  <si>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</si>
  <si>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</si>
  <si>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</si>
  <si>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</si>
  <si>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</si>
  <si>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</si>
  <si>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</si>
  <si>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</si>
  <si>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</si>
  <si>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</si>
  <si>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</si>
  <si>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</si>
  <si>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</si>
  <si>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</si>
  <si>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</si>
  <si>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</si>
  <si>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</si>
  <si>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</si>
  <si>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</si>
  <si>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</si>
  <si>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</si>
  <si>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</si>
  <si>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</si>
  <si>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</si>
  <si>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</si>
  <si>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</si>
  <si>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</si>
  <si>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</si>
  <si>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</si>
  <si>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</si>
  <si>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</si>
  <si>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</si>
  <si>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</si>
  <si>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</si>
  <si>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</si>
  <si>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</si>
  <si>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</si>
  <si>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</si>
  <si>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</si>
  <si>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</si>
  <si>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</si>
  <si>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</si>
  <si>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</si>
  <si>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</si>
  <si>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</si>
  <si>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</si>
  <si>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</si>
  <si>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</si>
  <si>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</si>
  <si>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</si>
  <si>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</si>
  <si>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</si>
  <si>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</si>
  <si>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</si>
  <si>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</si>
  <si>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</si>
  <si>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</si>
  <si>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</si>
  <si>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</si>
  <si>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</si>
  <si>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</si>
  <si>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</si>
  <si>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</si>
  <si>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</si>
  <si>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</si>
  <si>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</si>
  <si>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</si>
  <si>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</si>
  <si>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</si>
  <si>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</si>
  <si>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</si>
  <si>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</si>
  <si>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</si>
  <si>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</si>
  <si>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</si>
  <si>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</si>
  <si>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</si>
  <si>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</si>
  <si>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</si>
  <si>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</si>
  <si>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</si>
  <si>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</si>
  <si>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</si>
  <si>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</si>
  <si>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</si>
  <si>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</si>
  <si>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</si>
  <si>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</si>
  <si>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</si>
  <si>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</si>
  <si>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</si>
  <si>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</si>
  <si>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</si>
  <si>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</si>
  <si>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</si>
  <si>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</si>
  <si>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</si>
  <si>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</si>
  <si>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</si>
  <si>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</si>
  <si>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</si>
  <si>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</si>
  <si>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</si>
  <si>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</si>
  <si>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</si>
  <si>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太田市外三町広域清掃組合</t>
    <rPh sb="0" eb="3">
      <t>オオタシ</t>
    </rPh>
    <rPh sb="3" eb="4">
      <t>ホカ</t>
    </rPh>
    <rPh sb="4" eb="6">
      <t>サンチョウ</t>
    </rPh>
    <rPh sb="6" eb="8">
      <t>コウイキ</t>
    </rPh>
    <rPh sb="8" eb="10">
      <t>セイソウ</t>
    </rPh>
    <rPh sb="10" eb="12">
      <t>クミアイ</t>
    </rPh>
    <phoneticPr fontId="36"/>
  </si>
  <si>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</si>
  <si>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</si>
  <si>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</si>
  <si>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</si>
  <si>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</si>
  <si>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</si>
  <si>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</si>
  <si>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</si>
  <si>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</si>
  <si>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</si>
  <si>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</si>
  <si>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</si>
  <si>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</si>
  <si>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</si>
  <si>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</si>
  <si>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</si>
  <si>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</si>
  <si>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</si>
  <si>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</si>
  <si>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</si>
  <si>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</si>
  <si>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</si>
  <si>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</si>
  <si>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</si>
  <si>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</si>
  <si>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</si>
  <si>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</si>
  <si>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</si>
  <si>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</si>
  <si>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</si>
  <si>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</si>
  <si>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</si>
  <si>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</si>
  <si>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</si>
  <si>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</si>
  <si>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</si>
  <si>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地域福祉基金</t>
    <rPh sb="0" eb="6">
      <t>チイキフクシ</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</si>
  <si>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</si>
  <si>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</si>
  <si>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</si>
  <si>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</si>
  <si>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</si>
  <si>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</si>
  <si>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</si>
  <si>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</si>
  <si>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</si>
  <si>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</si>
  <si>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</si>
  <si>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</si>
  <si>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</si>
  <si>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</si>
  <si>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</si>
  <si>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</si>
  <si>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</si>
  <si>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</si>
  <si>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</si>
  <si>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</si>
  <si>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</si>
  <si>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</si>
  <si>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</si>
  <si>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</si>
  <si>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</si>
  <si>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</si>
  <si>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</si>
  <si>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</si>
  <si>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</si>
  <si>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</si>
  <si>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</si>
  <si>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</si>
  <si>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</si>
  <si>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</si>
  <si>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</si>
  <si>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</si>
  <si>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</si>
  <si>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</si>
  <si>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</si>
  <si>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</si>
  <si>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</si>
  <si>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</si>
  <si>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</si>
  <si>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</si>
  <si>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</si>
  <si>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</si>
  <si>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</si>
  <si>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</si>
  <si>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</si>
  <si>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</si>
  <si>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</si>
  <si>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</si>
  <si>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H30</t>
  </si>
  <si>
    <t>R01</t>
  </si>
  <si>
    <t>R02</t>
  </si>
  <si>
    <t>R03</t>
  </si>
  <si>
    <t>R04</t>
  </si>
  <si>
    <t>▲ 0.75</t>
  </si>
  <si>
    <t>その他会計（赤字）</t>
  </si>
  <si>
    <t>（百万円）</t>
  </si>
  <si>
    <t>館林地区消防組合</t>
    <rPh sb="0" eb="2">
      <t>タテバヤシ</t>
    </rPh>
    <rPh sb="2" eb="4">
      <t>チク</t>
    </rPh>
    <rPh sb="4" eb="6">
      <t>ショウボウ</t>
    </rPh>
    <rPh sb="6" eb="8">
      <t>クミアイ</t>
    </rPh>
    <phoneticPr fontId="36"/>
  </si>
  <si>
    <t>群馬県市町村会館管理組合</t>
    <rPh sb="0" eb="3">
      <t>グンマケン</t>
    </rPh>
    <rPh sb="3" eb="6">
      <t>シチョウソン</t>
    </rPh>
    <rPh sb="6" eb="8">
      <t>カイカン</t>
    </rPh>
    <rPh sb="8" eb="10">
      <t>カンリ</t>
    </rPh>
    <rPh sb="10" eb="12">
      <t>クミアイ</t>
    </rPh>
    <phoneticPr fontId="36"/>
  </si>
  <si>
    <t>群馬県市町村総合事務組合</t>
    <rPh sb="0" eb="3">
      <t>グンマケン</t>
    </rPh>
    <rPh sb="3" eb="6">
      <t>シチョウソン</t>
    </rPh>
    <rPh sb="6" eb="8">
      <t>ソウゴウ</t>
    </rPh>
    <rPh sb="8" eb="10">
      <t>ジム</t>
    </rPh>
    <rPh sb="10" eb="12">
      <t>クミアイ</t>
    </rPh>
    <phoneticPr fontId="36"/>
  </si>
  <si>
    <t>群馬東部水道企業団</t>
    <rPh sb="0" eb="2">
      <t>グンマ</t>
    </rPh>
    <rPh sb="2" eb="4">
      <t>トウブ</t>
    </rPh>
    <rPh sb="4" eb="6">
      <t>スイドウ</t>
    </rPh>
    <rPh sb="6" eb="8">
      <t>キギョウ</t>
    </rPh>
    <rPh sb="8" eb="9">
      <t>ダン</t>
    </rPh>
    <phoneticPr fontId="36"/>
  </si>
  <si>
    <t>社会教育施設建設基金</t>
  </si>
  <si>
    <t>鶉土地区画整理事業基金</t>
  </si>
  <si>
    <t>大泉町外二町環境衛生施設組合</t>
    <rPh sb="0" eb="3">
      <t>オオイズミマチ</t>
    </rPh>
    <rPh sb="3" eb="4">
      <t>ホカ</t>
    </rPh>
    <rPh sb="4" eb="5">
      <t>フタ</t>
    </rPh>
    <rPh sb="5" eb="6">
      <t>チョウ</t>
    </rPh>
    <rPh sb="6" eb="8">
      <t>カンキョウ</t>
    </rPh>
    <rPh sb="8" eb="10">
      <t>エイセイ</t>
    </rPh>
    <rPh sb="10" eb="12">
      <t>シセツ</t>
    </rPh>
    <rPh sb="12" eb="14">
      <t>クミアイ</t>
    </rPh>
    <phoneticPr fontId="36"/>
  </si>
  <si>
    <t xml:space="preserve"> </t>
    <phoneticPr fontId="43"/>
  </si>
  <si>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</si>
  <si>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</si>
  <si>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</si>
  <si>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</si>
  <si>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</si>
  <si>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将来負担比率については算定無し。
実質公債費比率については、昨年度より0.3ポイント増加した。施設の長寿命化に伴う地方債が増えたことによる。地方債の発行については必要性を十分に精査しつつ適正な維持管理を行っていく必要がある。</t>
    <rPh sb="42" eb="44">
      <t>ゾウカ</t>
    </rPh>
    <rPh sb="61" eb="62">
      <t>フ</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</si>
  <si>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</si>
  <si>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</si>
  <si>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</si>
  <si>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将来負担比率については算定無し。
有形固定資産減価償却率については上記参照。</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</si>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</sst>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xf numFmtId="0" fontId="44" fillId="0" borderId="0">
      <alignment vertical="center"/>
    </xf>
  </cellStyleXfs>
  <cellXfs count="1142">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42" fillId="3" borderId="0" xfId="20" applyFill="1" applyProtection="1">
      <protection hidden="1"/>
    </xf>
    <xf numFmtId="0" fontId="42" fillId="3" borderId="0" xfId="20"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5" fillId="0" borderId="0" xfId="21"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 fillId="0" borderId="15"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7" fontId="3" fillId="0" borderId="0" xfId="18" applyNumberFormat="1" applyFont="1" applyAlignment="1">
      <alignment horizontal="center" vertical="center" wrapText="1"/>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6E1E263A-EE2F-4609-8FB6-32A216267E44}"/>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BB439397-0E79-4B5F-B3F2-6C6AA8D563BC}"/>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1551-417E-A5EC-D7ED402779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38106</c:v>
                </c:pt>
                <c:pt idx="1">
                  <c:v>24914</c:v>
                </c:pt>
                <c:pt idx="2">
                  <c:v>43989</c:v>
                </c:pt>
                <c:pt idx="3">
                  <c:v>41305</c:v>
                </c:pt>
                <c:pt idx="4">
                  <c:v>42163</c:v>
                </c:pt>
              </c:numCache>
            </c:numRef>
          </c:val>
          <c:smooth val="0"/>
          <c:extLst>
            <c:ext xmlns:c16="http://schemas.microsoft.com/office/drawing/2014/chart" uri="{C3380CC4-5D6E-409C-BE32-E72D297353CC}">
              <c16:uniqueId val="{00000001-1551-417E-A5EC-D7ED402779F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6377478983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6.85</c:v>
                </c:pt>
                <c:pt idx="1">
                  <c:v>6.06</c:v>
                </c:pt>
                <c:pt idx="2">
                  <c:v>7.3</c:v>
                </c:pt>
                <c:pt idx="3">
                  <c:v>7.13</c:v>
                </c:pt>
                <c:pt idx="4">
                  <c:v>7.93</c:v>
                </c:pt>
              </c:numCache>
            </c:numRef>
          </c:val>
          <c:extLst>
            <c:ext xmlns:c16="http://schemas.microsoft.com/office/drawing/2014/chart" uri="{C3380CC4-5D6E-409C-BE32-E72D297353CC}">
              <c16:uniqueId val="{00000000-51D1-4EA6-BEE7-2901999890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37.770000000000003</c:v>
                </c:pt>
                <c:pt idx="1">
                  <c:v>37.619999999999997</c:v>
                </c:pt>
                <c:pt idx="2">
                  <c:v>34.29</c:v>
                </c:pt>
                <c:pt idx="3">
                  <c:v>35.29</c:v>
                </c:pt>
                <c:pt idx="4">
                  <c:v>37.380000000000003</c:v>
                </c:pt>
              </c:numCache>
            </c:numRef>
          </c:val>
          <c:extLst>
            <c:ext xmlns:c16="http://schemas.microsoft.com/office/drawing/2014/chart" uri="{C3380CC4-5D6E-409C-BE32-E72D297353CC}">
              <c16:uniqueId val="{00000001-51D1-4EA6-BEE7-29019998907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2.82</c:v>
                </c:pt>
                <c:pt idx="1">
                  <c:v>-0.75</c:v>
                </c:pt>
                <c:pt idx="2">
                  <c:v>0.97</c:v>
                </c:pt>
                <c:pt idx="3">
                  <c:v>2.5099999999999998</c:v>
                </c:pt>
                <c:pt idx="4">
                  <c:v>1.89</c:v>
                </c:pt>
              </c:numCache>
            </c:numRef>
          </c:val>
          <c:smooth val="0"/>
          <c:extLst>
            <c:ext xmlns:c16="http://schemas.microsoft.com/office/drawing/2014/chart" uri="{C3380CC4-5D6E-409C-BE32-E72D297353CC}">
              <c16:uniqueId val="{00000002-51D1-4EA6-BEE7-29019998907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EB6-466B-8B7C-4CCC9CE384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B6-466B-8B7C-4CCC9CE384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B6-466B-8B7C-4CCC9CE384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EB6-466B-8B7C-4CCC9CE3841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EB6-466B-8B7C-4CCC9CE3841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5-4EB6-466B-8B7C-4CCC9CE3841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0.27</c:v>
                </c:pt>
                <c:pt idx="2">
                  <c:v>#N/A</c:v>
                </c:pt>
                <c:pt idx="3">
                  <c:v>0.3</c:v>
                </c:pt>
                <c:pt idx="4">
                  <c:v>#N/A</c:v>
                </c:pt>
                <c:pt idx="5">
                  <c:v>0.33</c:v>
                </c:pt>
                <c:pt idx="6">
                  <c:v>#N/A</c:v>
                </c:pt>
                <c:pt idx="7">
                  <c:v>0.34</c:v>
                </c:pt>
                <c:pt idx="8">
                  <c:v>#N/A</c:v>
                </c:pt>
                <c:pt idx="9">
                  <c:v>0.14000000000000001</c:v>
                </c:pt>
              </c:numCache>
            </c:numRef>
          </c:val>
          <c:extLst>
            <c:ext xmlns:c16="http://schemas.microsoft.com/office/drawing/2014/chart" uri="{C3380CC4-5D6E-409C-BE32-E72D297353CC}">
              <c16:uniqueId val="{00000006-4EB6-466B-8B7C-4CCC9CE3841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c:v>
                </c:pt>
                <c:pt idx="2">
                  <c:v>#N/A</c:v>
                </c:pt>
                <c:pt idx="3">
                  <c:v>3.28</c:v>
                </c:pt>
                <c:pt idx="4">
                  <c:v>#N/A</c:v>
                </c:pt>
                <c:pt idx="5">
                  <c:v>2.54</c:v>
                </c:pt>
                <c:pt idx="6">
                  <c:v>#N/A</c:v>
                </c:pt>
                <c:pt idx="7">
                  <c:v>3.1</c:v>
                </c:pt>
                <c:pt idx="8">
                  <c:v>#N/A</c:v>
                </c:pt>
                <c:pt idx="9">
                  <c:v>3.49</c:v>
                </c:pt>
              </c:numCache>
            </c:numRef>
          </c:val>
          <c:extLst>
            <c:ext xmlns:c16="http://schemas.microsoft.com/office/drawing/2014/chart" uri="{C3380CC4-5D6E-409C-BE32-E72D297353CC}">
              <c16:uniqueId val="{00000007-4EB6-466B-8B7C-4CCC9CE3841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0.96</c:v>
                </c:pt>
                <c:pt idx="2">
                  <c:v>#N/A</c:v>
                </c:pt>
                <c:pt idx="3">
                  <c:v>0.53</c:v>
                </c:pt>
                <c:pt idx="4">
                  <c:v>#N/A</c:v>
                </c:pt>
                <c:pt idx="5">
                  <c:v>2.4700000000000002</c:v>
                </c:pt>
                <c:pt idx="6">
                  <c:v>#N/A</c:v>
                </c:pt>
                <c:pt idx="7">
                  <c:v>2.89</c:v>
                </c:pt>
                <c:pt idx="8">
                  <c:v>#N/A</c:v>
                </c:pt>
                <c:pt idx="9">
                  <c:v>3.8</c:v>
                </c:pt>
              </c:numCache>
            </c:numRef>
          </c:val>
          <c:extLst>
            <c:ext xmlns:c16="http://schemas.microsoft.com/office/drawing/2014/chart" uri="{C3380CC4-5D6E-409C-BE32-E72D297353CC}">
              <c16:uniqueId val="{00000008-4EB6-466B-8B7C-4CCC9CE384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c:v>
                </c:pt>
                <c:pt idx="2">
                  <c:v>#N/A</c:v>
                </c:pt>
                <c:pt idx="3">
                  <c:v>6.06</c:v>
                </c:pt>
                <c:pt idx="4">
                  <c:v>#N/A</c:v>
                </c:pt>
                <c:pt idx="5">
                  <c:v>7.3</c:v>
                </c:pt>
                <c:pt idx="6">
                  <c:v>#N/A</c:v>
                </c:pt>
                <c:pt idx="7">
                  <c:v>7.12</c:v>
                </c:pt>
                <c:pt idx="8">
                  <c:v>#N/A</c:v>
                </c:pt>
                <c:pt idx="9">
                  <c:v>7.93</c:v>
                </c:pt>
              </c:numCache>
            </c:numRef>
          </c:val>
          <c:extLst>
            <c:ext xmlns:c16="http://schemas.microsoft.com/office/drawing/2014/chart" uri="{C3380CC4-5D6E-409C-BE32-E72D297353CC}">
              <c16:uniqueId val="{00000009-4EB6-466B-8B7C-4CCC9CE3841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640</c:v>
                </c:pt>
                <c:pt idx="5">
                  <c:v>639</c:v>
                </c:pt>
                <c:pt idx="8">
                  <c:v>630</c:v>
                </c:pt>
                <c:pt idx="11">
                  <c:v>649</c:v>
                </c:pt>
                <c:pt idx="14">
                  <c:v>646</c:v>
                </c:pt>
              </c:numCache>
            </c:numRef>
          </c:val>
          <c:extLst>
            <c:ext xmlns:c16="http://schemas.microsoft.com/office/drawing/2014/chart" uri="{C3380CC4-5D6E-409C-BE32-E72D297353CC}">
              <c16:uniqueId val="{00000000-7EA1-460B-B4C1-992CF438DE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A1-460B-B4C1-992CF438DE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2-7EA1-460B-B4C1-992CF438DE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98</c:v>
                </c:pt>
                <c:pt idx="3">
                  <c:v>91</c:v>
                </c:pt>
                <c:pt idx="6">
                  <c:v>90</c:v>
                </c:pt>
                <c:pt idx="9">
                  <c:v>148</c:v>
                </c:pt>
                <c:pt idx="12">
                  <c:v>150</c:v>
                </c:pt>
              </c:numCache>
            </c:numRef>
          </c:val>
          <c:extLst>
            <c:ext xmlns:c16="http://schemas.microsoft.com/office/drawing/2014/chart" uri="{C3380CC4-5D6E-409C-BE32-E72D297353CC}">
              <c16:uniqueId val="{00000003-7EA1-460B-B4C1-992CF438DE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134</c:v>
                </c:pt>
                <c:pt idx="3">
                  <c:v>136</c:v>
                </c:pt>
                <c:pt idx="6">
                  <c:v>138</c:v>
                </c:pt>
                <c:pt idx="9">
                  <c:v>139</c:v>
                </c:pt>
                <c:pt idx="12">
                  <c:v>148</c:v>
                </c:pt>
              </c:numCache>
            </c:numRef>
          </c:val>
          <c:extLst>
            <c:ext xmlns:c16="http://schemas.microsoft.com/office/drawing/2014/chart" uri="{C3380CC4-5D6E-409C-BE32-E72D297353CC}">
              <c16:uniqueId val="{00000004-7EA1-460B-B4C1-992CF438DE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A1-460B-B4C1-992CF438DE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A1-460B-B4C1-992CF438DE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765</c:v>
                </c:pt>
                <c:pt idx="3">
                  <c:v>743</c:v>
                </c:pt>
                <c:pt idx="6">
                  <c:v>731</c:v>
                </c:pt>
                <c:pt idx="9">
                  <c:v>747</c:v>
                </c:pt>
                <c:pt idx="12">
                  <c:v>763</c:v>
                </c:pt>
              </c:numCache>
            </c:numRef>
          </c:val>
          <c:extLst>
            <c:ext xmlns:c16="http://schemas.microsoft.com/office/drawing/2014/chart" uri="{C3380CC4-5D6E-409C-BE32-E72D297353CC}">
              <c16:uniqueId val="{00000007-7EA1-460B-B4C1-992CF438DEB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359</c:v>
                </c:pt>
                <c:pt idx="2">
                  <c:v>#N/A</c:v>
                </c:pt>
                <c:pt idx="3">
                  <c:v>#N/A</c:v>
                </c:pt>
                <c:pt idx="4">
                  <c:v>332</c:v>
                </c:pt>
                <c:pt idx="5">
                  <c:v>#N/A</c:v>
                </c:pt>
                <c:pt idx="6">
                  <c:v>#N/A</c:v>
                </c:pt>
                <c:pt idx="7">
                  <c:v>330</c:v>
                </c:pt>
                <c:pt idx="8">
                  <c:v>#N/A</c:v>
                </c:pt>
                <c:pt idx="9">
                  <c:v>#N/A</c:v>
                </c:pt>
                <c:pt idx="10">
                  <c:v>386</c:v>
                </c:pt>
                <c:pt idx="11">
                  <c:v>#N/A</c:v>
                </c:pt>
                <c:pt idx="12">
                  <c:v>#N/A</c:v>
                </c:pt>
                <c:pt idx="13">
                  <c:v>416</c:v>
                </c:pt>
                <c:pt idx="14">
                  <c:v>#N/A</c:v>
                </c:pt>
              </c:numCache>
            </c:numRef>
          </c:val>
          <c:smooth val="0"/>
          <c:extLst>
            <c:ext xmlns:c16="http://schemas.microsoft.com/office/drawing/2014/chart" uri="{C3380CC4-5D6E-409C-BE32-E72D297353CC}">
              <c16:uniqueId val="{00000008-7EA1-460B-B4C1-992CF438DEB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7042</c:v>
                </c:pt>
                <c:pt idx="5">
                  <c:v>7794</c:v>
                </c:pt>
                <c:pt idx="8">
                  <c:v>7883</c:v>
                </c:pt>
                <c:pt idx="11">
                  <c:v>7918</c:v>
                </c:pt>
                <c:pt idx="14">
                  <c:v>7680</c:v>
                </c:pt>
              </c:numCache>
            </c:numRef>
          </c:val>
          <c:extLst>
            <c:ext xmlns:c16="http://schemas.microsoft.com/office/drawing/2014/chart" uri="{C3380CC4-5D6E-409C-BE32-E72D297353CC}">
              <c16:uniqueId val="{00000000-BBF2-4D47-8346-B2A1BAB22C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693</c:v>
                </c:pt>
                <c:pt idx="5">
                  <c:v>666</c:v>
                </c:pt>
                <c:pt idx="8">
                  <c:v>583</c:v>
                </c:pt>
                <c:pt idx="11">
                  <c:v>564</c:v>
                </c:pt>
                <c:pt idx="14">
                  <c:v>551</c:v>
                </c:pt>
              </c:numCache>
            </c:numRef>
          </c:val>
          <c:extLst>
            <c:ext xmlns:c16="http://schemas.microsoft.com/office/drawing/2014/chart" uri="{C3380CC4-5D6E-409C-BE32-E72D297353CC}">
              <c16:uniqueId val="{00000001-BBF2-4D47-8346-B2A1BAB22C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4648</c:v>
                </c:pt>
                <c:pt idx="5">
                  <c:v>5026</c:v>
                </c:pt>
                <c:pt idx="8">
                  <c:v>4820</c:v>
                </c:pt>
                <c:pt idx="11">
                  <c:v>5507</c:v>
                </c:pt>
                <c:pt idx="14">
                  <c:v>6163</c:v>
                </c:pt>
              </c:numCache>
            </c:numRef>
          </c:val>
          <c:extLst>
            <c:ext xmlns:c16="http://schemas.microsoft.com/office/drawing/2014/chart" uri="{C3380CC4-5D6E-409C-BE32-E72D297353CC}">
              <c16:uniqueId val="{00000002-BBF2-4D47-8346-B2A1BAB22C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F2-4D47-8346-B2A1BAB22C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F2-4D47-8346-B2A1BAB22C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BBF2-4D47-8346-B2A1BAB22C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1383</c:v>
                </c:pt>
                <c:pt idx="3">
                  <c:v>1353</c:v>
                </c:pt>
                <c:pt idx="6">
                  <c:v>1340</c:v>
                </c:pt>
                <c:pt idx="9">
                  <c:v>1251</c:v>
                </c:pt>
                <c:pt idx="12">
                  <c:v>1252</c:v>
                </c:pt>
              </c:numCache>
            </c:numRef>
          </c:val>
          <c:extLst>
            <c:ext xmlns:c16="http://schemas.microsoft.com/office/drawing/2014/chart" uri="{C3380CC4-5D6E-409C-BE32-E72D297353CC}">
              <c16:uniqueId val="{00000006-BBF2-4D47-8346-B2A1BAB22C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777</c:v>
                </c:pt>
                <c:pt idx="3">
                  <c:v>1272</c:v>
                </c:pt>
                <c:pt idx="6">
                  <c:v>2465</c:v>
                </c:pt>
                <c:pt idx="9">
                  <c:v>2409</c:v>
                </c:pt>
                <c:pt idx="12">
                  <c:v>2284</c:v>
                </c:pt>
              </c:numCache>
            </c:numRef>
          </c:val>
          <c:extLst>
            <c:ext xmlns:c16="http://schemas.microsoft.com/office/drawing/2014/chart" uri="{C3380CC4-5D6E-409C-BE32-E72D297353CC}">
              <c16:uniqueId val="{00000007-BBF2-4D47-8346-B2A1BAB22C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1465</c:v>
                </c:pt>
                <c:pt idx="3">
                  <c:v>1387</c:v>
                </c:pt>
                <c:pt idx="6">
                  <c:v>1315</c:v>
                </c:pt>
                <c:pt idx="9">
                  <c:v>1286</c:v>
                </c:pt>
                <c:pt idx="12">
                  <c:v>1244</c:v>
                </c:pt>
              </c:numCache>
            </c:numRef>
          </c:val>
          <c:extLst>
            <c:ext xmlns:c16="http://schemas.microsoft.com/office/drawing/2014/chart" uri="{C3380CC4-5D6E-409C-BE32-E72D297353CC}">
              <c16:uniqueId val="{00000008-BBF2-4D47-8346-B2A1BAB22C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1</c:v>
                </c:pt>
                <c:pt idx="6">
                  <c:v>1</c:v>
                </c:pt>
                <c:pt idx="9">
                  <c:v>2</c:v>
                </c:pt>
                <c:pt idx="12">
                  <c:v>2</c:v>
                </c:pt>
              </c:numCache>
            </c:numRef>
          </c:val>
          <c:extLst>
            <c:ext xmlns:c16="http://schemas.microsoft.com/office/drawing/2014/chart" uri="{C3380CC4-5D6E-409C-BE32-E72D297353CC}">
              <c16:uniqueId val="{00000009-BBF2-4D47-8346-B2A1BAB22C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7515</c:v>
                </c:pt>
                <c:pt idx="3">
                  <c:v>7373</c:v>
                </c:pt>
                <c:pt idx="6">
                  <c:v>7468</c:v>
                </c:pt>
                <c:pt idx="9">
                  <c:v>7592</c:v>
                </c:pt>
                <c:pt idx="12">
                  <c:v>7410</c:v>
                </c:pt>
              </c:numCache>
            </c:numRef>
          </c:val>
          <c:extLst>
            <c:ext xmlns:c16="http://schemas.microsoft.com/office/drawing/2014/chart" uri="{C3380CC4-5D6E-409C-BE32-E72D297353CC}">
              <c16:uniqueId val="{0000000A-BBF2-4D47-8346-B2A1BAB22CD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F2-4D47-8346-B2A1BAB22C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2082</c:v>
                </c:pt>
                <c:pt idx="1">
                  <c:v>2233</c:v>
                </c:pt>
                <c:pt idx="2">
                  <c:v>2311</c:v>
                </c:pt>
              </c:numCache>
            </c:numRef>
          </c:val>
          <c:extLst>
            <c:ext xmlns:c16="http://schemas.microsoft.com/office/drawing/2014/chart" uri="{C3380CC4-5D6E-409C-BE32-E72D297353CC}">
              <c16:uniqueId val="{00000000-96B1-4DCA-A8CC-D350A16639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458</c:v>
                </c:pt>
                <c:pt idx="1">
                  <c:v>608</c:v>
                </c:pt>
                <c:pt idx="2">
                  <c:v>608</c:v>
                </c:pt>
              </c:numCache>
            </c:numRef>
          </c:val>
          <c:extLst>
            <c:ext xmlns:c16="http://schemas.microsoft.com/office/drawing/2014/chart" uri="{C3380CC4-5D6E-409C-BE32-E72D297353CC}">
              <c16:uniqueId val="{00000001-96B1-4DCA-A8CC-D350A16639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1510</c:v>
                </c:pt>
                <c:pt idx="1">
                  <c:v>1836</c:v>
                </c:pt>
                <c:pt idx="2">
                  <c:v>2404</c:v>
                </c:pt>
              </c:numCache>
            </c:numRef>
          </c:val>
          <c:extLst>
            <c:ext xmlns:c16="http://schemas.microsoft.com/office/drawing/2014/chart" uri="{C3380CC4-5D6E-409C-BE32-E72D297353CC}">
              <c16:uniqueId val="{00000002-96B1-4DCA-A8CC-D350A166397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3B5-4772-B147-F28001E93486}"/>
              </c:ext>
            </c:extLst>
          </c:dPt>
          <c:dPt>
            <c:idx val="1"/>
            <c:bubble3D val="0"/>
            <c:extLst>
              <c:ext xmlns:c16="http://schemas.microsoft.com/office/drawing/2014/chart" uri="{C3380CC4-5D6E-409C-BE32-E72D297353CC}">
                <c16:uniqueId val="{00000001-03B5-4772-B147-F28001E93486}"/>
              </c:ext>
            </c:extLst>
          </c:dPt>
          <c:dPt>
            <c:idx val="2"/>
            <c:bubble3D val="0"/>
            <c:extLst>
              <c:ext xmlns:c16="http://schemas.microsoft.com/office/drawing/2014/chart" uri="{C3380CC4-5D6E-409C-BE32-E72D297353CC}">
                <c16:uniqueId val="{00000002-03B5-4772-B147-F28001E93486}"/>
              </c:ext>
            </c:extLst>
          </c:dPt>
          <c:dPt>
            <c:idx val="3"/>
            <c:bubble3D val="0"/>
            <c:extLst>
              <c:ext xmlns:c16="http://schemas.microsoft.com/office/drawing/2014/chart" uri="{C3380CC4-5D6E-409C-BE32-E72D297353CC}">
                <c16:uniqueId val="{00000003-03B5-4772-B147-F28001E93486}"/>
              </c:ext>
            </c:extLst>
          </c:dPt>
          <c:dPt>
            <c:idx val="4"/>
            <c:bubble3D val="0"/>
            <c:extLst>
              <c:ext xmlns:c16="http://schemas.microsoft.com/office/drawing/2014/chart" uri="{C3380CC4-5D6E-409C-BE32-E72D297353CC}">
                <c16:uniqueId val="{00000004-03B5-4772-B147-F28001E93486}"/>
              </c:ext>
            </c:extLst>
          </c:dPt>
          <c:dPt>
            <c:idx val="8"/>
            <c:bubble3D val="0"/>
            <c:extLst>
              <c:ext xmlns:c16="http://schemas.microsoft.com/office/drawing/2014/chart" uri="{C3380CC4-5D6E-409C-BE32-E72D297353CC}">
                <c16:uniqueId val="{00000005-03B5-4772-B147-F28001E93486}"/>
              </c:ext>
            </c:extLst>
          </c:dPt>
          <c:dPt>
            <c:idx val="16"/>
            <c:bubble3D val="0"/>
            <c:extLst>
              <c:ext xmlns:c16="http://schemas.microsoft.com/office/drawing/2014/chart" uri="{C3380CC4-5D6E-409C-BE32-E72D297353CC}">
                <c16:uniqueId val="{00000006-03B5-4772-B147-F28001E93486}"/>
              </c:ext>
            </c:extLst>
          </c:dPt>
          <c:dPt>
            <c:idx val="24"/>
            <c:bubble3D val="0"/>
            <c:extLst>
              <c:ext xmlns:c16="http://schemas.microsoft.com/office/drawing/2014/chart" uri="{C3380CC4-5D6E-409C-BE32-E72D297353CC}">
                <c16:uniqueId val="{00000007-03B5-4772-B147-F28001E93486}"/>
              </c:ext>
            </c:extLst>
          </c:dPt>
          <c:dPt>
            <c:idx val="32"/>
            <c:bubble3D val="0"/>
            <c:extLst>
              <c:ext xmlns:c16="http://schemas.microsoft.com/office/drawing/2014/chart" uri="{C3380CC4-5D6E-409C-BE32-E72D297353CC}">
                <c16:uniqueId val="{00000008-03B5-4772-B147-F28001E93486}"/>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3B5-4772-B147-F28001E93486}"/>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3B5-4772-B147-F28001E93486}"/>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3B5-4772-B147-F28001E93486}"/>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3B5-4772-B147-F28001E93486}"/>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3B5-4772-B147-F28001E9348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B5-4772-B147-F28001E9348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B5-4772-B147-F28001E9348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3B5-4772-B147-F28001E9348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3B5-4772-B147-F28001E9348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57.9</c:v>
                </c:pt>
                <c:pt idx="16">
                  <c:v>58.9</c:v>
                </c:pt>
                <c:pt idx="24">
                  <c:v>60.3</c:v>
                </c:pt>
                <c:pt idx="32">
                  <c:v>61.3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B5-4772-B147-F28001E934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3B5-4772-B147-F28001E93486}"/>
              </c:ext>
            </c:extLst>
          </c:dPt>
          <c:dPt>
            <c:idx val="1"/>
            <c:bubble3D val="0"/>
            <c:extLst>
              <c:ext xmlns:c16="http://schemas.microsoft.com/office/drawing/2014/chart" uri="{C3380CC4-5D6E-409C-BE32-E72D297353CC}">
                <c16:uniqueId val="{0000000B-03B5-4772-B147-F28001E93486}"/>
              </c:ext>
            </c:extLst>
          </c:dPt>
          <c:dPt>
            <c:idx val="2"/>
            <c:bubble3D val="0"/>
            <c:extLst>
              <c:ext xmlns:c16="http://schemas.microsoft.com/office/drawing/2014/chart" uri="{C3380CC4-5D6E-409C-BE32-E72D297353CC}">
                <c16:uniqueId val="{0000000C-03B5-4772-B147-F28001E93486}"/>
              </c:ext>
            </c:extLst>
          </c:dPt>
          <c:dPt>
            <c:idx val="3"/>
            <c:bubble3D val="0"/>
            <c:extLst>
              <c:ext xmlns:c16="http://schemas.microsoft.com/office/drawing/2014/chart" uri="{C3380CC4-5D6E-409C-BE32-E72D297353CC}">
                <c16:uniqueId val="{0000000D-03B5-4772-B147-F28001E93486}"/>
              </c:ext>
            </c:extLst>
          </c:dPt>
          <c:dPt>
            <c:idx val="4"/>
            <c:bubble3D val="0"/>
            <c:extLst>
              <c:ext xmlns:c16="http://schemas.microsoft.com/office/drawing/2014/chart" uri="{C3380CC4-5D6E-409C-BE32-E72D297353CC}">
                <c16:uniqueId val="{0000000E-03B5-4772-B147-F28001E93486}"/>
              </c:ext>
            </c:extLst>
          </c:dPt>
          <c:dPt>
            <c:idx val="8"/>
            <c:bubble3D val="0"/>
            <c:extLst>
              <c:ext xmlns:c16="http://schemas.microsoft.com/office/drawing/2014/chart" uri="{C3380CC4-5D6E-409C-BE32-E72D297353CC}">
                <c16:uniqueId val="{0000000F-03B5-4772-B147-F28001E93486}"/>
              </c:ext>
            </c:extLst>
          </c:dPt>
          <c:dPt>
            <c:idx val="16"/>
            <c:bubble3D val="0"/>
            <c:extLst>
              <c:ext xmlns:c16="http://schemas.microsoft.com/office/drawing/2014/chart" uri="{C3380CC4-5D6E-409C-BE32-E72D297353CC}">
                <c16:uniqueId val="{00000010-03B5-4772-B147-F28001E93486}"/>
              </c:ext>
            </c:extLst>
          </c:dPt>
          <c:dPt>
            <c:idx val="24"/>
            <c:bubble3D val="0"/>
            <c:extLst>
              <c:ext xmlns:c16="http://schemas.microsoft.com/office/drawing/2014/chart" uri="{C3380CC4-5D6E-409C-BE32-E72D297353CC}">
                <c16:uniqueId val="{00000011-03B5-4772-B147-F28001E93486}"/>
              </c:ext>
            </c:extLst>
          </c:dPt>
          <c:dPt>
            <c:idx val="32"/>
            <c:bubble3D val="0"/>
            <c:extLst>
              <c:ext xmlns:c16="http://schemas.microsoft.com/office/drawing/2014/chart" uri="{C3380CC4-5D6E-409C-BE32-E72D297353CC}">
                <c16:uniqueId val="{00000012-03B5-4772-B147-F28001E93486}"/>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3B5-4772-B147-F28001E93486}"/>
                </c:ext>
              </c:extLst>
            </c:dLbl>
            <c:dLbl>
              <c:idx val="1"/>
              <c:delete val="1"/>
              <c:extLst>
                <c:ext xmlns:c15="http://schemas.microsoft.com/office/drawing/2012/chart" uri="{CE6537A1-D6FC-4f65-9D91-7224C49458BB}"/>
                <c:ext xmlns:c16="http://schemas.microsoft.com/office/drawing/2014/chart" uri="{C3380CC4-5D6E-409C-BE32-E72D297353CC}">
                  <c16:uniqueId val="{0000000B-03B5-4772-B147-F28001E93486}"/>
                </c:ext>
              </c:extLst>
            </c:dLbl>
            <c:dLbl>
              <c:idx val="2"/>
              <c:delete val="1"/>
              <c:extLst>
                <c:ext xmlns:c15="http://schemas.microsoft.com/office/drawing/2012/chart" uri="{CE6537A1-D6FC-4f65-9D91-7224C49458BB}"/>
                <c:ext xmlns:c16="http://schemas.microsoft.com/office/drawing/2014/chart" uri="{C3380CC4-5D6E-409C-BE32-E72D297353CC}">
                  <c16:uniqueId val="{0000000C-03B5-4772-B147-F28001E93486}"/>
                </c:ext>
              </c:extLst>
            </c:dLbl>
            <c:dLbl>
              <c:idx val="3"/>
              <c:delete val="1"/>
              <c:extLst>
                <c:ext xmlns:c15="http://schemas.microsoft.com/office/drawing/2012/chart" uri="{CE6537A1-D6FC-4f65-9D91-7224C49458BB}"/>
                <c:ext xmlns:c16="http://schemas.microsoft.com/office/drawing/2014/chart" uri="{C3380CC4-5D6E-409C-BE32-E72D297353CC}">
                  <c16:uniqueId val="{0000000D-03B5-4772-B147-F28001E93486}"/>
                </c:ext>
              </c:extLst>
            </c:dLbl>
            <c:dLbl>
              <c:idx val="4"/>
              <c:delete val="1"/>
              <c:extLst>
                <c:ext xmlns:c15="http://schemas.microsoft.com/office/drawing/2012/chart" uri="{CE6537A1-D6FC-4f65-9D91-7224C49458BB}"/>
                <c:ext xmlns:c16="http://schemas.microsoft.com/office/drawing/2014/chart" uri="{C3380CC4-5D6E-409C-BE32-E72D297353CC}">
                  <c16:uniqueId val="{0000000E-03B5-4772-B147-F28001E93486}"/>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3B5-4772-B147-F28001E93486}"/>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3B5-4772-B147-F28001E93486}"/>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3B5-4772-B147-F28001E93486}"/>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3B5-4772-B147-F28001E9348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03B5-4772-B147-F28001E93486}"/>
            </c:ext>
          </c:extLst>
        </c:ser>
        <c:dLbls>
          <c:showLegendKey val="0"/>
          <c:showVal val="1"/>
          <c:showCatName val="0"/>
          <c:showSerName val="0"/>
          <c:showPercent val="0"/>
          <c:showBubbleSize val="0"/>
        </c:dLbls>
        <c:axId val="3"/>
        <c:axId val="2"/>
      </c:scatterChart>
      <c:valAx>
        <c:axId val="3"/>
        <c:scaling>
          <c:orientation val="maxMin"/>
          <c:max val="65"/>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2"/>
              <c:y val="0.250880491149678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2B3-48C1-8F7D-9F92C547274A}"/>
              </c:ext>
            </c:extLst>
          </c:dPt>
          <c:dPt>
            <c:idx val="1"/>
            <c:bubble3D val="0"/>
            <c:extLst>
              <c:ext xmlns:c16="http://schemas.microsoft.com/office/drawing/2014/chart" uri="{C3380CC4-5D6E-409C-BE32-E72D297353CC}">
                <c16:uniqueId val="{00000001-82B3-48C1-8F7D-9F92C547274A}"/>
              </c:ext>
            </c:extLst>
          </c:dPt>
          <c:dPt>
            <c:idx val="2"/>
            <c:bubble3D val="0"/>
            <c:extLst>
              <c:ext xmlns:c16="http://schemas.microsoft.com/office/drawing/2014/chart" uri="{C3380CC4-5D6E-409C-BE32-E72D297353CC}">
                <c16:uniqueId val="{00000002-82B3-48C1-8F7D-9F92C547274A}"/>
              </c:ext>
            </c:extLst>
          </c:dPt>
          <c:dPt>
            <c:idx val="3"/>
            <c:bubble3D val="0"/>
            <c:extLst>
              <c:ext xmlns:c16="http://schemas.microsoft.com/office/drawing/2014/chart" uri="{C3380CC4-5D6E-409C-BE32-E72D297353CC}">
                <c16:uniqueId val="{00000003-82B3-48C1-8F7D-9F92C547274A}"/>
              </c:ext>
            </c:extLst>
          </c:dPt>
          <c:dPt>
            <c:idx val="4"/>
            <c:bubble3D val="0"/>
            <c:extLst>
              <c:ext xmlns:c16="http://schemas.microsoft.com/office/drawing/2014/chart" uri="{C3380CC4-5D6E-409C-BE32-E72D297353CC}">
                <c16:uniqueId val="{00000004-82B3-48C1-8F7D-9F92C547274A}"/>
              </c:ext>
            </c:extLst>
          </c:dPt>
          <c:dPt>
            <c:idx val="8"/>
            <c:bubble3D val="0"/>
            <c:extLst>
              <c:ext xmlns:c16="http://schemas.microsoft.com/office/drawing/2014/chart" uri="{C3380CC4-5D6E-409C-BE32-E72D297353CC}">
                <c16:uniqueId val="{00000005-82B3-48C1-8F7D-9F92C547274A}"/>
              </c:ext>
            </c:extLst>
          </c:dPt>
          <c:dPt>
            <c:idx val="16"/>
            <c:bubble3D val="0"/>
            <c:extLst>
              <c:ext xmlns:c16="http://schemas.microsoft.com/office/drawing/2014/chart" uri="{C3380CC4-5D6E-409C-BE32-E72D297353CC}">
                <c16:uniqueId val="{00000006-82B3-48C1-8F7D-9F92C547274A}"/>
              </c:ext>
            </c:extLst>
          </c:dPt>
          <c:dPt>
            <c:idx val="24"/>
            <c:bubble3D val="0"/>
            <c:extLst>
              <c:ext xmlns:c16="http://schemas.microsoft.com/office/drawing/2014/chart" uri="{C3380CC4-5D6E-409C-BE32-E72D297353CC}">
                <c16:uniqueId val="{00000007-82B3-48C1-8F7D-9F92C547274A}"/>
              </c:ext>
            </c:extLst>
          </c:dPt>
          <c:dPt>
            <c:idx val="32"/>
            <c:bubble3D val="0"/>
            <c:extLst>
              <c:ext xmlns:c16="http://schemas.microsoft.com/office/drawing/2014/chart" uri="{C3380CC4-5D6E-409C-BE32-E72D297353CC}">
                <c16:uniqueId val="{00000008-82B3-48C1-8F7D-9F92C547274A}"/>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2B3-48C1-8F7D-9F92C547274A}"/>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B3-48C1-8F7D-9F92C547274A}"/>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B3-48C1-8F7D-9F92C547274A}"/>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B3-48C1-8F7D-9F92C547274A}"/>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B3-48C1-8F7D-9F92C547274A}"/>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B3-48C1-8F7D-9F92C547274A}"/>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2B3-48C1-8F7D-9F92C547274A}"/>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2B3-48C1-8F7D-9F92C547274A}"/>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2B3-48C1-8F7D-9F92C547274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6.7</c:v>
                </c:pt>
                <c:pt idx="16">
                  <c:v>6.5</c:v>
                </c:pt>
                <c:pt idx="24">
                  <c:v>6.4</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2B3-48C1-8F7D-9F92C54727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2B3-48C1-8F7D-9F92C547274A}"/>
              </c:ext>
            </c:extLst>
          </c:dPt>
          <c:dPt>
            <c:idx val="1"/>
            <c:bubble3D val="0"/>
            <c:extLst>
              <c:ext xmlns:c16="http://schemas.microsoft.com/office/drawing/2014/chart" uri="{C3380CC4-5D6E-409C-BE32-E72D297353CC}">
                <c16:uniqueId val="{0000000B-82B3-48C1-8F7D-9F92C547274A}"/>
              </c:ext>
            </c:extLst>
          </c:dPt>
          <c:dPt>
            <c:idx val="2"/>
            <c:bubble3D val="0"/>
            <c:extLst>
              <c:ext xmlns:c16="http://schemas.microsoft.com/office/drawing/2014/chart" uri="{C3380CC4-5D6E-409C-BE32-E72D297353CC}">
                <c16:uniqueId val="{0000000C-82B3-48C1-8F7D-9F92C547274A}"/>
              </c:ext>
            </c:extLst>
          </c:dPt>
          <c:dPt>
            <c:idx val="3"/>
            <c:bubble3D val="0"/>
            <c:extLst>
              <c:ext xmlns:c16="http://schemas.microsoft.com/office/drawing/2014/chart" uri="{C3380CC4-5D6E-409C-BE32-E72D297353CC}">
                <c16:uniqueId val="{0000000D-82B3-48C1-8F7D-9F92C547274A}"/>
              </c:ext>
            </c:extLst>
          </c:dPt>
          <c:dPt>
            <c:idx val="4"/>
            <c:bubble3D val="0"/>
            <c:extLst>
              <c:ext xmlns:c16="http://schemas.microsoft.com/office/drawing/2014/chart" uri="{C3380CC4-5D6E-409C-BE32-E72D297353CC}">
                <c16:uniqueId val="{0000000E-82B3-48C1-8F7D-9F92C547274A}"/>
              </c:ext>
            </c:extLst>
          </c:dPt>
          <c:dPt>
            <c:idx val="8"/>
            <c:bubble3D val="0"/>
            <c:extLst>
              <c:ext xmlns:c16="http://schemas.microsoft.com/office/drawing/2014/chart" uri="{C3380CC4-5D6E-409C-BE32-E72D297353CC}">
                <c16:uniqueId val="{0000000F-82B3-48C1-8F7D-9F92C547274A}"/>
              </c:ext>
            </c:extLst>
          </c:dPt>
          <c:dPt>
            <c:idx val="16"/>
            <c:bubble3D val="0"/>
            <c:extLst>
              <c:ext xmlns:c16="http://schemas.microsoft.com/office/drawing/2014/chart" uri="{C3380CC4-5D6E-409C-BE32-E72D297353CC}">
                <c16:uniqueId val="{00000010-82B3-48C1-8F7D-9F92C547274A}"/>
              </c:ext>
            </c:extLst>
          </c:dPt>
          <c:dPt>
            <c:idx val="24"/>
            <c:bubble3D val="0"/>
            <c:extLst>
              <c:ext xmlns:c16="http://schemas.microsoft.com/office/drawing/2014/chart" uri="{C3380CC4-5D6E-409C-BE32-E72D297353CC}">
                <c16:uniqueId val="{00000011-82B3-48C1-8F7D-9F92C547274A}"/>
              </c:ext>
            </c:extLst>
          </c:dPt>
          <c:dPt>
            <c:idx val="32"/>
            <c:bubble3D val="0"/>
            <c:extLst>
              <c:ext xmlns:c16="http://schemas.microsoft.com/office/drawing/2014/chart" uri="{C3380CC4-5D6E-409C-BE32-E72D297353CC}">
                <c16:uniqueId val="{00000012-82B3-48C1-8F7D-9F92C547274A}"/>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2B3-48C1-8F7D-9F92C547274A}"/>
                </c:ext>
              </c:extLst>
            </c:dLbl>
            <c:dLbl>
              <c:idx val="1"/>
              <c:delete val="1"/>
              <c:extLst>
                <c:ext xmlns:c15="http://schemas.microsoft.com/office/drawing/2012/chart" uri="{CE6537A1-D6FC-4f65-9D91-7224C49458BB}"/>
                <c:ext xmlns:c16="http://schemas.microsoft.com/office/drawing/2014/chart" uri="{C3380CC4-5D6E-409C-BE32-E72D297353CC}">
                  <c16:uniqueId val="{0000000B-82B3-48C1-8F7D-9F92C547274A}"/>
                </c:ext>
              </c:extLst>
            </c:dLbl>
            <c:dLbl>
              <c:idx val="2"/>
              <c:delete val="1"/>
              <c:extLst>
                <c:ext xmlns:c15="http://schemas.microsoft.com/office/drawing/2012/chart" uri="{CE6537A1-D6FC-4f65-9D91-7224C49458BB}"/>
                <c:ext xmlns:c16="http://schemas.microsoft.com/office/drawing/2014/chart" uri="{C3380CC4-5D6E-409C-BE32-E72D297353CC}">
                  <c16:uniqueId val="{0000000C-82B3-48C1-8F7D-9F92C547274A}"/>
                </c:ext>
              </c:extLst>
            </c:dLbl>
            <c:dLbl>
              <c:idx val="3"/>
              <c:delete val="1"/>
              <c:extLst>
                <c:ext xmlns:c15="http://schemas.microsoft.com/office/drawing/2012/chart" uri="{CE6537A1-D6FC-4f65-9D91-7224C49458BB}"/>
                <c:ext xmlns:c16="http://schemas.microsoft.com/office/drawing/2014/chart" uri="{C3380CC4-5D6E-409C-BE32-E72D297353CC}">
                  <c16:uniqueId val="{0000000D-82B3-48C1-8F7D-9F92C547274A}"/>
                </c:ext>
              </c:extLst>
            </c:dLbl>
            <c:dLbl>
              <c:idx val="4"/>
              <c:delete val="1"/>
              <c:extLst>
                <c:ext xmlns:c15="http://schemas.microsoft.com/office/drawing/2012/chart" uri="{CE6537A1-D6FC-4f65-9D91-7224C49458BB}"/>
                <c:ext xmlns:c16="http://schemas.microsoft.com/office/drawing/2014/chart" uri="{C3380CC4-5D6E-409C-BE32-E72D297353CC}">
                  <c16:uniqueId val="{0000000E-82B3-48C1-8F7D-9F92C547274A}"/>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2B3-48C1-8F7D-9F92C547274A}"/>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2B3-48C1-8F7D-9F92C547274A}"/>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2B3-48C1-8F7D-9F92C547274A}"/>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2B3-48C1-8F7D-9F92C547274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82B3-48C1-8F7D-9F92C547274A}"/>
            </c:ext>
          </c:extLst>
        </c:ser>
        <c:dLbls>
          <c:showLegendKey val="0"/>
          <c:showVal val="1"/>
          <c:showCatName val="0"/>
          <c:showSerName val="0"/>
          <c:showPercent val="0"/>
          <c:showBubbleSize val="0"/>
        </c:dLbls>
        <c:axId val="3"/>
        <c:axId val="2"/>
      </c:scatterChart>
      <c:valAx>
        <c:axId val="3"/>
        <c:scaling>
          <c:orientation val="maxMin"/>
          <c:max val="6.8"/>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9083085926"/>
              <c:y val="0.89956906549472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6512412692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189B02E-08D7-46CD-9C89-BDC40EC089BE}"/>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B55431A-AE65-46A0-B0BF-DD416043C7E5}"/>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64EB768-46AB-4FFD-A6EF-85F7CB2331D3}"/>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15E0DD1-3437-426C-B5CE-725E3F076EDE}"/>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群馬県邑楽町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3C83AEE-8F72-46DE-B41E-F63693F31737}"/>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0B8BEAF-852E-49B4-B714-B070DCE1494C}"/>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CA5587E-0DF8-44B7-9877-8C30DE6FF111}"/>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93BE9F2-C783-4F6A-91DB-AD0A27D3C6A9}"/>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433212C-5C99-40F9-9787-E27FB11A2D96}"/>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DDA8D56-5385-4942-A5FF-0E39D5A8BC09}"/>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25,810
24,808
31.11
11,736,607
11,176,768
490,353
6,182,339
7,409,674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19DF464-A769-491E-8E98-04F1867934BD}"/>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D87CBD9-E289-42FD-B3F3-54C902C3E56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F0B95F4-439E-49EF-AB50-DEAFEAA9CD7F}"/>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F8CB637-7612-417B-8A24-85D912946246}"/>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FDF35BF-5BBD-44BC-8FFE-4493C3D6C016}"/>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0575DA4-1CE7-428C-A73E-A1E46B3C89AC}"/>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E8AB32E-181F-4493-9254-2C6911E82FC5}"/>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A56B76E-DFF1-43AE-A402-3A37A3FF65F1}"/>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6FEC65E-0C87-4110-916E-263FC45969D5}"/>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7405D10-CB13-4E5F-975B-E90B31F97ADF}"/>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456914F-E34B-4ABB-88DA-FCC61C316869}"/>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1DB7D45-CA3A-480E-A3FA-BEA1CF6936F6}"/>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F46984D-B2BC-4DDC-A317-62598CDB514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BAD3397-51A5-41E9-ABD4-28DD80DE0AA1}"/>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392E387-1947-4AE9-95EF-58345620D955}"/>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4BA4154-CD01-4569-9402-1AF35687DA35}"/>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EF4A132-9887-4553-B2CD-12D3F0A2BF8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8F49325-400A-4A9C-92F0-FB1050857448}"/>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94A2349-854B-4423-AC55-A1CDACE2F05B}"/>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6886D8A-177B-48CE-AED0-87CF1E3E0D0F}"/>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6329C22-7757-4029-84CA-ABCDC97AD61D}"/>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177BBFD-A867-4F41-BBB9-166D5A06521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BE3607B-6591-4314-9F06-366C3EB15BE5}"/>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5CBDA3D-9272-4604-9EF6-8FA0EEE3DEAC}"/>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0B387D3-00CC-4943-A2A3-DD102C8C04EA}"/>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770D4CF-C972-476B-AAAF-053EF328E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DFA02D5-7319-4C8D-9F21-528A329E86A1}"/>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8874D97-A353-4886-99C4-DA35399EF683}"/>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C821A95-0686-47F8-8121-69685A5523DA}"/>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2D7EC6B-204C-47CF-8BCD-C46FA801EFFE}"/>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91010DB-B188-4FF9-B65D-6D0A5CD39243}"/>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8F0E151-8310-4883-90B3-7239C2CFE68D}"/>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C88CEFE-E895-49DE-836C-54298B5ACB82}"/>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A0669E4-47D0-4C66-A8B1-ABC511FC5186}"/>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C7B2A4F-3DAE-4793-B166-90C20884EC5E}"/>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7E2D2D6-01AA-4F84-86AF-3BC65696BF8D}"/>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68D3D45-D42D-4A47-8D0F-083EA49599A6}"/>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R03より0.02ポイント下回ったが、類似団体平均からは0.04ポイント上回っている。不交付団体に成るまではまだ相当の開きがある。個人住民税の増加は非常に難しい状態であるため、今後も歳出削減に取り組み、財政基盤の強化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69CB9DC-D968-47F1-9608-C9BCA1BEE57C}"/>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1EBC7EA-C0CC-4CB8-840A-DD9C7C8DAE96}"/>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9CF911BE-259A-48E8-A8BA-7888C605441F}"/>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3AE900D5-EFA2-47E0-8522-E31A0CD26575}"/>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51F83729-0BA0-497E-B271-38282B027A31}"/>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FAA1B03C-66E9-4CD7-AD5C-52065924CD2A}"/>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CD036191-C9F0-4A64-AAF9-8336F7564C95}"/>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8AED2797-6CA2-48D4-934C-1185FF2F7636}"/>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B5E593A7-53D2-4E76-B55D-A7F189362E21}"/>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5BC64A1C-E5C3-4EB0-ACA1-F077E30E390D}"/>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C93D4A34-6B50-4C70-998E-B863166977D9}"/>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24B4E5CD-C65F-49D7-8BAE-D5EB9CCD6A7C}"/>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B9C8CFD7-80DC-4A73-917E-8C6812038D0D}"/>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E19F3FE-576C-46BD-BAB3-055646988C0C}"/>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850C9449-8ABF-486B-A2CD-6849B3099ECB}"/>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940840FB-C772-4826-ACE5-53148D96EBB7}"/>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0593407-34B2-4AD2-B6B4-15A4369590DB}"/>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A19F15E3-C7D2-4823-9D88-914BDE57C1CF}"/>
            </a:ext>
          </a:extLst>
        </xdr:cNvPr>
        <xdr:cNvCxnSpPr/>
      </xdr:nvCxnSpPr>
      <xdr:spPr>
        <a:xfrm flipV="1">
          <a:off x="4514850" y="5832022"/>
          <a:ext cx="0" cy="1563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4862390-674C-40D5-A2AB-D690C5609C54}"/>
            </a:ext>
          </a:extLst>
        </xdr:cNvPr>
        <xdr:cNvSpPr txBox="1"/>
      </xdr:nvSpPr>
      <xdr:spPr>
        <a:xfrm>
          <a:off x="4584700" y="73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895B4D69-BBF6-439C-A55A-D41CB1B673B1}"/>
            </a:ext>
          </a:extLst>
        </xdr:cNvPr>
        <xdr:cNvCxnSpPr/>
      </xdr:nvCxnSpPr>
      <xdr:spPr>
        <a:xfrm>
          <a:off x="4425950" y="739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E9D9DCAB-E842-4EBF-8E69-6E1D12E2B2E3}"/>
            </a:ext>
          </a:extLst>
        </xdr:cNvPr>
        <xdr:cNvSpPr txBox="1"/>
      </xdr:nvSpPr>
      <xdr:spPr>
        <a:xfrm>
          <a:off x="4584700" y="558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CA727722-2201-4007-B036-FC50F9A21EEB}"/>
            </a:ext>
          </a:extLst>
        </xdr:cNvPr>
        <xdr:cNvCxnSpPr/>
      </xdr:nvCxnSpPr>
      <xdr:spPr>
        <a:xfrm>
          <a:off x="4425950" y="5832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87196C65-7814-438E-B8A8-BAE20E51D0B1}"/>
            </a:ext>
          </a:extLst>
        </xdr:cNvPr>
        <xdr:cNvCxnSpPr/>
      </xdr:nvCxnSpPr>
      <xdr:spPr>
        <a:xfrm>
          <a:off x="3752850" y="6627585"/>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50E19921-2547-488D-BF6E-17005B496AE4}"/>
            </a:ext>
          </a:extLst>
        </xdr:cNvPr>
        <xdr:cNvSpPr txBox="1"/>
      </xdr:nvSpPr>
      <xdr:spPr>
        <a:xfrm>
          <a:off x="4584700" y="665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643B6E95-9FEA-460F-8D13-BA8DF8DEFD93}"/>
            </a:ext>
          </a:extLst>
        </xdr:cNvPr>
        <xdr:cNvSpPr/>
      </xdr:nvSpPr>
      <xdr:spPr>
        <a:xfrm>
          <a:off x="4464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C0A2E0A5-0B6A-4B92-9BE8-B4EB8CBBC42D}"/>
            </a:ext>
          </a:extLst>
        </xdr:cNvPr>
        <xdr:cNvCxnSpPr/>
      </xdr:nvCxnSpPr>
      <xdr:spPr>
        <a:xfrm>
          <a:off x="2940050" y="6599465"/>
          <a:ext cx="812800" cy="2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C10383B8-2E94-4B22-B297-A816018B651F}"/>
            </a:ext>
          </a:extLst>
        </xdr:cNvPr>
        <xdr:cNvSpPr/>
      </xdr:nvSpPr>
      <xdr:spPr>
        <a:xfrm>
          <a:off x="370205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95F03096-E1E5-414F-8407-5645F4855FEE}"/>
            </a:ext>
          </a:extLst>
        </xdr:cNvPr>
        <xdr:cNvSpPr txBox="1"/>
      </xdr:nvSpPr>
      <xdr:spPr>
        <a:xfrm>
          <a:off x="3409950" y="674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6F145209-CDB1-44DD-9828-CE37ED97CC8A}"/>
            </a:ext>
          </a:extLst>
        </xdr:cNvPr>
        <xdr:cNvCxnSpPr/>
      </xdr:nvCxnSpPr>
      <xdr:spPr>
        <a:xfrm flipV="1">
          <a:off x="2127250" y="6599465"/>
          <a:ext cx="8128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84A2075C-A0F6-4FBC-80DF-0772B29FBD00}"/>
            </a:ext>
          </a:extLst>
        </xdr:cNvPr>
        <xdr:cNvSpPr/>
      </xdr:nvSpPr>
      <xdr:spPr>
        <a:xfrm>
          <a:off x="2889250" y="6600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F35902C3-A696-4D8F-A251-3454748F4B29}"/>
            </a:ext>
          </a:extLst>
        </xdr:cNvPr>
        <xdr:cNvSpPr txBox="1"/>
      </xdr:nvSpPr>
      <xdr:spPr>
        <a:xfrm>
          <a:off x="2597150" y="668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7360D4FE-F5AF-4E91-A409-B1971499DDCD}"/>
            </a:ext>
          </a:extLst>
        </xdr:cNvPr>
        <xdr:cNvCxnSpPr/>
      </xdr:nvCxnSpPr>
      <xdr:spPr>
        <a:xfrm>
          <a:off x="1333500" y="6610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1CC629E8-73A2-433B-B220-B9A81570AEA3}"/>
            </a:ext>
          </a:extLst>
        </xdr:cNvPr>
        <xdr:cNvSpPr/>
      </xdr:nvSpPr>
      <xdr:spPr>
        <a:xfrm>
          <a:off x="2095500" y="6662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372790D3-C155-4335-9E64-A420185DB085}"/>
            </a:ext>
          </a:extLst>
        </xdr:cNvPr>
        <xdr:cNvSpPr txBox="1"/>
      </xdr:nvSpPr>
      <xdr:spPr>
        <a:xfrm>
          <a:off x="1784350" y="67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7D4E63ED-5FC9-460E-804C-1656BB87FF91}"/>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37F7F3C2-02D2-4AD4-A6AF-2565C004E10C}"/>
            </a:ext>
          </a:extLst>
        </xdr:cNvPr>
        <xdr:cNvSpPr txBox="1"/>
      </xdr:nvSpPr>
      <xdr:spPr>
        <a:xfrm>
          <a:off x="97155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626C4C1-994A-41D9-AEDD-6EADD34EFE26}"/>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AA4C94E-0DC4-4853-BB0D-62E7404A96B2}"/>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6B5D2CB-A3EC-440C-9907-AB82E8D9B271}"/>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56B01A0-4D79-44A8-9158-C0E3DF84E0B2}"/>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C3AC7522-7703-44B2-B17D-AFFE2A5DF553}"/>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4BD9BA5F-80C6-443D-95A0-22B49B237092}"/>
            </a:ext>
          </a:extLst>
        </xdr:cNvPr>
        <xdr:cNvSpPr/>
      </xdr:nvSpPr>
      <xdr:spPr>
        <a:xfrm>
          <a:off x="446405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E013642C-43B8-454D-B97C-C2EC2DD6B92B}"/>
            </a:ext>
          </a:extLst>
        </xdr:cNvPr>
        <xdr:cNvSpPr txBox="1"/>
      </xdr:nvSpPr>
      <xdr:spPr>
        <a:xfrm>
          <a:off x="4584700" y="64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918FA1E8-2F47-4605-BB7F-AC32028B8E64}"/>
            </a:ext>
          </a:extLst>
        </xdr:cNvPr>
        <xdr:cNvSpPr/>
      </xdr:nvSpPr>
      <xdr:spPr>
        <a:xfrm>
          <a:off x="3702050" y="6583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2B3F9F03-AE13-4087-852F-87BCF05FC583}"/>
            </a:ext>
          </a:extLst>
        </xdr:cNvPr>
        <xdr:cNvSpPr txBox="1"/>
      </xdr:nvSpPr>
      <xdr:spPr>
        <a:xfrm>
          <a:off x="3409950" y="635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24A285EF-E67E-4133-9256-AA7B2E6B8F01}"/>
            </a:ext>
          </a:extLst>
        </xdr:cNvPr>
        <xdr:cNvSpPr/>
      </xdr:nvSpPr>
      <xdr:spPr>
        <a:xfrm>
          <a:off x="2889250" y="6548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5A3129B3-C6DF-4E68-94E1-23B88EA129FC}"/>
            </a:ext>
          </a:extLst>
        </xdr:cNvPr>
        <xdr:cNvSpPr txBox="1"/>
      </xdr:nvSpPr>
      <xdr:spPr>
        <a:xfrm>
          <a:off x="2597150" y="632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4B224732-9CEB-4C20-BD37-1E46DF52A2C9}"/>
            </a:ext>
          </a:extLst>
        </xdr:cNvPr>
        <xdr:cNvSpPr/>
      </xdr:nvSpPr>
      <xdr:spPr>
        <a:xfrm>
          <a:off x="209550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13452CDC-11FD-47D2-9165-15963B1803AD}"/>
            </a:ext>
          </a:extLst>
        </xdr:cNvPr>
        <xdr:cNvSpPr txBox="1"/>
      </xdr:nvSpPr>
      <xdr:spPr>
        <a:xfrm>
          <a:off x="178435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71766982-DB16-4308-9711-32881CC7C36D}"/>
            </a:ext>
          </a:extLst>
        </xdr:cNvPr>
        <xdr:cNvSpPr/>
      </xdr:nvSpPr>
      <xdr:spPr>
        <a:xfrm>
          <a:off x="128270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7C4BEB05-A8B1-4043-84C0-2C5006867788}"/>
            </a:ext>
          </a:extLst>
        </xdr:cNvPr>
        <xdr:cNvSpPr txBox="1"/>
      </xdr:nvSpPr>
      <xdr:spPr>
        <a:xfrm>
          <a:off x="97155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30C5A93-8FC3-494A-BE91-3EBC6FE18188}"/>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43AC48CC-4A49-4814-AA8B-BEE8A2A49038}"/>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713B4735-AEFC-49C1-B365-204C2A265F3F}"/>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FF7DBEC3-78ED-40C3-9A29-AC6562B75D42}"/>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4940351B-2646-48FC-A101-328C2341E432}"/>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3A6BA15B-A090-4A3F-AA65-345C097BF807}"/>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AF84E1AF-F033-4C60-8063-DE06561B1C59}"/>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CB811E0F-7D09-4B9A-AB9C-9C5EFB5AAED8}"/>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E3A61EB6-F3DD-46A6-83F1-B1D1A60FF983}"/>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4D0D3807-4129-4064-B74A-BA9A6076F213}"/>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A21506FA-BBB3-478C-9A82-462CD393666D}"/>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91A64113-C0CC-49DC-B21E-18E99DB605DA}"/>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58B57FF-4A04-4F7E-9B73-0DDE658D052F}"/>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群馬県平均より7.9ポイント、全国平均より6.5ポイント、類似団体平均では1.6ポイント下回っている。昨年度と同様に町税が堅調に推移したことが考えられる。引き続き経常経費の見直しを行っていく。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6F2F7D99-7931-488A-A84E-C6838A90EF1C}"/>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D9829D4E-E83B-4A18-9907-DD9B20401261}"/>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8AAC721C-C20C-4E59-B35F-4565F267305A}"/>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C1E1EEB2-089B-44B4-8DC0-5EF3384C959D}"/>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DF531DD1-B8F4-4878-8302-F59E6AE3C7FA}"/>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653679E4-937D-44F4-99AA-D3BDD12AB04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40D6CA03-33EC-4B68-B10B-47A7D153294F}"/>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41505AD5-21C2-4C7A-B8C8-01BE0B7D83C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BADDD4E6-952C-4C34-9AF2-5077234195DB}"/>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34E8A522-DC5B-408A-885B-EFC65DAE1633}"/>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B70007A-5D59-4C53-A2C5-05C9D74304D3}"/>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58A5E3D-2089-41EA-9536-B452C2698BB7}"/>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CFAB83A-CADF-4C31-9025-7E2678AFDED7}"/>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8D851BCB-2AC0-4BBC-8DEC-5E0E5E9DF743}"/>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DC07CED2-FE3C-4E53-855B-9B28A700C60D}"/>
            </a:ext>
          </a:extLst>
        </xdr:cNvPr>
        <xdr:cNvCxnSpPr/>
      </xdr:nvCxnSpPr>
      <xdr:spPr>
        <a:xfrm flipV="1">
          <a:off x="4514850" y="9889490"/>
          <a:ext cx="0" cy="1012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3F63532E-9CA3-4244-8FD8-1D29952303BB}"/>
            </a:ext>
          </a:extLst>
        </xdr:cNvPr>
        <xdr:cNvSpPr txBox="1"/>
      </xdr:nvSpPr>
      <xdr:spPr>
        <a:xfrm>
          <a:off x="45847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6B4722BA-459D-4CA2-A45C-E98855FED299}"/>
            </a:ext>
          </a:extLst>
        </xdr:cNvPr>
        <xdr:cNvCxnSpPr/>
      </xdr:nvCxnSpPr>
      <xdr:spPr>
        <a:xfrm>
          <a:off x="4425950" y="10901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BD4131F5-7E78-4757-8FCF-9B36C88F2F15}"/>
            </a:ext>
          </a:extLst>
        </xdr:cNvPr>
        <xdr:cNvSpPr txBox="1"/>
      </xdr:nvSpPr>
      <xdr:spPr>
        <a:xfrm>
          <a:off x="4584700" y="963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82155151-6CF7-4E00-8FC3-0F5DF6A55DF2}"/>
            </a:ext>
          </a:extLst>
        </xdr:cNvPr>
        <xdr:cNvCxnSpPr/>
      </xdr:nvCxnSpPr>
      <xdr:spPr>
        <a:xfrm>
          <a:off x="4425950" y="9889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37084</xdr:rowOff>
    </xdr:to>
    <xdr:cxnSp macro="">
      <xdr:nvCxnSpPr>
        <xdr:cNvPr id="132" name="直線コネクタ 131">
          <a:extLst>
            <a:ext uri="{FF2B5EF4-FFF2-40B4-BE49-F238E27FC236}">
              <a16:creationId xmlns:a16="http://schemas.microsoft.com/office/drawing/2014/main" id="{1F893360-B886-4CB4-BC15-DC49F163FD18}"/>
            </a:ext>
          </a:extLst>
        </xdr:cNvPr>
        <xdr:cNvCxnSpPr/>
      </xdr:nvCxnSpPr>
      <xdr:spPr>
        <a:xfrm flipV="1">
          <a:off x="3752850" y="10428732"/>
          <a:ext cx="762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FE4C8614-55CB-48BE-BF73-5D1DFD2026F2}"/>
            </a:ext>
          </a:extLst>
        </xdr:cNvPr>
        <xdr:cNvSpPr txBox="1"/>
      </xdr:nvSpPr>
      <xdr:spPr>
        <a:xfrm>
          <a:off x="4584700" y="104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4EE4B551-AC81-47A5-8349-9B30D8FE977A}"/>
            </a:ext>
          </a:extLst>
        </xdr:cNvPr>
        <xdr:cNvSpPr/>
      </xdr:nvSpPr>
      <xdr:spPr>
        <a:xfrm>
          <a:off x="4464050" y="1045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65</xdr:row>
      <xdr:rowOff>99568</xdr:rowOff>
    </xdr:to>
    <xdr:cxnSp macro="">
      <xdr:nvCxnSpPr>
        <xdr:cNvPr id="135" name="直線コネクタ 134">
          <a:extLst>
            <a:ext uri="{FF2B5EF4-FFF2-40B4-BE49-F238E27FC236}">
              <a16:creationId xmlns:a16="http://schemas.microsoft.com/office/drawing/2014/main" id="{EB1DAEEA-21C3-46AB-9206-770EA4A05DD6}"/>
            </a:ext>
          </a:extLst>
        </xdr:cNvPr>
        <xdr:cNvCxnSpPr/>
      </xdr:nvCxnSpPr>
      <xdr:spPr>
        <a:xfrm flipV="1">
          <a:off x="2940050" y="10438384"/>
          <a:ext cx="812800" cy="3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ED77EC7C-A0FF-4898-B2A3-48D1A43122D7}"/>
            </a:ext>
          </a:extLst>
        </xdr:cNvPr>
        <xdr:cNvSpPr/>
      </xdr:nvSpPr>
      <xdr:spPr>
        <a:xfrm>
          <a:off x="3702050" y="102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B17C52AE-BF27-4295-8C1E-64C216396C62}"/>
            </a:ext>
          </a:extLst>
        </xdr:cNvPr>
        <xdr:cNvSpPr txBox="1"/>
      </xdr:nvSpPr>
      <xdr:spPr>
        <a:xfrm>
          <a:off x="3409950" y="1007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65</xdr:row>
      <xdr:rowOff>99568</xdr:rowOff>
    </xdr:to>
    <xdr:cxnSp macro="">
      <xdr:nvCxnSpPr>
        <xdr:cNvPr id="138" name="直線コネクタ 137">
          <a:extLst>
            <a:ext uri="{FF2B5EF4-FFF2-40B4-BE49-F238E27FC236}">
              <a16:creationId xmlns:a16="http://schemas.microsoft.com/office/drawing/2014/main" id="{001F3B30-493E-4B2C-B29D-0CEBF42E8813}"/>
            </a:ext>
          </a:extLst>
        </xdr:cNvPr>
        <xdr:cNvCxnSpPr/>
      </xdr:nvCxnSpPr>
      <xdr:spPr>
        <a:xfrm>
          <a:off x="2127250" y="10620248"/>
          <a:ext cx="8128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48F0BE49-AD6B-452E-A172-38B5D70CA885}"/>
            </a:ext>
          </a:extLst>
        </xdr:cNvPr>
        <xdr:cNvSpPr/>
      </xdr:nvSpPr>
      <xdr:spPr>
        <a:xfrm>
          <a:off x="2889250" y="1050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2E1A89C9-13FB-46F3-B142-8CC7A2D813BE}"/>
            </a:ext>
          </a:extLst>
        </xdr:cNvPr>
        <xdr:cNvSpPr txBox="1"/>
      </xdr:nvSpPr>
      <xdr:spPr>
        <a:xfrm>
          <a:off x="2597150" y="102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51308</xdr:rowOff>
    </xdr:to>
    <xdr:cxnSp macro="">
      <xdr:nvCxnSpPr>
        <xdr:cNvPr id="141" name="直線コネクタ 140">
          <a:extLst>
            <a:ext uri="{FF2B5EF4-FFF2-40B4-BE49-F238E27FC236}">
              <a16:creationId xmlns:a16="http://schemas.microsoft.com/office/drawing/2014/main" id="{038E8EE4-E37E-426B-AB02-3F2D640F09E5}"/>
            </a:ext>
          </a:extLst>
        </xdr:cNvPr>
        <xdr:cNvCxnSpPr/>
      </xdr:nvCxnSpPr>
      <xdr:spPr>
        <a:xfrm flipV="1">
          <a:off x="1333500" y="10620248"/>
          <a:ext cx="79375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C76F37DF-6A98-46CB-B3C3-327CC9B4950E}"/>
            </a:ext>
          </a:extLst>
        </xdr:cNvPr>
        <xdr:cNvSpPr/>
      </xdr:nvSpPr>
      <xdr:spPr>
        <a:xfrm>
          <a:off x="2095500" y="105082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FCD32B9A-7181-4338-95B5-6EF96BE1CFE6}"/>
            </a:ext>
          </a:extLst>
        </xdr:cNvPr>
        <xdr:cNvSpPr txBox="1"/>
      </xdr:nvSpPr>
      <xdr:spPr>
        <a:xfrm>
          <a:off x="1784350" y="102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DF2F64B3-A4B7-4FE0-BED1-1D953A9C6F52}"/>
            </a:ext>
          </a:extLst>
        </xdr:cNvPr>
        <xdr:cNvSpPr/>
      </xdr:nvSpPr>
      <xdr:spPr>
        <a:xfrm>
          <a:off x="1282700" y="104841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1654FC1D-C1D6-4ED8-8FEB-4A7883B2D474}"/>
            </a:ext>
          </a:extLst>
        </xdr:cNvPr>
        <xdr:cNvSpPr txBox="1"/>
      </xdr:nvSpPr>
      <xdr:spPr>
        <a:xfrm>
          <a:off x="971550" y="1025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1B3710C-D380-4BEE-848D-08CB97DAC37F}"/>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51E5109-AB3E-4CFC-BD11-6BCE01122AF4}"/>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E6A2BF1-7B51-49B2-83D5-8A0FB53AECF9}"/>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5CCAE0A-C3C5-4E3C-B732-7AFCD94FE03B}"/>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E318A45-EDEC-40BA-BE62-AF5F3BDB0E1C}"/>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1" name="楕円 150">
          <a:extLst>
            <a:ext uri="{FF2B5EF4-FFF2-40B4-BE49-F238E27FC236}">
              <a16:creationId xmlns:a16="http://schemas.microsoft.com/office/drawing/2014/main" id="{EB95D1B0-55DB-4E9A-98BF-858A4D386C9A}"/>
            </a:ext>
          </a:extLst>
        </xdr:cNvPr>
        <xdr:cNvSpPr/>
      </xdr:nvSpPr>
      <xdr:spPr>
        <a:xfrm>
          <a:off x="4464050" y="10384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2" name="財政構造の弾力性該当値テキスト">
          <a:extLst>
            <a:ext uri="{FF2B5EF4-FFF2-40B4-BE49-F238E27FC236}">
              <a16:creationId xmlns:a16="http://schemas.microsoft.com/office/drawing/2014/main" id="{E5D9748C-955B-4042-8B35-B22DF0B2D3D2}"/>
            </a:ext>
          </a:extLst>
        </xdr:cNvPr>
        <xdr:cNvSpPr txBox="1"/>
      </xdr:nvSpPr>
      <xdr:spPr>
        <a:xfrm>
          <a:off x="4584700" y="1023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3" name="楕円 152">
          <a:extLst>
            <a:ext uri="{FF2B5EF4-FFF2-40B4-BE49-F238E27FC236}">
              <a16:creationId xmlns:a16="http://schemas.microsoft.com/office/drawing/2014/main" id="{29A701E0-37CC-42BA-A56A-6B0287783E9F}"/>
            </a:ext>
          </a:extLst>
        </xdr:cNvPr>
        <xdr:cNvSpPr/>
      </xdr:nvSpPr>
      <xdr:spPr>
        <a:xfrm>
          <a:off x="3702050" y="10393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72661</xdr:rowOff>
    </xdr:from>
    <xdr:ext cx="736600" cy="259045"/>
    <xdr:sp macro="" textlink="">
      <xdr:nvSpPr>
        <xdr:cNvPr id="154" name="テキスト ボックス 153">
          <a:extLst>
            <a:ext uri="{FF2B5EF4-FFF2-40B4-BE49-F238E27FC236}">
              <a16:creationId xmlns:a16="http://schemas.microsoft.com/office/drawing/2014/main" id="{64FEEA57-5D25-4D35-8CBD-8FDB96FE094E}"/>
            </a:ext>
          </a:extLst>
        </xdr:cNvPr>
        <xdr:cNvSpPr txBox="1"/>
      </xdr:nvSpPr>
      <xdr:spPr>
        <a:xfrm>
          <a:off x="3409950" y="1047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5" name="楕円 154">
          <a:extLst>
            <a:ext uri="{FF2B5EF4-FFF2-40B4-BE49-F238E27FC236}">
              <a16:creationId xmlns:a16="http://schemas.microsoft.com/office/drawing/2014/main" id="{EAA466CA-5BC7-4AA7-A7B1-9EE624B42AF3}"/>
            </a:ext>
          </a:extLst>
        </xdr:cNvPr>
        <xdr:cNvSpPr/>
      </xdr:nvSpPr>
      <xdr:spPr>
        <a:xfrm>
          <a:off x="288925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6" name="テキスト ボックス 155">
          <a:extLst>
            <a:ext uri="{FF2B5EF4-FFF2-40B4-BE49-F238E27FC236}">
              <a16:creationId xmlns:a16="http://schemas.microsoft.com/office/drawing/2014/main" id="{7B142DC6-21FF-455E-886B-96AF53F60C8E}"/>
            </a:ext>
          </a:extLst>
        </xdr:cNvPr>
        <xdr:cNvSpPr txBox="1"/>
      </xdr:nvSpPr>
      <xdr:spPr>
        <a:xfrm>
          <a:off x="2597150" y="1086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7" name="楕円 156">
          <a:extLst>
            <a:ext uri="{FF2B5EF4-FFF2-40B4-BE49-F238E27FC236}">
              <a16:creationId xmlns:a16="http://schemas.microsoft.com/office/drawing/2014/main" id="{C7ED422A-7538-456E-A56F-4CF87CF2C30E}"/>
            </a:ext>
          </a:extLst>
        </xdr:cNvPr>
        <xdr:cNvSpPr/>
      </xdr:nvSpPr>
      <xdr:spPr>
        <a:xfrm>
          <a:off x="2095500" y="105694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8" name="テキスト ボックス 157">
          <a:extLst>
            <a:ext uri="{FF2B5EF4-FFF2-40B4-BE49-F238E27FC236}">
              <a16:creationId xmlns:a16="http://schemas.microsoft.com/office/drawing/2014/main" id="{B586C3E7-D72A-4F59-A058-E54655ABE919}"/>
            </a:ext>
          </a:extLst>
        </xdr:cNvPr>
        <xdr:cNvSpPr txBox="1"/>
      </xdr:nvSpPr>
      <xdr:spPr>
        <a:xfrm>
          <a:off x="1784350" y="1065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9" name="楕円 158">
          <a:extLst>
            <a:ext uri="{FF2B5EF4-FFF2-40B4-BE49-F238E27FC236}">
              <a16:creationId xmlns:a16="http://schemas.microsoft.com/office/drawing/2014/main" id="{999B8265-A5CB-4FCB-9481-353263FC2B4B}"/>
            </a:ext>
          </a:extLst>
        </xdr:cNvPr>
        <xdr:cNvSpPr/>
      </xdr:nvSpPr>
      <xdr:spPr>
        <a:xfrm>
          <a:off x="1282700" y="10732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60" name="テキスト ボックス 159">
          <a:extLst>
            <a:ext uri="{FF2B5EF4-FFF2-40B4-BE49-F238E27FC236}">
              <a16:creationId xmlns:a16="http://schemas.microsoft.com/office/drawing/2014/main" id="{438222F3-D14B-4E1B-89F0-7477D7D9C4AD}"/>
            </a:ext>
          </a:extLst>
        </xdr:cNvPr>
        <xdr:cNvSpPr txBox="1"/>
      </xdr:nvSpPr>
      <xdr:spPr>
        <a:xfrm>
          <a:off x="971550" y="1081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EEB83C04-BEEF-4C70-8B69-7FA6628C532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C9200EA-EAE4-4812-B029-6B1792F3176C}"/>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E85D2838-C4C7-4ADB-8174-E862228ACA82}"/>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113DB933-A320-48BC-902D-32156D33455A}"/>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467A15-EB50-484D-873E-1EB73E4B34B4}"/>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48A8C8A2-ECED-4A48-9FE0-00349DB5FABB}"/>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3D41821-38BD-4072-A79D-CDFADFE7EB6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684CFC6E-C405-4B1D-9B1C-A1DBFB8CD6B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CE216F7-FE18-4763-A5CA-ABA7ACFC9D0B}"/>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1B6EA428-6C8B-4C10-8177-9A6A2BA24EFE}"/>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9886ECE-F429-4A6F-9606-05F435DE5E5B}"/>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3CE8DA0-9E56-479C-B822-C8313693D07C}"/>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32A85D7E-74ED-4A56-8647-EF489AB8F7A9}"/>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下回り、順位も上位であるが、年々増加傾向である。正規職員数は横ばいであるが、会計年度任用職員は年々増加しており、保育園、幼稚園などでは今後も増加していく予定である。コスト意識を持った行政運営が求め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5C381C1-FC14-4B15-9099-114E658EB778}"/>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D19F91B-C8F1-46FB-BED4-EAF3468A2B65}"/>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2AA024F-A176-4E04-BF5B-F584CD1C735B}"/>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1A106862-7770-4727-847A-14DCF2CCA516}"/>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4D7EAF02-1537-4308-A21B-FE7E89202909}"/>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BDFDF6A3-4092-472E-A8CC-D1AAEC8E49F4}"/>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D6D7F1E6-1770-4DBE-A86F-55F13B466C2E}"/>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C6EDF28F-2737-4C91-8AF1-47E8C40841E2}"/>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FF964744-36A8-49BC-8CCE-8455EAEF998F}"/>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95A79BDF-C576-4423-84BB-D44700452844}"/>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34AF261B-8AB5-477C-855D-12B3DC55E6E3}"/>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29773893-7396-4AB4-B566-39EECDD4E61C}"/>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B63902A6-3266-41C5-9163-4DB26EAA2141}"/>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716A140B-CF3E-448B-9992-CB88FE4F4DDC}"/>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3B247B71-66D2-49F1-891E-218B18DE903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2D0F3E90-4041-4995-822B-8B8781BFED04}"/>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218B1A6B-349A-4297-A357-7FAE992A6F88}"/>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20148E1F-B9B7-4330-AC4D-1CB5604E4B01}"/>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165FA346-74C9-427D-B887-3969E0B91D63}"/>
            </a:ext>
          </a:extLst>
        </xdr:cNvPr>
        <xdr:cNvCxnSpPr/>
      </xdr:nvCxnSpPr>
      <xdr:spPr>
        <a:xfrm flipV="1">
          <a:off x="4514850" y="13449424"/>
          <a:ext cx="0" cy="14639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ABA3FD-14ED-45A8-BAA8-D9C946328BE2}"/>
            </a:ext>
          </a:extLst>
        </xdr:cNvPr>
        <xdr:cNvSpPr txBox="1"/>
      </xdr:nvSpPr>
      <xdr:spPr>
        <a:xfrm>
          <a:off x="4584700" y="1488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58F1C16D-651B-4162-A93A-926C732BE1A3}"/>
            </a:ext>
          </a:extLst>
        </xdr:cNvPr>
        <xdr:cNvCxnSpPr/>
      </xdr:nvCxnSpPr>
      <xdr:spPr>
        <a:xfrm>
          <a:off x="4425950" y="14913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E35F8BE7-ED50-4FC5-B888-ACB17E844543}"/>
            </a:ext>
          </a:extLst>
        </xdr:cNvPr>
        <xdr:cNvSpPr txBox="1"/>
      </xdr:nvSpPr>
      <xdr:spPr>
        <a:xfrm>
          <a:off x="4584700" y="1320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430E0AA6-9626-414F-94C7-67506EF74F83}"/>
            </a:ext>
          </a:extLst>
        </xdr:cNvPr>
        <xdr:cNvCxnSpPr/>
      </xdr:nvCxnSpPr>
      <xdr:spPr>
        <a:xfrm>
          <a:off x="4425950" y="13449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62294</xdr:rowOff>
    </xdr:from>
    <xdr:to>
      <xdr:col>23</xdr:col>
      <xdr:colOff>133350</xdr:colOff>
      <xdr:row>82</xdr:row>
      <xdr:rowOff>68532</xdr:rowOff>
    </xdr:to>
    <xdr:cxnSp macro="">
      <xdr:nvCxnSpPr>
        <xdr:cNvPr id="197" name="直線コネクタ 196">
          <a:extLst>
            <a:ext uri="{FF2B5EF4-FFF2-40B4-BE49-F238E27FC236}">
              <a16:creationId xmlns:a16="http://schemas.microsoft.com/office/drawing/2014/main" id="{38767050-5418-47C6-AF4F-4850717254E0}"/>
            </a:ext>
          </a:extLst>
        </xdr:cNvPr>
        <xdr:cNvCxnSpPr/>
      </xdr:nvCxnSpPr>
      <xdr:spPr>
        <a:xfrm>
          <a:off x="3752850" y="13600494"/>
          <a:ext cx="762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08F7BB46-87CE-4534-927A-B2A92026FBA5}"/>
            </a:ext>
          </a:extLst>
        </xdr:cNvPr>
        <xdr:cNvSpPr txBox="1"/>
      </xdr:nvSpPr>
      <xdr:spPr>
        <a:xfrm>
          <a:off x="4584700" y="13872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9CCD7A72-F856-4E37-9DAF-B3B094AFDC41}"/>
            </a:ext>
          </a:extLst>
        </xdr:cNvPr>
        <xdr:cNvSpPr/>
      </xdr:nvSpPr>
      <xdr:spPr>
        <a:xfrm>
          <a:off x="4464050" y="1390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170304</xdr:rowOff>
    </xdr:from>
    <xdr:to>
      <xdr:col>19</xdr:col>
      <xdr:colOff>133350</xdr:colOff>
      <xdr:row>82</xdr:row>
      <xdr:rowOff>62294</xdr:rowOff>
    </xdr:to>
    <xdr:cxnSp macro="">
      <xdr:nvCxnSpPr>
        <xdr:cNvPr id="200" name="直線コネクタ 199">
          <a:extLst>
            <a:ext uri="{FF2B5EF4-FFF2-40B4-BE49-F238E27FC236}">
              <a16:creationId xmlns:a16="http://schemas.microsoft.com/office/drawing/2014/main" id="{30F495DF-2672-4C62-A5E1-869EDC666229}"/>
            </a:ext>
          </a:extLst>
        </xdr:cNvPr>
        <xdr:cNvCxnSpPr/>
      </xdr:nvCxnSpPr>
      <xdr:spPr>
        <a:xfrm>
          <a:off x="2940050" y="13537054"/>
          <a:ext cx="812800" cy="6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8691B843-1FC0-4E3F-828A-C3E3C20CCFEE}"/>
            </a:ext>
          </a:extLst>
        </xdr:cNvPr>
        <xdr:cNvSpPr/>
      </xdr:nvSpPr>
      <xdr:spPr>
        <a:xfrm>
          <a:off x="3702050" y="138314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1E2E50ED-1C99-41EB-8BB0-16292C072EEE}"/>
            </a:ext>
          </a:extLst>
        </xdr:cNvPr>
        <xdr:cNvSpPr txBox="1"/>
      </xdr:nvSpPr>
      <xdr:spPr>
        <a:xfrm>
          <a:off x="3409950" y="13911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165111</xdr:rowOff>
    </xdr:from>
    <xdr:to>
      <xdr:col>15</xdr:col>
      <xdr:colOff>82550</xdr:colOff>
      <xdr:row>81</xdr:row>
      <xdr:rowOff>170304</xdr:rowOff>
    </xdr:to>
    <xdr:cxnSp macro="">
      <xdr:nvCxnSpPr>
        <xdr:cNvPr id="203" name="直線コネクタ 202">
          <a:extLst>
            <a:ext uri="{FF2B5EF4-FFF2-40B4-BE49-F238E27FC236}">
              <a16:creationId xmlns:a16="http://schemas.microsoft.com/office/drawing/2014/main" id="{3D01BB42-DBF5-48AB-A3E8-09170CE6E3EA}"/>
            </a:ext>
          </a:extLst>
        </xdr:cNvPr>
        <xdr:cNvCxnSpPr/>
      </xdr:nvCxnSpPr>
      <xdr:spPr>
        <a:xfrm>
          <a:off x="2127250" y="13373111"/>
          <a:ext cx="812800" cy="16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614B1259-3C87-4BEF-92B5-0B9058987652}"/>
            </a:ext>
          </a:extLst>
        </xdr:cNvPr>
        <xdr:cNvSpPr/>
      </xdr:nvSpPr>
      <xdr:spPr>
        <a:xfrm>
          <a:off x="2889250" y="1372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CECF2691-47A3-4415-8B13-56C122DE6C51}"/>
            </a:ext>
          </a:extLst>
        </xdr:cNvPr>
        <xdr:cNvSpPr txBox="1"/>
      </xdr:nvSpPr>
      <xdr:spPr>
        <a:xfrm>
          <a:off x="2597150" y="1380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112588</xdr:rowOff>
    </xdr:from>
    <xdr:to>
      <xdr:col>11</xdr:col>
      <xdr:colOff>31750</xdr:colOff>
      <xdr:row>80</xdr:row>
      <xdr:rowOff>165111</xdr:rowOff>
    </xdr:to>
    <xdr:cxnSp macro="">
      <xdr:nvCxnSpPr>
        <xdr:cNvPr id="206" name="直線コネクタ 205">
          <a:extLst>
            <a:ext uri="{FF2B5EF4-FFF2-40B4-BE49-F238E27FC236}">
              <a16:creationId xmlns:a16="http://schemas.microsoft.com/office/drawing/2014/main" id="{80E81C31-A033-4D17-BAFD-A6BC8037064C}"/>
            </a:ext>
          </a:extLst>
        </xdr:cNvPr>
        <xdr:cNvCxnSpPr/>
      </xdr:nvCxnSpPr>
      <xdr:spPr>
        <a:xfrm>
          <a:off x="1333500" y="13320588"/>
          <a:ext cx="793750" cy="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BE2CEEFA-3340-4F36-8D12-AA355ACFCE2E}"/>
            </a:ext>
          </a:extLst>
        </xdr:cNvPr>
        <xdr:cNvSpPr/>
      </xdr:nvSpPr>
      <xdr:spPr>
        <a:xfrm>
          <a:off x="2095500" y="136529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9B1863ED-8664-4F85-BFE1-729FE61261B9}"/>
            </a:ext>
          </a:extLst>
        </xdr:cNvPr>
        <xdr:cNvSpPr txBox="1"/>
      </xdr:nvSpPr>
      <xdr:spPr>
        <a:xfrm>
          <a:off x="1784350" y="137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F04C6D34-FF80-4F42-A990-6843BA6C9500}"/>
            </a:ext>
          </a:extLst>
        </xdr:cNvPr>
        <xdr:cNvSpPr/>
      </xdr:nvSpPr>
      <xdr:spPr>
        <a:xfrm>
          <a:off x="1282700" y="136461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3A4E04E2-7CAB-450E-81FE-5F1B375AD036}"/>
            </a:ext>
          </a:extLst>
        </xdr:cNvPr>
        <xdr:cNvSpPr txBox="1"/>
      </xdr:nvSpPr>
      <xdr:spPr>
        <a:xfrm>
          <a:off x="971550" y="1372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F34F87A-39FE-46AA-B375-D224584F3672}"/>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9FF06FF-C780-4281-AEF4-913E5A7350D7}"/>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20D3D67-7C69-4B39-A068-FDC937144108}"/>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74887A9-C654-47E1-BF11-EF1EC515DFC5}"/>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90016BF2-A068-4CBF-B752-82838D39BDC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17732</xdr:rowOff>
    </xdr:from>
    <xdr:to>
      <xdr:col>23</xdr:col>
      <xdr:colOff>184150</xdr:colOff>
      <xdr:row>82</xdr:row>
      <xdr:rowOff>119332</xdr:rowOff>
    </xdr:to>
    <xdr:sp macro="" textlink="">
      <xdr:nvSpPr>
        <xdr:cNvPr id="216" name="楕円 215">
          <a:extLst>
            <a:ext uri="{FF2B5EF4-FFF2-40B4-BE49-F238E27FC236}">
              <a16:creationId xmlns:a16="http://schemas.microsoft.com/office/drawing/2014/main" id="{634C46D9-F603-4C3E-AB1B-33B6CBF01B1C}"/>
            </a:ext>
          </a:extLst>
        </xdr:cNvPr>
        <xdr:cNvSpPr/>
      </xdr:nvSpPr>
      <xdr:spPr>
        <a:xfrm>
          <a:off x="4464050" y="135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34259</xdr:rowOff>
    </xdr:from>
    <xdr:ext cx="762000" cy="259045"/>
    <xdr:sp macro="" textlink="">
      <xdr:nvSpPr>
        <xdr:cNvPr id="217" name="人件費・物件費等の状況該当値テキスト">
          <a:extLst>
            <a:ext uri="{FF2B5EF4-FFF2-40B4-BE49-F238E27FC236}">
              <a16:creationId xmlns:a16="http://schemas.microsoft.com/office/drawing/2014/main" id="{E7B80C56-E1FD-401C-AA88-668E9CC541F4}"/>
            </a:ext>
          </a:extLst>
        </xdr:cNvPr>
        <xdr:cNvSpPr txBox="1"/>
      </xdr:nvSpPr>
      <xdr:spPr>
        <a:xfrm>
          <a:off x="4584700" y="1340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11494</xdr:rowOff>
    </xdr:from>
    <xdr:to>
      <xdr:col>19</xdr:col>
      <xdr:colOff>184150</xdr:colOff>
      <xdr:row>82</xdr:row>
      <xdr:rowOff>113094</xdr:rowOff>
    </xdr:to>
    <xdr:sp macro="" textlink="">
      <xdr:nvSpPr>
        <xdr:cNvPr id="218" name="楕円 217">
          <a:extLst>
            <a:ext uri="{FF2B5EF4-FFF2-40B4-BE49-F238E27FC236}">
              <a16:creationId xmlns:a16="http://schemas.microsoft.com/office/drawing/2014/main" id="{69640F59-F733-419E-83D0-C1F712514A6E}"/>
            </a:ext>
          </a:extLst>
        </xdr:cNvPr>
        <xdr:cNvSpPr/>
      </xdr:nvSpPr>
      <xdr:spPr>
        <a:xfrm>
          <a:off x="3702050" y="135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123271</xdr:rowOff>
    </xdr:from>
    <xdr:ext cx="736600" cy="259045"/>
    <xdr:sp macro="" textlink="">
      <xdr:nvSpPr>
        <xdr:cNvPr id="219" name="テキスト ボックス 218">
          <a:extLst>
            <a:ext uri="{FF2B5EF4-FFF2-40B4-BE49-F238E27FC236}">
              <a16:creationId xmlns:a16="http://schemas.microsoft.com/office/drawing/2014/main" id="{B1299ECF-7391-4E23-A61D-E8EACCC8F4C9}"/>
            </a:ext>
          </a:extLst>
        </xdr:cNvPr>
        <xdr:cNvSpPr txBox="1"/>
      </xdr:nvSpPr>
      <xdr:spPr>
        <a:xfrm>
          <a:off x="3409950" y="133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119504</xdr:rowOff>
    </xdr:from>
    <xdr:to>
      <xdr:col>15</xdr:col>
      <xdr:colOff>133350</xdr:colOff>
      <xdr:row>82</xdr:row>
      <xdr:rowOff>49654</xdr:rowOff>
    </xdr:to>
    <xdr:sp macro="" textlink="">
      <xdr:nvSpPr>
        <xdr:cNvPr id="220" name="楕円 219">
          <a:extLst>
            <a:ext uri="{FF2B5EF4-FFF2-40B4-BE49-F238E27FC236}">
              <a16:creationId xmlns:a16="http://schemas.microsoft.com/office/drawing/2014/main" id="{A86E9B36-6EEB-4E10-AC2E-28D19800B45F}"/>
            </a:ext>
          </a:extLst>
        </xdr:cNvPr>
        <xdr:cNvSpPr/>
      </xdr:nvSpPr>
      <xdr:spPr>
        <a:xfrm>
          <a:off x="2889250" y="13492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59831</xdr:rowOff>
    </xdr:from>
    <xdr:ext cx="762000" cy="259045"/>
    <xdr:sp macro="" textlink="">
      <xdr:nvSpPr>
        <xdr:cNvPr id="221" name="テキスト ボックス 220">
          <a:extLst>
            <a:ext uri="{FF2B5EF4-FFF2-40B4-BE49-F238E27FC236}">
              <a16:creationId xmlns:a16="http://schemas.microsoft.com/office/drawing/2014/main" id="{7AE9E408-4EAA-4A08-AA70-151185086506}"/>
            </a:ext>
          </a:extLst>
        </xdr:cNvPr>
        <xdr:cNvSpPr txBox="1"/>
      </xdr:nvSpPr>
      <xdr:spPr>
        <a:xfrm>
          <a:off x="2597150" y="1326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114311</xdr:rowOff>
    </xdr:from>
    <xdr:to>
      <xdr:col>11</xdr:col>
      <xdr:colOff>82550</xdr:colOff>
      <xdr:row>81</xdr:row>
      <xdr:rowOff>44461</xdr:rowOff>
    </xdr:to>
    <xdr:sp macro="" textlink="">
      <xdr:nvSpPr>
        <xdr:cNvPr id="222" name="楕円 221">
          <a:extLst>
            <a:ext uri="{FF2B5EF4-FFF2-40B4-BE49-F238E27FC236}">
              <a16:creationId xmlns:a16="http://schemas.microsoft.com/office/drawing/2014/main" id="{C63D1874-3A95-4BBE-9B29-E2CDDEE3F6CD}"/>
            </a:ext>
          </a:extLst>
        </xdr:cNvPr>
        <xdr:cNvSpPr/>
      </xdr:nvSpPr>
      <xdr:spPr>
        <a:xfrm>
          <a:off x="2095500" y="133223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54638</xdr:rowOff>
    </xdr:from>
    <xdr:ext cx="762000" cy="259045"/>
    <xdr:sp macro="" textlink="">
      <xdr:nvSpPr>
        <xdr:cNvPr id="223" name="テキスト ボックス 222">
          <a:extLst>
            <a:ext uri="{FF2B5EF4-FFF2-40B4-BE49-F238E27FC236}">
              <a16:creationId xmlns:a16="http://schemas.microsoft.com/office/drawing/2014/main" id="{561A4E08-DA6B-4D03-AC5E-96163430B9D1}"/>
            </a:ext>
          </a:extLst>
        </xdr:cNvPr>
        <xdr:cNvSpPr txBox="1"/>
      </xdr:nvSpPr>
      <xdr:spPr>
        <a:xfrm>
          <a:off x="1784350" y="1309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61788</xdr:rowOff>
    </xdr:from>
    <xdr:to>
      <xdr:col>7</xdr:col>
      <xdr:colOff>31750</xdr:colOff>
      <xdr:row>80</xdr:row>
      <xdr:rowOff>163388</xdr:rowOff>
    </xdr:to>
    <xdr:sp macro="" textlink="">
      <xdr:nvSpPr>
        <xdr:cNvPr id="224" name="楕円 223">
          <a:extLst>
            <a:ext uri="{FF2B5EF4-FFF2-40B4-BE49-F238E27FC236}">
              <a16:creationId xmlns:a16="http://schemas.microsoft.com/office/drawing/2014/main" id="{36C06217-9ECC-4918-85A9-A27199155D02}"/>
            </a:ext>
          </a:extLst>
        </xdr:cNvPr>
        <xdr:cNvSpPr/>
      </xdr:nvSpPr>
      <xdr:spPr>
        <a:xfrm>
          <a:off x="1282700" y="132697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2115</xdr:rowOff>
    </xdr:from>
    <xdr:ext cx="762000" cy="259045"/>
    <xdr:sp macro="" textlink="">
      <xdr:nvSpPr>
        <xdr:cNvPr id="225" name="テキスト ボックス 224">
          <a:extLst>
            <a:ext uri="{FF2B5EF4-FFF2-40B4-BE49-F238E27FC236}">
              <a16:creationId xmlns:a16="http://schemas.microsoft.com/office/drawing/2014/main" id="{36CB4CDE-5D83-428E-B2B2-9E42BD031943}"/>
            </a:ext>
          </a:extLst>
        </xdr:cNvPr>
        <xdr:cNvSpPr txBox="1"/>
      </xdr:nvSpPr>
      <xdr:spPr>
        <a:xfrm>
          <a:off x="971550" y="130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D40A688B-2E56-451B-AD9E-A9BBFEDE1B25}"/>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479B7C8-BAA2-4F51-BC89-8B5657EF0B94}"/>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326B4106-42A2-4D70-B050-C350125A3399}"/>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17787E4-0CB4-4440-A897-CD43C316A9F2}"/>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5EF50F89-0C13-4B5C-9001-58C10F318D5D}"/>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2676B998-7F55-4DDC-960F-9C3ADF64B3A8}"/>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6862B920-D3B1-41AE-909D-FBD0A2D6269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A067CBFA-A558-47D4-9F4F-A4ACE68D0F2A}"/>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F1FB8A03-5E66-440B-A1DF-215370A328A4}"/>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D44E9D91-6602-4257-A890-37E67EC4E292}"/>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D4E9213B-63CB-47F1-AA11-4CA72F528F9C}"/>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D0069B40-4C5A-44E3-BCCB-C5779283D8B1}"/>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1CF554E3-8928-44E2-946B-ADB3B1312604}"/>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では1.1ポイント、全国町村平均では2.1ポイント上回っている。全国市平均では0.3ポイント下回っている。H30以降は横ばいとなっており、R04年度は0.2ポイント増加した。今後も町民の理解と支持が得られる給与制度の運用を図り、水準の適正化を維持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88D8385C-9533-46D3-A025-799ACFD6C6B8}"/>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12E61403-9532-43E3-8BD3-BBDED11AA633}"/>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CBA91F31-8AF5-46C3-9C49-C9535AECC467}"/>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93785895-BB5B-4C26-9724-B74FD3D0D18F}"/>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E547DE31-99AC-46DB-B290-FEE2C80F0B14}"/>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B3B80DE7-E273-45DF-98F4-398895B33249}"/>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14E769CD-9942-4735-B5F0-95277526456E}"/>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561F2574-6263-42CB-A564-117CCCFB194B}"/>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800B3B5A-83B4-40A5-A499-3B89DB355E96}"/>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AA849181-DA2E-431A-A331-EFA7F1FAB113}"/>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C0123372-EE8C-4A66-BA71-E957922D7FB9}"/>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CAA3E089-CE65-482D-84A7-76B6F3F913F8}"/>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264F3D54-3A86-4E37-95C3-F924C0C9DE68}"/>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B29C4756-20AE-4652-915C-A72BA008AE6C}"/>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DCC8B034-1BD0-4E8C-B64B-360E412DA34B}"/>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2FA8027A-F753-49F3-88F4-8E036F9D33B4}"/>
            </a:ext>
          </a:extLst>
        </xdr:cNvPr>
        <xdr:cNvCxnSpPr/>
      </xdr:nvCxnSpPr>
      <xdr:spPr>
        <a:xfrm flipV="1">
          <a:off x="15474950" y="13541022"/>
          <a:ext cx="0" cy="128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CE911FCA-D1DB-4AE7-BCA0-BA9C12001882}"/>
            </a:ext>
          </a:extLst>
        </xdr:cNvPr>
        <xdr:cNvSpPr txBox="1"/>
      </xdr:nvSpPr>
      <xdr:spPr>
        <a:xfrm>
          <a:off x="15563850" y="1480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DAEB97C5-71EF-4A80-B37C-BE13D28F2C9F}"/>
            </a:ext>
          </a:extLst>
        </xdr:cNvPr>
        <xdr:cNvCxnSpPr/>
      </xdr:nvCxnSpPr>
      <xdr:spPr>
        <a:xfrm>
          <a:off x="15405100" y="14830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660A7BB5-8514-4901-9810-7EBD89E09A64}"/>
            </a:ext>
          </a:extLst>
        </xdr:cNvPr>
        <xdr:cNvSpPr txBox="1"/>
      </xdr:nvSpPr>
      <xdr:spPr>
        <a:xfrm>
          <a:off x="15563850" y="1329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655F4902-C4F7-4E7B-A470-A6A18EE4A1D9}"/>
            </a:ext>
          </a:extLst>
        </xdr:cNvPr>
        <xdr:cNvCxnSpPr/>
      </xdr:nvCxnSpPr>
      <xdr:spPr>
        <a:xfrm>
          <a:off x="15405100" y="13541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10584</xdr:rowOff>
    </xdr:to>
    <xdr:cxnSp macro="">
      <xdr:nvCxnSpPr>
        <xdr:cNvPr id="259" name="直線コネクタ 258">
          <a:extLst>
            <a:ext uri="{FF2B5EF4-FFF2-40B4-BE49-F238E27FC236}">
              <a16:creationId xmlns:a16="http://schemas.microsoft.com/office/drawing/2014/main" id="{C7D36834-2FF3-4CE8-8320-9F705A704611}"/>
            </a:ext>
          </a:extLst>
        </xdr:cNvPr>
        <xdr:cNvCxnSpPr/>
      </xdr:nvCxnSpPr>
      <xdr:spPr>
        <a:xfrm>
          <a:off x="14712950" y="14353822"/>
          <a:ext cx="762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07B34476-4E5D-472F-9D46-B6DE24327A04}"/>
            </a:ext>
          </a:extLst>
        </xdr:cNvPr>
        <xdr:cNvSpPr txBox="1"/>
      </xdr:nvSpPr>
      <xdr:spPr>
        <a:xfrm>
          <a:off x="15563850" y="14033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1269ECE1-9285-4F69-9788-352E466328A6}"/>
            </a:ext>
          </a:extLst>
        </xdr:cNvPr>
        <xdr:cNvSpPr/>
      </xdr:nvSpPr>
      <xdr:spPr>
        <a:xfrm>
          <a:off x="15430500" y="141887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86</xdr:row>
      <xdr:rowOff>155222</xdr:rowOff>
    </xdr:to>
    <xdr:cxnSp macro="">
      <xdr:nvCxnSpPr>
        <xdr:cNvPr id="262" name="直線コネクタ 261">
          <a:extLst>
            <a:ext uri="{FF2B5EF4-FFF2-40B4-BE49-F238E27FC236}">
              <a16:creationId xmlns:a16="http://schemas.microsoft.com/office/drawing/2014/main" id="{A3F60843-A692-4F57-A72E-101E0796F11C}"/>
            </a:ext>
          </a:extLst>
        </xdr:cNvPr>
        <xdr:cNvCxnSpPr/>
      </xdr:nvCxnSpPr>
      <xdr:spPr>
        <a:xfrm>
          <a:off x="13906500" y="1435382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E685EDF2-AEB3-49FB-8876-A75DE73D73F8}"/>
            </a:ext>
          </a:extLst>
        </xdr:cNvPr>
        <xdr:cNvSpPr/>
      </xdr:nvSpPr>
      <xdr:spPr>
        <a:xfrm>
          <a:off x="14668500" y="142091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0AA4E590-3EA9-42F6-B3E2-B84D08C0BF13}"/>
            </a:ext>
          </a:extLst>
        </xdr:cNvPr>
        <xdr:cNvSpPr txBox="1"/>
      </xdr:nvSpPr>
      <xdr:spPr>
        <a:xfrm>
          <a:off x="14370050" y="1399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155222</xdr:rowOff>
    </xdr:to>
    <xdr:cxnSp macro="">
      <xdr:nvCxnSpPr>
        <xdr:cNvPr id="265" name="直線コネクタ 264">
          <a:extLst>
            <a:ext uri="{FF2B5EF4-FFF2-40B4-BE49-F238E27FC236}">
              <a16:creationId xmlns:a16="http://schemas.microsoft.com/office/drawing/2014/main" id="{014051E3-D4B5-4E93-AF6C-9C25CDE0CE0F}"/>
            </a:ext>
          </a:extLst>
        </xdr:cNvPr>
        <xdr:cNvCxnSpPr/>
      </xdr:nvCxnSpPr>
      <xdr:spPr>
        <a:xfrm>
          <a:off x="13106400" y="14340416"/>
          <a:ext cx="8001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647201D7-48D1-49D6-B45B-E735089D804E}"/>
            </a:ext>
          </a:extLst>
        </xdr:cNvPr>
        <xdr:cNvSpPr/>
      </xdr:nvSpPr>
      <xdr:spPr>
        <a:xfrm>
          <a:off x="13868400" y="141957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2081821B-9C2B-4389-AEBC-8448D4859806}"/>
            </a:ext>
          </a:extLst>
        </xdr:cNvPr>
        <xdr:cNvSpPr txBox="1"/>
      </xdr:nvSpPr>
      <xdr:spPr>
        <a:xfrm>
          <a:off x="13557250" y="1397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141816</xdr:rowOff>
    </xdr:to>
    <xdr:cxnSp macro="">
      <xdr:nvCxnSpPr>
        <xdr:cNvPr id="268" name="直線コネクタ 267">
          <a:extLst>
            <a:ext uri="{FF2B5EF4-FFF2-40B4-BE49-F238E27FC236}">
              <a16:creationId xmlns:a16="http://schemas.microsoft.com/office/drawing/2014/main" id="{52CE8CD3-A84C-4FD9-9E93-6E823C2FFA52}"/>
            </a:ext>
          </a:extLst>
        </xdr:cNvPr>
        <xdr:cNvCxnSpPr/>
      </xdr:nvCxnSpPr>
      <xdr:spPr>
        <a:xfrm>
          <a:off x="12293600" y="14286795"/>
          <a:ext cx="8128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2851B141-8C94-45E3-9CD9-B1CD65EC8EA5}"/>
            </a:ext>
          </a:extLst>
        </xdr:cNvPr>
        <xdr:cNvSpPr/>
      </xdr:nvSpPr>
      <xdr:spPr>
        <a:xfrm>
          <a:off x="13055600" y="1416191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8061BF8C-579E-4D89-91DF-ED956D9C967F}"/>
            </a:ext>
          </a:extLst>
        </xdr:cNvPr>
        <xdr:cNvSpPr txBox="1"/>
      </xdr:nvSpPr>
      <xdr:spPr>
        <a:xfrm>
          <a:off x="12763500" y="139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793256B7-E5CF-43C6-867C-89277035CA32}"/>
            </a:ext>
          </a:extLst>
        </xdr:cNvPr>
        <xdr:cNvSpPr/>
      </xdr:nvSpPr>
      <xdr:spPr>
        <a:xfrm>
          <a:off x="12242800" y="141753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95F97404-2637-4864-9820-461651B7DA9F}"/>
            </a:ext>
          </a:extLst>
        </xdr:cNvPr>
        <xdr:cNvSpPr txBox="1"/>
      </xdr:nvSpPr>
      <xdr:spPr>
        <a:xfrm>
          <a:off x="11950700" y="1395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76EDF9E-BD1D-41D5-A992-112E3A3F2D0C}"/>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1898587-9C2F-4D4D-911E-F9397669C68B}"/>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6483C4B-B2B7-4865-82BA-B110541CB37E}"/>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BA7C69E-C1D8-4DD8-8183-583A5A1341DA}"/>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79069F4-5848-43DD-A528-72AE0069E68C}"/>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8" name="楕円 277">
          <a:extLst>
            <a:ext uri="{FF2B5EF4-FFF2-40B4-BE49-F238E27FC236}">
              <a16:creationId xmlns:a16="http://schemas.microsoft.com/office/drawing/2014/main" id="{1DD4342B-2D94-474E-94FD-4DEBB944ABDB}"/>
            </a:ext>
          </a:extLst>
        </xdr:cNvPr>
        <xdr:cNvSpPr/>
      </xdr:nvSpPr>
      <xdr:spPr>
        <a:xfrm>
          <a:off x="15430500" y="143298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9" name="給与水準   （国との比較）該当値テキスト">
          <a:extLst>
            <a:ext uri="{FF2B5EF4-FFF2-40B4-BE49-F238E27FC236}">
              <a16:creationId xmlns:a16="http://schemas.microsoft.com/office/drawing/2014/main" id="{FCD8008E-1B9A-44C8-BE14-0DE64FBC8273}"/>
            </a:ext>
          </a:extLst>
        </xdr:cNvPr>
        <xdr:cNvSpPr txBox="1"/>
      </xdr:nvSpPr>
      <xdr:spPr>
        <a:xfrm>
          <a:off x="15563850" y="1430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80" name="楕円 279">
          <a:extLst>
            <a:ext uri="{FF2B5EF4-FFF2-40B4-BE49-F238E27FC236}">
              <a16:creationId xmlns:a16="http://schemas.microsoft.com/office/drawing/2014/main" id="{4897AF45-36F4-489E-9723-F4D42B03A784}"/>
            </a:ext>
          </a:extLst>
        </xdr:cNvPr>
        <xdr:cNvSpPr/>
      </xdr:nvSpPr>
      <xdr:spPr>
        <a:xfrm>
          <a:off x="14668500" y="143030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1" name="テキスト ボックス 280">
          <a:extLst>
            <a:ext uri="{FF2B5EF4-FFF2-40B4-BE49-F238E27FC236}">
              <a16:creationId xmlns:a16="http://schemas.microsoft.com/office/drawing/2014/main" id="{BA2C8CAC-5C87-4A99-9D0A-24AA88D170B1}"/>
            </a:ext>
          </a:extLst>
        </xdr:cNvPr>
        <xdr:cNvSpPr txBox="1"/>
      </xdr:nvSpPr>
      <xdr:spPr>
        <a:xfrm>
          <a:off x="14370050" y="143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2" name="楕円 281">
          <a:extLst>
            <a:ext uri="{FF2B5EF4-FFF2-40B4-BE49-F238E27FC236}">
              <a16:creationId xmlns:a16="http://schemas.microsoft.com/office/drawing/2014/main" id="{161955EC-7FC9-47D9-AB14-3D84C22F6BC3}"/>
            </a:ext>
          </a:extLst>
        </xdr:cNvPr>
        <xdr:cNvSpPr/>
      </xdr:nvSpPr>
      <xdr:spPr>
        <a:xfrm>
          <a:off x="13868400" y="14303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3" name="テキスト ボックス 282">
          <a:extLst>
            <a:ext uri="{FF2B5EF4-FFF2-40B4-BE49-F238E27FC236}">
              <a16:creationId xmlns:a16="http://schemas.microsoft.com/office/drawing/2014/main" id="{3E6B27FB-5765-4A0D-8194-6BD31FA4DFFE}"/>
            </a:ext>
          </a:extLst>
        </xdr:cNvPr>
        <xdr:cNvSpPr txBox="1"/>
      </xdr:nvSpPr>
      <xdr:spPr>
        <a:xfrm>
          <a:off x="13557250" y="143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4" name="楕円 283">
          <a:extLst>
            <a:ext uri="{FF2B5EF4-FFF2-40B4-BE49-F238E27FC236}">
              <a16:creationId xmlns:a16="http://schemas.microsoft.com/office/drawing/2014/main" id="{59BE2354-A437-4B5F-8078-483BBA6EC2C0}"/>
            </a:ext>
          </a:extLst>
        </xdr:cNvPr>
        <xdr:cNvSpPr/>
      </xdr:nvSpPr>
      <xdr:spPr>
        <a:xfrm>
          <a:off x="13055600" y="1428961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5" name="テキスト ボックス 284">
          <a:extLst>
            <a:ext uri="{FF2B5EF4-FFF2-40B4-BE49-F238E27FC236}">
              <a16:creationId xmlns:a16="http://schemas.microsoft.com/office/drawing/2014/main" id="{40C81D81-9134-43F8-BCBA-A9BD04BCCB6C}"/>
            </a:ext>
          </a:extLst>
        </xdr:cNvPr>
        <xdr:cNvSpPr txBox="1"/>
      </xdr:nvSpPr>
      <xdr:spPr>
        <a:xfrm>
          <a:off x="12763500" y="143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6" name="楕円 285">
          <a:extLst>
            <a:ext uri="{FF2B5EF4-FFF2-40B4-BE49-F238E27FC236}">
              <a16:creationId xmlns:a16="http://schemas.microsoft.com/office/drawing/2014/main" id="{273EB452-06F1-4879-A618-73713B327D4C}"/>
            </a:ext>
          </a:extLst>
        </xdr:cNvPr>
        <xdr:cNvSpPr/>
      </xdr:nvSpPr>
      <xdr:spPr>
        <a:xfrm>
          <a:off x="12242800" y="142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7" name="テキスト ボックス 286">
          <a:extLst>
            <a:ext uri="{FF2B5EF4-FFF2-40B4-BE49-F238E27FC236}">
              <a16:creationId xmlns:a16="http://schemas.microsoft.com/office/drawing/2014/main" id="{DBD8E36E-565F-451A-9FBD-C6B5EF6971B4}"/>
            </a:ext>
          </a:extLst>
        </xdr:cNvPr>
        <xdr:cNvSpPr txBox="1"/>
      </xdr:nvSpPr>
      <xdr:spPr>
        <a:xfrm>
          <a:off x="11950700" y="143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4F7A053B-B3F5-45A4-8A77-7751F1BDE78E}"/>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FE76EE71-2348-41C6-8551-E20A1450969C}"/>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4A877171-843A-43D9-B1FC-F26509CA18DA}"/>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1D88C775-41A9-40C1-9480-F43020C3187D}"/>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5F9200D3-8798-4AA9-B051-EF7C4400A249}"/>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A107FE35-6A68-4719-BE61-AB8CAA694907}"/>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593F45B-DDF4-4D78-9E15-68516BD33CB5}"/>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BA7DE7C0-35C9-41CD-B4C0-0E48F247758F}"/>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AB2941E9-4977-4A91-868E-CA2F4AA23F81}"/>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9DE6901B-A03B-48F2-9ACE-84C20E85C41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3798DF10-45BA-4238-8725-05C5924FCF8C}"/>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41F00781-1C0A-42EA-BE12-F377B9A48C32}"/>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2DD122FE-7999-4F2A-95FD-6FD55DB52AAF}"/>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では0.68人、全国平均では1.12人、群馬県平均では0.09人下回っている。近年は、退職者数に比べて新規採用者数が少ない状態が続いており、減少傾向である。今後も適正な行政サービスを維持するため、類似団体平均などを考慮しつつ、職員の適正配置に努めて行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7FB6D58A-F7A6-4F64-938A-D1D3C15A7BBF}"/>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F3ACA1EC-3691-446B-B7EE-DD2F2D73A376}"/>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A7A6049-B785-48E5-B746-FE17606151EF}"/>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7521435C-CE13-4EF3-83D7-0833A42A967A}"/>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AAA55A93-E205-4124-9D01-F15A0B115DC3}"/>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9D4CA52E-3715-4646-8A81-773D626E33D7}"/>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EF9C0265-5BF5-4AFF-A236-4AA600FA6505}"/>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6A5D0ADF-8411-4CFD-92FC-2AF27B9ADA3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E8B4878C-EEA8-4F27-B447-3D1B46B296F3}"/>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8E9089C9-0329-45ED-ADAD-6AAE1C1174A6}"/>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6D17003B-E8C0-4D17-AA03-2A5BBED58BD9}"/>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52765071-8602-4895-BE02-038808DCF973}"/>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4791F521-680B-469C-A173-61BB1655FE56}"/>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D3F6A745-2B72-4431-A26C-88340CCDFF36}"/>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8E1FD587-02C9-4661-B9AD-E9212B034BBB}"/>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8EEAA33F-CD9F-47C9-8547-D3B8603CA3E1}"/>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618302BF-50D4-4B11-BD60-AD615F1EE357}"/>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5899C809-CDC6-4A75-AA32-6EA2FAC7ED45}"/>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6FBE5067-0096-4175-B11C-EB410D6E584E}"/>
            </a:ext>
          </a:extLst>
        </xdr:cNvPr>
        <xdr:cNvCxnSpPr/>
      </xdr:nvCxnSpPr>
      <xdr:spPr>
        <a:xfrm flipV="1">
          <a:off x="15474950" y="9735548"/>
          <a:ext cx="0" cy="14733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5B23E477-01FB-4175-A87C-FE33B728630D}"/>
            </a:ext>
          </a:extLst>
        </xdr:cNvPr>
        <xdr:cNvSpPr txBox="1"/>
      </xdr:nvSpPr>
      <xdr:spPr>
        <a:xfrm>
          <a:off x="15563850" y="1118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ADEC65DB-2267-40AB-A9E6-106FFCDA4AE2}"/>
            </a:ext>
          </a:extLst>
        </xdr:cNvPr>
        <xdr:cNvCxnSpPr/>
      </xdr:nvCxnSpPr>
      <xdr:spPr>
        <a:xfrm>
          <a:off x="15405100" y="11208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F479A471-FFA4-4146-8A75-A47C42D20E98}"/>
            </a:ext>
          </a:extLst>
        </xdr:cNvPr>
        <xdr:cNvSpPr txBox="1"/>
      </xdr:nvSpPr>
      <xdr:spPr>
        <a:xfrm>
          <a:off x="15563850" y="948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38B53F23-E9F0-4A88-B928-3FD636B4E0F2}"/>
            </a:ext>
          </a:extLst>
        </xdr:cNvPr>
        <xdr:cNvCxnSpPr/>
      </xdr:nvCxnSpPr>
      <xdr:spPr>
        <a:xfrm>
          <a:off x="15405100" y="9735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14242</xdr:rowOff>
    </xdr:to>
    <xdr:cxnSp macro="">
      <xdr:nvCxnSpPr>
        <xdr:cNvPr id="324" name="直線コネクタ 323">
          <a:extLst>
            <a:ext uri="{FF2B5EF4-FFF2-40B4-BE49-F238E27FC236}">
              <a16:creationId xmlns:a16="http://schemas.microsoft.com/office/drawing/2014/main" id="{505C8C6D-B6EC-4C5E-AF71-58CA66DC6292}"/>
            </a:ext>
          </a:extLst>
        </xdr:cNvPr>
        <xdr:cNvCxnSpPr/>
      </xdr:nvCxnSpPr>
      <xdr:spPr>
        <a:xfrm>
          <a:off x="14712950" y="10069830"/>
          <a:ext cx="762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05FEC8B6-F31A-445B-AF49-D2549C1718A6}"/>
            </a:ext>
          </a:extLst>
        </xdr:cNvPr>
        <xdr:cNvSpPr txBox="1"/>
      </xdr:nvSpPr>
      <xdr:spPr>
        <a:xfrm>
          <a:off x="15563850" y="1012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F1704A0C-7007-4841-AD90-E4A290508E82}"/>
            </a:ext>
          </a:extLst>
        </xdr:cNvPr>
        <xdr:cNvSpPr/>
      </xdr:nvSpPr>
      <xdr:spPr>
        <a:xfrm>
          <a:off x="15430500" y="10151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161562</xdr:rowOff>
    </xdr:from>
    <xdr:to>
      <xdr:col>77</xdr:col>
      <xdr:colOff>44450</xdr:colOff>
      <xdr:row>60</xdr:row>
      <xdr:rowOff>170180</xdr:rowOff>
    </xdr:to>
    <xdr:cxnSp macro="">
      <xdr:nvCxnSpPr>
        <xdr:cNvPr id="327" name="直線コネクタ 326">
          <a:extLst>
            <a:ext uri="{FF2B5EF4-FFF2-40B4-BE49-F238E27FC236}">
              <a16:creationId xmlns:a16="http://schemas.microsoft.com/office/drawing/2014/main" id="{55BF3C49-A249-47B3-AB15-5563966AE730}"/>
            </a:ext>
          </a:extLst>
        </xdr:cNvPr>
        <xdr:cNvCxnSpPr/>
      </xdr:nvCxnSpPr>
      <xdr:spPr>
        <a:xfrm>
          <a:off x="13906500" y="10067562"/>
          <a:ext cx="80645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F19509C1-4809-4CCD-A651-950568031E3D}"/>
            </a:ext>
          </a:extLst>
        </xdr:cNvPr>
        <xdr:cNvSpPr/>
      </xdr:nvSpPr>
      <xdr:spPr>
        <a:xfrm>
          <a:off x="14668500" y="101414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03F87E0B-99A2-49AF-999B-7052021B8B7A}"/>
            </a:ext>
          </a:extLst>
        </xdr:cNvPr>
        <xdr:cNvSpPr txBox="1"/>
      </xdr:nvSpPr>
      <xdr:spPr>
        <a:xfrm>
          <a:off x="14370050" y="1022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60</xdr:row>
      <xdr:rowOff>161562</xdr:rowOff>
    </xdr:to>
    <xdr:cxnSp macro="">
      <xdr:nvCxnSpPr>
        <xdr:cNvPr id="330" name="直線コネクタ 329">
          <a:extLst>
            <a:ext uri="{FF2B5EF4-FFF2-40B4-BE49-F238E27FC236}">
              <a16:creationId xmlns:a16="http://schemas.microsoft.com/office/drawing/2014/main" id="{0EF744DF-E025-4E87-86C3-34CAE444396A}"/>
            </a:ext>
          </a:extLst>
        </xdr:cNvPr>
        <xdr:cNvCxnSpPr/>
      </xdr:nvCxnSpPr>
      <xdr:spPr>
        <a:xfrm>
          <a:off x="13106400" y="10039985"/>
          <a:ext cx="8001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7278D2B3-BA7A-448F-9F97-F413FAF81147}"/>
            </a:ext>
          </a:extLst>
        </xdr:cNvPr>
        <xdr:cNvSpPr/>
      </xdr:nvSpPr>
      <xdr:spPr>
        <a:xfrm>
          <a:off x="13868400" y="100965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E3B04F72-3234-4F7B-96FB-CD5EC7C36E19}"/>
            </a:ext>
          </a:extLst>
        </xdr:cNvPr>
        <xdr:cNvSpPr txBox="1"/>
      </xdr:nvSpPr>
      <xdr:spPr>
        <a:xfrm>
          <a:off x="13557250" y="1018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106408</xdr:rowOff>
    </xdr:from>
    <xdr:to>
      <xdr:col>68</xdr:col>
      <xdr:colOff>152400</xdr:colOff>
      <xdr:row>60</xdr:row>
      <xdr:rowOff>133985</xdr:rowOff>
    </xdr:to>
    <xdr:cxnSp macro="">
      <xdr:nvCxnSpPr>
        <xdr:cNvPr id="333" name="直線コネクタ 332">
          <a:extLst>
            <a:ext uri="{FF2B5EF4-FFF2-40B4-BE49-F238E27FC236}">
              <a16:creationId xmlns:a16="http://schemas.microsoft.com/office/drawing/2014/main" id="{2B10D392-700E-4086-B8C1-E1DE148D6B7E}"/>
            </a:ext>
          </a:extLst>
        </xdr:cNvPr>
        <xdr:cNvCxnSpPr/>
      </xdr:nvCxnSpPr>
      <xdr:spPr>
        <a:xfrm>
          <a:off x="12293600" y="10012408"/>
          <a:ext cx="8128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894D1E4F-D62F-4EC5-9AC5-A29C9C071E17}"/>
            </a:ext>
          </a:extLst>
        </xdr:cNvPr>
        <xdr:cNvSpPr/>
      </xdr:nvSpPr>
      <xdr:spPr>
        <a:xfrm>
          <a:off x="13055600" y="1010348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A042BD83-D991-485C-A13B-C905F492CE9A}"/>
            </a:ext>
          </a:extLst>
        </xdr:cNvPr>
        <xdr:cNvSpPr txBox="1"/>
      </xdr:nvSpPr>
      <xdr:spPr>
        <a:xfrm>
          <a:off x="12763500" y="1018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A5529ED0-3DDD-434D-9EAA-CB7687CB6F95}"/>
            </a:ext>
          </a:extLst>
        </xdr:cNvPr>
        <xdr:cNvSpPr/>
      </xdr:nvSpPr>
      <xdr:spPr>
        <a:xfrm>
          <a:off x="12242800" y="1010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408F2569-8C80-4D6D-9CC7-FDE99CA451CB}"/>
            </a:ext>
          </a:extLst>
        </xdr:cNvPr>
        <xdr:cNvSpPr txBox="1"/>
      </xdr:nvSpPr>
      <xdr:spPr>
        <a:xfrm>
          <a:off x="11950700" y="101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F6D3DB4-E2A2-45EB-9723-00255501CC21}"/>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529335E-23FA-4A68-B4AD-656134DDA0A5}"/>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7D867A6-E370-4417-AB15-DA41ED6E0944}"/>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695188B-6DBD-43D9-9206-690E99BCC77F}"/>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A22E0667-F113-4DEC-8A2E-0154BB9AC735}"/>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134892</xdr:rowOff>
    </xdr:from>
    <xdr:to>
      <xdr:col>81</xdr:col>
      <xdr:colOff>95250</xdr:colOff>
      <xdr:row>61</xdr:row>
      <xdr:rowOff>65042</xdr:rowOff>
    </xdr:to>
    <xdr:sp macro="" textlink="">
      <xdr:nvSpPr>
        <xdr:cNvPr id="343" name="楕円 342">
          <a:extLst>
            <a:ext uri="{FF2B5EF4-FFF2-40B4-BE49-F238E27FC236}">
              <a16:creationId xmlns:a16="http://schemas.microsoft.com/office/drawing/2014/main" id="{065CB594-1E5F-4C2D-993E-AA3AEC26B327}"/>
            </a:ext>
          </a:extLst>
        </xdr:cNvPr>
        <xdr:cNvSpPr/>
      </xdr:nvSpPr>
      <xdr:spPr>
        <a:xfrm>
          <a:off x="15430500" y="10040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151419</xdr:rowOff>
    </xdr:from>
    <xdr:ext cx="762000" cy="259045"/>
    <xdr:sp macro="" textlink="">
      <xdr:nvSpPr>
        <xdr:cNvPr id="344" name="定員管理の状況該当値テキスト">
          <a:extLst>
            <a:ext uri="{FF2B5EF4-FFF2-40B4-BE49-F238E27FC236}">
              <a16:creationId xmlns:a16="http://schemas.microsoft.com/office/drawing/2014/main" id="{65B1DE29-6DAC-40FD-BF74-898CF4EB821B}"/>
            </a:ext>
          </a:extLst>
        </xdr:cNvPr>
        <xdr:cNvSpPr txBox="1"/>
      </xdr:nvSpPr>
      <xdr:spPr>
        <a:xfrm>
          <a:off x="15563850" y="989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45" name="楕円 344">
          <a:extLst>
            <a:ext uri="{FF2B5EF4-FFF2-40B4-BE49-F238E27FC236}">
              <a16:creationId xmlns:a16="http://schemas.microsoft.com/office/drawing/2014/main" id="{8FEEE156-6C93-41A8-AFEF-2012CAE9B57F}"/>
            </a:ext>
          </a:extLst>
        </xdr:cNvPr>
        <xdr:cNvSpPr/>
      </xdr:nvSpPr>
      <xdr:spPr>
        <a:xfrm>
          <a:off x="14668500" y="10025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46" name="テキスト ボックス 345">
          <a:extLst>
            <a:ext uri="{FF2B5EF4-FFF2-40B4-BE49-F238E27FC236}">
              <a16:creationId xmlns:a16="http://schemas.microsoft.com/office/drawing/2014/main" id="{48B7FEB5-E863-464B-8561-E1B52D0E1E41}"/>
            </a:ext>
          </a:extLst>
        </xdr:cNvPr>
        <xdr:cNvSpPr txBox="1"/>
      </xdr:nvSpPr>
      <xdr:spPr>
        <a:xfrm>
          <a:off x="14370050" y="980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110762</xdr:rowOff>
    </xdr:from>
    <xdr:to>
      <xdr:col>73</xdr:col>
      <xdr:colOff>44450</xdr:colOff>
      <xdr:row>61</xdr:row>
      <xdr:rowOff>40912</xdr:rowOff>
    </xdr:to>
    <xdr:sp macro="" textlink="">
      <xdr:nvSpPr>
        <xdr:cNvPr id="347" name="楕円 346">
          <a:extLst>
            <a:ext uri="{FF2B5EF4-FFF2-40B4-BE49-F238E27FC236}">
              <a16:creationId xmlns:a16="http://schemas.microsoft.com/office/drawing/2014/main" id="{BCCD127B-6914-4B70-BB2A-84E27A332FEC}"/>
            </a:ext>
          </a:extLst>
        </xdr:cNvPr>
        <xdr:cNvSpPr/>
      </xdr:nvSpPr>
      <xdr:spPr>
        <a:xfrm>
          <a:off x="13868400" y="100167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51089</xdr:rowOff>
    </xdr:from>
    <xdr:ext cx="762000" cy="259045"/>
    <xdr:sp macro="" textlink="">
      <xdr:nvSpPr>
        <xdr:cNvPr id="348" name="テキスト ボックス 347">
          <a:extLst>
            <a:ext uri="{FF2B5EF4-FFF2-40B4-BE49-F238E27FC236}">
              <a16:creationId xmlns:a16="http://schemas.microsoft.com/office/drawing/2014/main" id="{303439D4-705C-4031-B7F7-6E24F89CC429}"/>
            </a:ext>
          </a:extLst>
        </xdr:cNvPr>
        <xdr:cNvSpPr txBox="1"/>
      </xdr:nvSpPr>
      <xdr:spPr>
        <a:xfrm>
          <a:off x="13557250" y="979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9" name="楕円 348">
          <a:extLst>
            <a:ext uri="{FF2B5EF4-FFF2-40B4-BE49-F238E27FC236}">
              <a16:creationId xmlns:a16="http://schemas.microsoft.com/office/drawing/2014/main" id="{9FFB73D5-A273-4B76-80C2-4BE2A2AFFB30}"/>
            </a:ext>
          </a:extLst>
        </xdr:cNvPr>
        <xdr:cNvSpPr/>
      </xdr:nvSpPr>
      <xdr:spPr>
        <a:xfrm>
          <a:off x="13055600" y="998918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50" name="テキスト ボックス 349">
          <a:extLst>
            <a:ext uri="{FF2B5EF4-FFF2-40B4-BE49-F238E27FC236}">
              <a16:creationId xmlns:a16="http://schemas.microsoft.com/office/drawing/2014/main" id="{A24661AB-50D3-4992-A0E3-B6205D053911}"/>
            </a:ext>
          </a:extLst>
        </xdr:cNvPr>
        <xdr:cNvSpPr txBox="1"/>
      </xdr:nvSpPr>
      <xdr:spPr>
        <a:xfrm>
          <a:off x="12763500" y="976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55608</xdr:rowOff>
    </xdr:from>
    <xdr:to>
      <xdr:col>64</xdr:col>
      <xdr:colOff>152400</xdr:colOff>
      <xdr:row>60</xdr:row>
      <xdr:rowOff>157208</xdr:rowOff>
    </xdr:to>
    <xdr:sp macro="" textlink="">
      <xdr:nvSpPr>
        <xdr:cNvPr id="351" name="楕円 350">
          <a:extLst>
            <a:ext uri="{FF2B5EF4-FFF2-40B4-BE49-F238E27FC236}">
              <a16:creationId xmlns:a16="http://schemas.microsoft.com/office/drawing/2014/main" id="{A97EB1F6-C9F7-4253-9F70-C1F5AE9EBC5B}"/>
            </a:ext>
          </a:extLst>
        </xdr:cNvPr>
        <xdr:cNvSpPr/>
      </xdr:nvSpPr>
      <xdr:spPr>
        <a:xfrm>
          <a:off x="12242800" y="99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167385</xdr:rowOff>
    </xdr:from>
    <xdr:ext cx="762000" cy="259045"/>
    <xdr:sp macro="" textlink="">
      <xdr:nvSpPr>
        <xdr:cNvPr id="352" name="テキスト ボックス 351">
          <a:extLst>
            <a:ext uri="{FF2B5EF4-FFF2-40B4-BE49-F238E27FC236}">
              <a16:creationId xmlns:a16="http://schemas.microsoft.com/office/drawing/2014/main" id="{EC30FAD9-5723-49A0-9C1A-B14C72297298}"/>
            </a:ext>
          </a:extLst>
        </xdr:cNvPr>
        <xdr:cNvSpPr txBox="1"/>
      </xdr:nvSpPr>
      <xdr:spPr>
        <a:xfrm>
          <a:off x="11950700" y="97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A62DE6D9-6E43-4C9D-B259-525DB1DCD5CE}"/>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C54E2EAF-C58B-41DE-932A-C6DED5BD7D7F}"/>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B2E01CFA-CAFA-423D-AECE-3A4FC0D39768}"/>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D87166E4-F8C3-435D-AEED-206C67E31E57}"/>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ACA2F214-BAB6-4A4C-9F20-6D3607130D9F}"/>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87C9F366-4A90-4705-B801-EE116D7E76C5}"/>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A6903DE-8950-4913-AEEA-FAA1B3791AC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1DEF2B69-015D-4D41-90A7-04676BBAA0F1}"/>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9E380AC4-CB94-45DB-8F89-01662C65F1A6}"/>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95B3C78A-B160-4D43-8E4F-D743CC739A6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E25E24AF-791F-4A38-B541-B83AFEA912F6}"/>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DC0291F-04B2-4457-BEAC-E286707A20A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5D4807F2-8C2C-4634-B683-96715F4AA9A4}"/>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群馬県平均共に0.6ポイント上回っている。実質公債費比率は6%代を推移しているが、公共施設の長寿命化による起債額の増加は今後も継続していく事が予想される。計画的な起債額の検討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CEAE9360-58FB-4967-9C0B-4D60E202AA7F}"/>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66A26EA3-136C-43A2-9539-431556E10F8F}"/>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FE347CCF-A818-4C42-B0E1-49594E1B0734}"/>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4C86898B-C2D8-4632-9555-40476FBE6D08}"/>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4E8E699A-3252-4982-971E-BC28734C2B05}"/>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32659DDC-7483-46A0-94E3-918791B72315}"/>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374FA948-3390-44D7-B7B6-47249C6CC689}"/>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7949A08A-F39D-4013-9459-4B0A372640C4}"/>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A966778B-69AD-4F04-8014-BD45403EB016}"/>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E34355BE-4345-4D52-AB2F-E62E226B293C}"/>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DDC24E83-8498-4854-B523-742C514517BC}"/>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2AE83D57-9CCA-4155-9053-DCC6FEE40639}"/>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6EC9853-7EEE-4677-8BD7-0B9DF5338052}"/>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16497C3C-8655-4DA2-8B84-160D7647C8AA}"/>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E84F6ABF-A7B6-4D57-B370-5C3ED4701593}"/>
            </a:ext>
          </a:extLst>
        </xdr:cNvPr>
        <xdr:cNvCxnSpPr/>
      </xdr:nvCxnSpPr>
      <xdr:spPr>
        <a:xfrm flipV="1">
          <a:off x="15474950" y="6211147"/>
          <a:ext cx="0" cy="12602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90964EA7-CCC6-4043-B82E-9BD8E92D6D12}"/>
            </a:ext>
          </a:extLst>
        </xdr:cNvPr>
        <xdr:cNvSpPr txBox="1"/>
      </xdr:nvSpPr>
      <xdr:spPr>
        <a:xfrm>
          <a:off x="1556385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E0DB7648-E594-4393-A2C3-DB97ADB5A173}"/>
            </a:ext>
          </a:extLst>
        </xdr:cNvPr>
        <xdr:cNvCxnSpPr/>
      </xdr:nvCxnSpPr>
      <xdr:spPr>
        <a:xfrm>
          <a:off x="1540510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F99BF463-24AB-4C55-AC03-3C3D29A7B586}"/>
            </a:ext>
          </a:extLst>
        </xdr:cNvPr>
        <xdr:cNvSpPr txBox="1"/>
      </xdr:nvSpPr>
      <xdr:spPr>
        <a:xfrm>
          <a:off x="15563850" y="596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EE0D6CF0-92E9-4E1C-95CB-B86E643BFD1E}"/>
            </a:ext>
          </a:extLst>
        </xdr:cNvPr>
        <xdr:cNvCxnSpPr/>
      </xdr:nvCxnSpPr>
      <xdr:spPr>
        <a:xfrm>
          <a:off x="15405100" y="62111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92287</xdr:rowOff>
    </xdr:to>
    <xdr:cxnSp macro="">
      <xdr:nvCxnSpPr>
        <xdr:cNvPr id="385" name="直線コネクタ 384">
          <a:extLst>
            <a:ext uri="{FF2B5EF4-FFF2-40B4-BE49-F238E27FC236}">
              <a16:creationId xmlns:a16="http://schemas.microsoft.com/office/drawing/2014/main" id="{1BB565F2-E85C-4D30-9E74-0D42C7C2574C}"/>
            </a:ext>
          </a:extLst>
        </xdr:cNvPr>
        <xdr:cNvCxnSpPr/>
      </xdr:nvCxnSpPr>
      <xdr:spPr>
        <a:xfrm>
          <a:off x="14712950" y="6837256"/>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28A06874-8415-4A79-8DD4-55A224DBDC48}"/>
            </a:ext>
          </a:extLst>
        </xdr:cNvPr>
        <xdr:cNvSpPr txBox="1"/>
      </xdr:nvSpPr>
      <xdr:spPr>
        <a:xfrm>
          <a:off x="15563850" y="6613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A606688F-6825-4271-964B-3BE7DB9C9348}"/>
            </a:ext>
          </a:extLst>
        </xdr:cNvPr>
        <xdr:cNvSpPr/>
      </xdr:nvSpPr>
      <xdr:spPr>
        <a:xfrm>
          <a:off x="15430500" y="67686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88" name="直線コネクタ 387">
          <a:extLst>
            <a:ext uri="{FF2B5EF4-FFF2-40B4-BE49-F238E27FC236}">
              <a16:creationId xmlns:a16="http://schemas.microsoft.com/office/drawing/2014/main" id="{3E02BE51-1568-4D51-98AC-DF40E783E337}"/>
            </a:ext>
          </a:extLst>
        </xdr:cNvPr>
        <xdr:cNvCxnSpPr/>
      </xdr:nvCxnSpPr>
      <xdr:spPr>
        <a:xfrm flipV="1">
          <a:off x="13906500" y="6837256"/>
          <a:ext cx="80645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86B1421F-0F58-429C-A915-1ECF20337905}"/>
            </a:ext>
          </a:extLst>
        </xdr:cNvPr>
        <xdr:cNvSpPr/>
      </xdr:nvSpPr>
      <xdr:spPr>
        <a:xfrm>
          <a:off x="14668500" y="67525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FE722AD5-BC94-4AA2-92B2-187217AF3D02}"/>
            </a:ext>
          </a:extLst>
        </xdr:cNvPr>
        <xdr:cNvSpPr txBox="1"/>
      </xdr:nvSpPr>
      <xdr:spPr>
        <a:xfrm>
          <a:off x="14370050" y="652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92287</xdr:rowOff>
    </xdr:to>
    <xdr:cxnSp macro="">
      <xdr:nvCxnSpPr>
        <xdr:cNvPr id="391" name="直線コネクタ 390">
          <a:extLst>
            <a:ext uri="{FF2B5EF4-FFF2-40B4-BE49-F238E27FC236}">
              <a16:creationId xmlns:a16="http://schemas.microsoft.com/office/drawing/2014/main" id="{2B1F2569-72AB-484E-A12D-C7C6A95CD2A8}"/>
            </a:ext>
          </a:extLst>
        </xdr:cNvPr>
        <xdr:cNvCxnSpPr/>
      </xdr:nvCxnSpPr>
      <xdr:spPr>
        <a:xfrm flipV="1">
          <a:off x="13106400" y="6845300"/>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8A8E7467-4DBE-49F0-9E66-7F576391579E}"/>
            </a:ext>
          </a:extLst>
        </xdr:cNvPr>
        <xdr:cNvSpPr/>
      </xdr:nvSpPr>
      <xdr:spPr>
        <a:xfrm>
          <a:off x="13868400" y="6752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1014A288-B799-4845-A416-F078240524CF}"/>
            </a:ext>
          </a:extLst>
        </xdr:cNvPr>
        <xdr:cNvSpPr txBox="1"/>
      </xdr:nvSpPr>
      <xdr:spPr>
        <a:xfrm>
          <a:off x="13557250" y="65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92287</xdr:rowOff>
    </xdr:to>
    <xdr:cxnSp macro="">
      <xdr:nvCxnSpPr>
        <xdr:cNvPr id="394" name="直線コネクタ 393">
          <a:extLst>
            <a:ext uri="{FF2B5EF4-FFF2-40B4-BE49-F238E27FC236}">
              <a16:creationId xmlns:a16="http://schemas.microsoft.com/office/drawing/2014/main" id="{1022FBF7-F7E5-4DFA-AF1E-88FC1CF873E0}"/>
            </a:ext>
          </a:extLst>
        </xdr:cNvPr>
        <xdr:cNvCxnSpPr/>
      </xdr:nvCxnSpPr>
      <xdr:spPr>
        <a:xfrm>
          <a:off x="12293600" y="686138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FE1FE24E-F32A-470C-BBD9-1A7736F7A25E}"/>
            </a:ext>
          </a:extLst>
        </xdr:cNvPr>
        <xdr:cNvSpPr/>
      </xdr:nvSpPr>
      <xdr:spPr>
        <a:xfrm>
          <a:off x="13055600" y="680254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91667F3E-6BA5-4BEE-B160-0D2CF35CFC79}"/>
            </a:ext>
          </a:extLst>
        </xdr:cNvPr>
        <xdr:cNvSpPr txBox="1"/>
      </xdr:nvSpPr>
      <xdr:spPr>
        <a:xfrm>
          <a:off x="12763500" y="65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C67BD4BE-802B-4F00-87F1-9F5B1533ADCD}"/>
            </a:ext>
          </a:extLst>
        </xdr:cNvPr>
        <xdr:cNvSpPr/>
      </xdr:nvSpPr>
      <xdr:spPr>
        <a:xfrm>
          <a:off x="12242800" y="681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4048A436-0224-4267-8B81-FD0E190CB2E9}"/>
            </a:ext>
          </a:extLst>
        </xdr:cNvPr>
        <xdr:cNvSpPr txBox="1"/>
      </xdr:nvSpPr>
      <xdr:spPr>
        <a:xfrm>
          <a:off x="11950700" y="659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FA87585-2FD0-42E4-A476-A144B2889ABE}"/>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6A116453-08EF-4848-9154-4799D096218A}"/>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F52BFB0-B0FA-4ABE-A128-7136D43B309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D183BED6-9FAE-4F1B-A40A-2117204A775D}"/>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40C57A8-F99A-48FF-AF43-957272DA93E7}"/>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4" name="楕円 403">
          <a:extLst>
            <a:ext uri="{FF2B5EF4-FFF2-40B4-BE49-F238E27FC236}">
              <a16:creationId xmlns:a16="http://schemas.microsoft.com/office/drawing/2014/main" id="{9526CB33-9485-4459-9436-906AC9F609C1}"/>
            </a:ext>
          </a:extLst>
        </xdr:cNvPr>
        <xdr:cNvSpPr/>
      </xdr:nvSpPr>
      <xdr:spPr>
        <a:xfrm>
          <a:off x="15430500" y="68105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5" name="公債費負担の状況該当値テキスト">
          <a:extLst>
            <a:ext uri="{FF2B5EF4-FFF2-40B4-BE49-F238E27FC236}">
              <a16:creationId xmlns:a16="http://schemas.microsoft.com/office/drawing/2014/main" id="{86B683DE-9822-4FD1-98FA-9380DDD2A129}"/>
            </a:ext>
          </a:extLst>
        </xdr:cNvPr>
        <xdr:cNvSpPr txBox="1"/>
      </xdr:nvSpPr>
      <xdr:spPr>
        <a:xfrm>
          <a:off x="15563850" y="67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6" name="楕円 405">
          <a:extLst>
            <a:ext uri="{FF2B5EF4-FFF2-40B4-BE49-F238E27FC236}">
              <a16:creationId xmlns:a16="http://schemas.microsoft.com/office/drawing/2014/main" id="{674D0800-086C-424A-849E-97C3DB6EE81E}"/>
            </a:ext>
          </a:extLst>
        </xdr:cNvPr>
        <xdr:cNvSpPr/>
      </xdr:nvSpPr>
      <xdr:spPr>
        <a:xfrm>
          <a:off x="14668500" y="678645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7" name="テキスト ボックス 406">
          <a:extLst>
            <a:ext uri="{FF2B5EF4-FFF2-40B4-BE49-F238E27FC236}">
              <a16:creationId xmlns:a16="http://schemas.microsoft.com/office/drawing/2014/main" id="{23CF0932-9E51-40B5-BCD9-FD458975259E}"/>
            </a:ext>
          </a:extLst>
        </xdr:cNvPr>
        <xdr:cNvSpPr txBox="1"/>
      </xdr:nvSpPr>
      <xdr:spPr>
        <a:xfrm>
          <a:off x="14370050" y="687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8" name="楕円 407">
          <a:extLst>
            <a:ext uri="{FF2B5EF4-FFF2-40B4-BE49-F238E27FC236}">
              <a16:creationId xmlns:a16="http://schemas.microsoft.com/office/drawing/2014/main" id="{ADD9B507-D190-4004-A61C-8030245F107E}"/>
            </a:ext>
          </a:extLst>
        </xdr:cNvPr>
        <xdr:cNvSpPr/>
      </xdr:nvSpPr>
      <xdr:spPr>
        <a:xfrm>
          <a:off x="13868400" y="6794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9" name="テキスト ボックス 408">
          <a:extLst>
            <a:ext uri="{FF2B5EF4-FFF2-40B4-BE49-F238E27FC236}">
              <a16:creationId xmlns:a16="http://schemas.microsoft.com/office/drawing/2014/main" id="{3D0F92D9-86C8-473A-A13E-3D6E8149EBE6}"/>
            </a:ext>
          </a:extLst>
        </xdr:cNvPr>
        <xdr:cNvSpPr txBox="1"/>
      </xdr:nvSpPr>
      <xdr:spPr>
        <a:xfrm>
          <a:off x="135572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10" name="楕円 409">
          <a:extLst>
            <a:ext uri="{FF2B5EF4-FFF2-40B4-BE49-F238E27FC236}">
              <a16:creationId xmlns:a16="http://schemas.microsoft.com/office/drawing/2014/main" id="{514917EA-9325-4273-BD7A-F05F8B27DD65}"/>
            </a:ext>
          </a:extLst>
        </xdr:cNvPr>
        <xdr:cNvSpPr/>
      </xdr:nvSpPr>
      <xdr:spPr>
        <a:xfrm>
          <a:off x="13055600" y="681058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11" name="テキスト ボックス 410">
          <a:extLst>
            <a:ext uri="{FF2B5EF4-FFF2-40B4-BE49-F238E27FC236}">
              <a16:creationId xmlns:a16="http://schemas.microsoft.com/office/drawing/2014/main" id="{57310980-D588-4609-921B-781464F8B1C1}"/>
            </a:ext>
          </a:extLst>
        </xdr:cNvPr>
        <xdr:cNvSpPr txBox="1"/>
      </xdr:nvSpPr>
      <xdr:spPr>
        <a:xfrm>
          <a:off x="12763500" y="689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2" name="楕円 411">
          <a:extLst>
            <a:ext uri="{FF2B5EF4-FFF2-40B4-BE49-F238E27FC236}">
              <a16:creationId xmlns:a16="http://schemas.microsoft.com/office/drawing/2014/main" id="{ECC3D095-F220-4C69-B3DB-1A66675950DB}"/>
            </a:ext>
          </a:extLst>
        </xdr:cNvPr>
        <xdr:cNvSpPr/>
      </xdr:nvSpPr>
      <xdr:spPr>
        <a:xfrm>
          <a:off x="12242800" y="68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13" name="テキスト ボックス 412">
          <a:extLst>
            <a:ext uri="{FF2B5EF4-FFF2-40B4-BE49-F238E27FC236}">
              <a16:creationId xmlns:a16="http://schemas.microsoft.com/office/drawing/2014/main" id="{8197A398-6EDA-4C7A-B7B6-9612AFCF68FF}"/>
            </a:ext>
          </a:extLst>
        </xdr:cNvPr>
        <xdr:cNvSpPr txBox="1"/>
      </xdr:nvSpPr>
      <xdr:spPr>
        <a:xfrm>
          <a:off x="11950700" y="689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4D067C70-0151-4E44-A862-9C0A391D6B19}"/>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BFA96A7C-FD6D-4EB8-A6A8-745E5C27D081}"/>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D64D9C7A-9BDE-4B95-9845-C3E66394E62E}"/>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261CF9ED-2C82-4193-8431-9DB6CEFC74F6}"/>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3046FEE4-9963-45AD-854D-E47E4FB8AC84}"/>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8A23C773-3384-40F3-BAE3-1676162F8CC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FB965D79-13FD-4DD2-9071-291FBF18041E}"/>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920DB1B9-302F-44FB-9814-DDAB417E50C4}"/>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92B6D1A3-BEEA-47FD-B7CD-A59DE9F65A1F}"/>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A8BBDB12-A02C-41D0-9440-492B97EE2FC3}"/>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6511A4E-D1AD-40EE-B0F2-39E0BAF241FA}"/>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4754A83-1279-4D61-999E-8A9DF1DB78D3}"/>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D5A58753-062D-4AA4-86C6-FE3822C1F8E8}"/>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に大規模な建設事業が少なかったために公債費負担が少ないこと、不採算の第三セクター等を抱えていないことなどにより、将来負担比率は低くなっている。後世への負担を少しでも軽減するため、予定されている土地区画整理事業や幹線道路の整備、教育施設等の施設整備などの事業を年次的、計画的に行い、引き続き財政の健全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FA8709FA-D5E9-4073-9D79-32481426CF32}"/>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34C9DABF-3B8D-4291-B414-97617B5233A2}"/>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3BB953A4-435F-4770-99D5-440FA176DEE7}"/>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CB36AFC0-CAEB-40EF-BD05-F8309E1B76C6}"/>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B21E799E-2844-4F87-8482-843884B6F7CD}"/>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4BA92185-520B-43EF-B83E-A532C97F0EAE}"/>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6B7457F9-B34F-4575-9E76-B9A0E88475F7}"/>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17562D86-700B-4883-895A-D280334D35FA}"/>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DF12FEA-F44F-47C0-84AC-69F704C7BC03}"/>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6E28964E-3C1F-49D3-A440-B65DC4D72961}"/>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3C57D031-7AD5-41B6-B5FD-7CE6A55B6E0B}"/>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B2249CF6-8C1D-4D9C-B0B4-4CA15AAE7EDF}"/>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15F2139C-F719-4BE8-96C1-ED4F33A4C59C}"/>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B92BD46E-660A-45BC-8FA3-EFAC9DF2CF1F}"/>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1D2ADE60-BE50-4FD6-8364-FCD3590C8C66}"/>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FDDC0E09-1184-49F5-B63F-23354505702A}"/>
            </a:ext>
          </a:extLst>
        </xdr:cNvPr>
        <xdr:cNvCxnSpPr/>
      </xdr:nvCxnSpPr>
      <xdr:spPr>
        <a:xfrm flipV="1">
          <a:off x="15474950" y="2288117"/>
          <a:ext cx="0" cy="1341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76BE004D-8088-463F-B546-CC242671BDFD}"/>
            </a:ext>
          </a:extLst>
        </xdr:cNvPr>
        <xdr:cNvSpPr txBox="1"/>
      </xdr:nvSpPr>
      <xdr:spPr>
        <a:xfrm>
          <a:off x="15563850" y="360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24C63AD7-0CF6-400B-8B94-DE87CF92C7AC}"/>
            </a:ext>
          </a:extLst>
        </xdr:cNvPr>
        <xdr:cNvCxnSpPr/>
      </xdr:nvCxnSpPr>
      <xdr:spPr>
        <a:xfrm>
          <a:off x="15405100" y="3629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8575C963-3DC9-4653-A7B0-91FF0960D7E9}"/>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CCB2F887-BFEB-4C15-98F2-1E98316AF1D7}"/>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69A823A0-B9D7-45BA-8FD6-DE4340BE0013}"/>
            </a:ext>
          </a:extLst>
        </xdr:cNvPr>
        <xdr:cNvSpPr txBox="1"/>
      </xdr:nvSpPr>
      <xdr:spPr>
        <a:xfrm>
          <a:off x="15563850" y="220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9F42B2B2-32DF-438A-8FE7-929BD6663823}"/>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a:extLst>
            <a:ext uri="{FF2B5EF4-FFF2-40B4-BE49-F238E27FC236}">
              <a16:creationId xmlns:a16="http://schemas.microsoft.com/office/drawing/2014/main" id="{32059C04-B914-4C29-B08E-724114A0C3CC}"/>
            </a:ext>
          </a:extLst>
        </xdr:cNvPr>
        <xdr:cNvSpPr/>
      </xdr:nvSpPr>
      <xdr:spPr>
        <a:xfrm>
          <a:off x="14668500" y="22895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a:extLst>
            <a:ext uri="{FF2B5EF4-FFF2-40B4-BE49-F238E27FC236}">
              <a16:creationId xmlns:a16="http://schemas.microsoft.com/office/drawing/2014/main" id="{891D666E-5DD8-4A03-9360-0797DE55574A}"/>
            </a:ext>
          </a:extLst>
        </xdr:cNvPr>
        <xdr:cNvSpPr txBox="1"/>
      </xdr:nvSpPr>
      <xdr:spPr>
        <a:xfrm>
          <a:off x="14370050" y="206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1" name="フローチャート: 判断 450">
          <a:extLst>
            <a:ext uri="{FF2B5EF4-FFF2-40B4-BE49-F238E27FC236}">
              <a16:creationId xmlns:a16="http://schemas.microsoft.com/office/drawing/2014/main" id="{B8DEC7C5-1638-4606-AC75-C096945B620F}"/>
            </a:ext>
          </a:extLst>
        </xdr:cNvPr>
        <xdr:cNvSpPr/>
      </xdr:nvSpPr>
      <xdr:spPr>
        <a:xfrm>
          <a:off x="13868400" y="2318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2" name="テキスト ボックス 451">
          <a:extLst>
            <a:ext uri="{FF2B5EF4-FFF2-40B4-BE49-F238E27FC236}">
              <a16:creationId xmlns:a16="http://schemas.microsoft.com/office/drawing/2014/main" id="{465B9E50-792B-4546-8211-8DAA8E715279}"/>
            </a:ext>
          </a:extLst>
        </xdr:cNvPr>
        <xdr:cNvSpPr txBox="1"/>
      </xdr:nvSpPr>
      <xdr:spPr>
        <a:xfrm>
          <a:off x="13557250" y="210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3" name="フローチャート: 判断 452">
          <a:extLst>
            <a:ext uri="{FF2B5EF4-FFF2-40B4-BE49-F238E27FC236}">
              <a16:creationId xmlns:a16="http://schemas.microsoft.com/office/drawing/2014/main" id="{2A1F526F-CB04-4827-98F6-8FD6BFF1E1FA}"/>
            </a:ext>
          </a:extLst>
        </xdr:cNvPr>
        <xdr:cNvSpPr/>
      </xdr:nvSpPr>
      <xdr:spPr>
        <a:xfrm>
          <a:off x="13055600" y="231461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CE83DD2F-E3C5-4AD0-9A63-C3D44E06AA38}"/>
            </a:ext>
          </a:extLst>
        </xdr:cNvPr>
        <xdr:cNvSpPr txBox="1"/>
      </xdr:nvSpPr>
      <xdr:spPr>
        <a:xfrm>
          <a:off x="12763500" y="209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5" name="フローチャート: 判断 454">
          <a:extLst>
            <a:ext uri="{FF2B5EF4-FFF2-40B4-BE49-F238E27FC236}">
              <a16:creationId xmlns:a16="http://schemas.microsoft.com/office/drawing/2014/main" id="{A8729B0F-9D19-424D-B9D3-69F182A91240}"/>
            </a:ext>
          </a:extLst>
        </xdr:cNvPr>
        <xdr:cNvSpPr/>
      </xdr:nvSpPr>
      <xdr:spPr>
        <a:xfrm>
          <a:off x="12242800" y="23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FAD27F0F-5449-4A2C-828E-31AE2F91FF40}"/>
            </a:ext>
          </a:extLst>
        </xdr:cNvPr>
        <xdr:cNvSpPr txBox="1"/>
      </xdr:nvSpPr>
      <xdr:spPr>
        <a:xfrm>
          <a:off x="11950700" y="210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335187F-AB29-4CE9-830A-F221262A572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72F373D-0305-4104-B4EC-A08186CFC9D7}"/>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EDE6848-2887-44EF-964B-6591858DF62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D20C4B9-4B5C-4A87-B056-9EAB5BAFDA61}"/>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10D4939-A730-49A3-9473-06B1B24561A1}"/>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25,810
24,808
31.11
11,736,607
11,176,768
490,353
6,182,339
7,409,674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より0.2ポイント、群馬県平均より0.9ポイント上回り、全国平均より0.8ポイント下回っている。期末手当の支給月が減少したことなどにより、R03に比べて0.8ポイント下がっている。昨年度より類似団体平均等に近づいて来ているが、まだ上回っている状態である。今後も適正な配置を行っ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72390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11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27940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39</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208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77470</xdr:rowOff>
    </xdr:from>
    <xdr:ext cx="735965" cy="2584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100330</xdr:rowOff>
    </xdr:from>
    <xdr:to>
      <xdr:col>15</xdr:col>
      <xdr:colOff>98425</xdr:colOff>
      <xdr:row>39</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586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153670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100330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40640</xdr:rowOff>
    </xdr:from>
    <xdr:ext cx="761365" cy="2584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58420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170180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2540</xdr:rowOff>
    </xdr:from>
    <xdr:ext cx="7359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36830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161290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33020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05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より2.3ポイント、全国平均より1.8ポイント、群馬県平均より4.0ポイント下回っている。今後も、委託料等は増加傾向にあるため、増加していくことが予想されるため、事業の見直しなどを行い、経費削減に努める必要があ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168910</xdr:rowOff>
    </xdr:from>
    <xdr:ext cx="762000" cy="2584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3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41910</xdr:rowOff>
    </xdr:from>
    <xdr:ext cx="762000" cy="2584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0</xdr:rowOff>
    </xdr:from>
    <xdr:to>
      <xdr:col>78</xdr:col>
      <xdr:colOff>69850</xdr:colOff>
      <xdr:row>16</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432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84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101600</xdr:rowOff>
    </xdr:from>
    <xdr:to>
      <xdr:col>73</xdr:col>
      <xdr:colOff>180975</xdr:colOff>
      <xdr:row>18</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44800"/>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143510</xdr:rowOff>
    </xdr:from>
    <xdr:ext cx="762000" cy="2584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114300</xdr:rowOff>
    </xdr:from>
    <xdr:to>
      <xdr:col>69</xdr:col>
      <xdr:colOff>92075</xdr:colOff>
      <xdr:row>19</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00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3810</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3810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60960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6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3810</xdr:rowOff>
    </xdr:from>
    <xdr:ext cx="76136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54610</xdr:rowOff>
    </xdr:from>
    <xdr:ext cx="762000"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2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より0.4ポイント上回っているが、全国平均より4.0ポイント、群馬県平均より2.2ポイント下回っている。扶助費は今後も増加傾向にあるが、優先度・必要度の検証を行い、経費の削減に努めながら、行政サービスの向上を図る必要があ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137160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137160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377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54610</xdr:rowOff>
    </xdr:from>
    <xdr:ext cx="762000" cy="2584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56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73660</xdr:rowOff>
    </xdr:from>
    <xdr:ext cx="73596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50800</xdr:rowOff>
    </xdr:from>
    <xdr:to>
      <xdr:col>15</xdr:col>
      <xdr:colOff>98425</xdr:colOff>
      <xdr:row>60</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9490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149860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60</xdr:row>
      <xdr:rowOff>31750</xdr:rowOff>
    </xdr:from>
    <xdr:to>
      <xdr:col>11</xdr:col>
      <xdr:colOff>9525</xdr:colOff>
      <xdr:row>60</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187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149860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86360</xdr:rowOff>
    </xdr:from>
    <xdr:ext cx="762000" cy="2584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5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48260</xdr:rowOff>
    </xdr:from>
    <xdr:ext cx="7359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86360</xdr:rowOff>
    </xdr:from>
    <xdr:ext cx="762000" cy="2584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67310</xdr:rowOff>
    </xdr:from>
    <xdr:ext cx="7613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5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29210</xdr:rowOff>
    </xdr:from>
    <xdr:ext cx="761365"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87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類似団体平均と同ポイント、全国平均より0.2ポイント上回っているが、群馬県平均より1.0ポイント下回っている。今後も現状維持に努めていく。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121285</xdr:rowOff>
    </xdr:from>
    <xdr:to>
      <xdr:col>82</xdr:col>
      <xdr:colOff>107950</xdr:colOff>
      <xdr:row>61</xdr:row>
      <xdr:rowOff>48260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6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20320</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48260</xdr:rowOff>
    </xdr:from>
    <xdr:to>
      <xdr:col>82</xdr:col>
      <xdr:colOff>196850</xdr:colOff>
      <xdr:row>61</xdr:row>
      <xdr:rowOff>48260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36195</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121285</xdr:rowOff>
    </xdr:from>
    <xdr:to>
      <xdr:col>82</xdr:col>
      <xdr:colOff>196850</xdr:colOff>
      <xdr:row>52</xdr:row>
      <xdr:rowOff>121285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99695</xdr:rowOff>
    </xdr:from>
    <xdr:to>
      <xdr:col>82</xdr:col>
      <xdr:colOff>107950</xdr:colOff>
      <xdr:row>56</xdr:row>
      <xdr:rowOff>99695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00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65405</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48895</xdr:rowOff>
    </xdr:from>
    <xdr:to>
      <xdr:col>82</xdr:col>
      <xdr:colOff>158750</xdr:colOff>
      <xdr:row>56</xdr:row>
      <xdr:rowOff>150495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99695</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08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16510</xdr:rowOff>
    </xdr:from>
    <xdr:to>
      <xdr:col>78</xdr:col>
      <xdr:colOff>120650</xdr:colOff>
      <xdr:row>56</xdr:row>
      <xdr:rowOff>118110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128270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26035</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986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65405</xdr:rowOff>
    </xdr:from>
    <xdr:ext cx="762000" cy="2584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26035</xdr:rowOff>
    </xdr:from>
    <xdr:to>
      <xdr:col>69</xdr:col>
      <xdr:colOff>92075</xdr:colOff>
      <xdr:row>57</xdr:row>
      <xdr:rowOff>37465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986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40640</xdr:rowOff>
    </xdr:from>
    <xdr:to>
      <xdr:col>69</xdr:col>
      <xdr:colOff>142875</xdr:colOff>
      <xdr:row>57</xdr:row>
      <xdr:rowOff>142240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127000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149860</xdr:rowOff>
    </xdr:from>
    <xdr:to>
      <xdr:col>65</xdr:col>
      <xdr:colOff>53975</xdr:colOff>
      <xdr:row>58</xdr:row>
      <xdr:rowOff>80010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64770</xdr:rowOff>
    </xdr:from>
    <xdr:ext cx="762000"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48895</xdr:rowOff>
    </xdr:from>
    <xdr:to>
      <xdr:col>82</xdr:col>
      <xdr:colOff>158750</xdr:colOff>
      <xdr:row>56</xdr:row>
      <xdr:rowOff>150495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20955</xdr:rowOff>
    </xdr:from>
    <xdr:ext cx="762000" cy="2584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48895</xdr:rowOff>
    </xdr:from>
    <xdr:to>
      <xdr:col>78</xdr:col>
      <xdr:colOff>120650</xdr:colOff>
      <xdr:row>56</xdr:row>
      <xdr:rowOff>150495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135255</xdr:rowOff>
    </xdr:from>
    <xdr:ext cx="7366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36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146685</xdr:rowOff>
    </xdr:from>
    <xdr:to>
      <xdr:col>69</xdr:col>
      <xdr:colOff>142875</xdr:colOff>
      <xdr:row>57</xdr:row>
      <xdr:rowOff>76835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86995</xdr:rowOff>
    </xdr:from>
    <xdr:ext cx="761365"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16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158115</xdr:rowOff>
    </xdr:from>
    <xdr:to>
      <xdr:col>65</xdr:col>
      <xdr:colOff>53975</xdr:colOff>
      <xdr:row>57</xdr:row>
      <xdr:rowOff>88265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98425</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より1.7ポイント、全国平均より5.1ポイント、群馬県平均より2.6ポイント上回っている。これは、一部事務組合への負担金などが多額であることが主な要因である。特にごみ処理施設の更新に係る負担金の増加が大きい。引き続き、一部事務組合への経営努力の要請を行うとともに、町補助金等の見直しを継続し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145415</xdr:rowOff>
    </xdr:from>
    <xdr:to>
      <xdr:col>82</xdr:col>
      <xdr:colOff>107950</xdr:colOff>
      <xdr:row>41</xdr:row>
      <xdr:rowOff>33020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71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5080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33020</xdr:rowOff>
    </xdr:from>
    <xdr:to>
      <xdr:col>82</xdr:col>
      <xdr:colOff>196850</xdr:colOff>
      <xdr:row>41</xdr:row>
      <xdr:rowOff>33020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60325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145415</xdr:rowOff>
    </xdr:from>
    <xdr:to>
      <xdr:col>82</xdr:col>
      <xdr:colOff>196850</xdr:colOff>
      <xdr:row>34</xdr:row>
      <xdr:rowOff>145415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78740</xdr:rowOff>
    </xdr:from>
    <xdr:to>
      <xdr:col>82</xdr:col>
      <xdr:colOff>107950</xdr:colOff>
      <xdr:row>37</xdr:row>
      <xdr:rowOff>97790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223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156845</xdr:rowOff>
    </xdr:from>
    <xdr:ext cx="762000" cy="2584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140335</xdr:rowOff>
    </xdr:from>
    <xdr:to>
      <xdr:col>82</xdr:col>
      <xdr:colOff>158750</xdr:colOff>
      <xdr:row>37</xdr:row>
      <xdr:rowOff>70485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78740</xdr:rowOff>
    </xdr:from>
    <xdr:to>
      <xdr:col>78</xdr:col>
      <xdr:colOff>69850</xdr:colOff>
      <xdr:row>38</xdr:row>
      <xdr:rowOff>8255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2239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62230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143510</xdr:rowOff>
    </xdr:from>
    <xdr:to>
      <xdr:col>73</xdr:col>
      <xdr:colOff>180975</xdr:colOff>
      <xdr:row>38</xdr:row>
      <xdr:rowOff>8255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871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102235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112395</xdr:rowOff>
    </xdr:from>
    <xdr:ext cx="762000" cy="2584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143510</xdr:rowOff>
    </xdr:from>
    <xdr:to>
      <xdr:col>69</xdr:col>
      <xdr:colOff>92075</xdr:colOff>
      <xdr:row>37</xdr:row>
      <xdr:rowOff>156845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871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xdr:rowOff>
    </xdr:from>
    <xdr:to>
      <xdr:col>69</xdr:col>
      <xdr:colOff>142875</xdr:colOff>
      <xdr:row>37</xdr:row>
      <xdr:rowOff>102235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112395</xdr:rowOff>
    </xdr:from>
    <xdr:ext cx="761365" cy="2584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62230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46355</xdr:rowOff>
    </xdr:from>
    <xdr:to>
      <xdr:col>82</xdr:col>
      <xdr:colOff>158750</xdr:colOff>
      <xdr:row>37</xdr:row>
      <xdr:rowOff>147955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18415</xdr:rowOff>
    </xdr:from>
    <xdr:ext cx="762000" cy="2584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27940</xdr:rowOff>
    </xdr:from>
    <xdr:to>
      <xdr:col>78</xdr:col>
      <xdr:colOff>120650</xdr:colOff>
      <xdr:row>37</xdr:row>
      <xdr:rowOff>129540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114300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57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128905</xdr:rowOff>
    </xdr:from>
    <xdr:to>
      <xdr:col>74</xdr:col>
      <xdr:colOff>31750</xdr:colOff>
      <xdr:row>38</xdr:row>
      <xdr:rowOff>59055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43815</xdr:rowOff>
    </xdr:from>
    <xdr:ext cx="762000"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58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92075</xdr:rowOff>
    </xdr:from>
    <xdr:to>
      <xdr:col>69</xdr:col>
      <xdr:colOff>142875</xdr:colOff>
      <xdr:row>38</xdr:row>
      <xdr:rowOff>22225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6985</xdr:rowOff>
    </xdr:from>
    <xdr:ext cx="761365" cy="2584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2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106045</xdr:rowOff>
    </xdr:from>
    <xdr:to>
      <xdr:col>65</xdr:col>
      <xdr:colOff>53975</xdr:colOff>
      <xdr:row>38</xdr:row>
      <xdr:rowOff>36195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20955</xdr:rowOff>
    </xdr:from>
    <xdr:ext cx="762000" cy="2584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36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より1.6ポイント、全国平均より4.8ポイント、群馬県平均より4.2ポイント下回っている。今後も起債抑制を継続していく必要があるが、施設の大規模改修は喫緊の課題であり、投資的経費の増加が見込まれる。基金の計画的な利用とともに、将来を見据えた起債計画の策定が必要であ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152400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124460</xdr:rowOff>
    </xdr:from>
    <xdr:ext cx="762000" cy="259080"/>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152400</xdr:rowOff>
    </xdr:from>
    <xdr:to>
      <xdr:col>24</xdr:col>
      <xdr:colOff>114300</xdr:colOff>
      <xdr:row>81</xdr:row>
      <xdr:rowOff>152400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19050</xdr:rowOff>
    </xdr:from>
    <xdr:ext cx="762000" cy="2584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95250</xdr:rowOff>
    </xdr:from>
    <xdr:to>
      <xdr:col>24</xdr:col>
      <xdr:colOff>25400</xdr:colOff>
      <xdr:row>76</xdr:row>
      <xdr:rowOff>122555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254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18415</xdr:rowOff>
    </xdr:from>
    <xdr:ext cx="762000" cy="2584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95250</xdr:rowOff>
    </xdr:from>
    <xdr:to>
      <xdr:col>19</xdr:col>
      <xdr:colOff>187325</xdr:colOff>
      <xdr:row>77</xdr:row>
      <xdr:rowOff>33020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2545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59690</xdr:rowOff>
    </xdr:from>
    <xdr:ext cx="735965"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61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24130</xdr:rowOff>
    </xdr:from>
    <xdr:to>
      <xdr:col>15</xdr:col>
      <xdr:colOff>98425</xdr:colOff>
      <xdr:row>77</xdr:row>
      <xdr:rowOff>33020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225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153670</xdr:rowOff>
    </xdr:from>
    <xdr:to>
      <xdr:col>15</xdr:col>
      <xdr:colOff>149225</xdr:colOff>
      <xdr:row>77</xdr:row>
      <xdr:rowOff>83820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93980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24130</xdr:rowOff>
    </xdr:from>
    <xdr:to>
      <xdr:col>11</xdr:col>
      <xdr:colOff>9525</xdr:colOff>
      <xdr:row>77</xdr:row>
      <xdr:rowOff>106680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257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151130</xdr:rowOff>
    </xdr:from>
    <xdr:ext cx="76136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2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73660</xdr:rowOff>
    </xdr:from>
    <xdr:to>
      <xdr:col>6</xdr:col>
      <xdr:colOff>171450</xdr:colOff>
      <xdr:row>78</xdr:row>
      <xdr:rowOff>3810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160020</xdr:rowOff>
    </xdr:from>
    <xdr:ext cx="76136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71755</xdr:rowOff>
    </xdr:from>
    <xdr:to>
      <xdr:col>24</xdr:col>
      <xdr:colOff>76200</xdr:colOff>
      <xdr:row>77</xdr:row>
      <xdr:rowOff>1905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88265</xdr:rowOff>
    </xdr:from>
    <xdr:ext cx="762000" cy="2584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47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44450</xdr:rowOff>
    </xdr:from>
    <xdr:to>
      <xdr:col>20</xdr:col>
      <xdr:colOff>38100</xdr:colOff>
      <xdr:row>76</xdr:row>
      <xdr:rowOff>146050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156210</xdr:rowOff>
    </xdr:from>
    <xdr:ext cx="735965" cy="2584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435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153670</xdr:rowOff>
    </xdr:from>
    <xdr:to>
      <xdr:col>15</xdr:col>
      <xdr:colOff>149225</xdr:colOff>
      <xdr:row>77</xdr:row>
      <xdr:rowOff>83820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68580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85090</xdr:rowOff>
    </xdr:from>
    <xdr:ext cx="76136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4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167640</xdr:rowOff>
    </xdr:from>
    <xdr:ext cx="761365" cy="2584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26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と同ポイント、全国平均より1.7ポイント、群馬県平均より3.7ポイント下回っている。主な要因は人件費、補助費が考えられる。会計年度任用職員の適正配置、一部事務組合への負担金の抑制など継続的に努めていく必要があ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53340</xdr:rowOff>
    </xdr:from>
    <xdr:ext cx="762000" cy="2584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64770</xdr:rowOff>
    </xdr:from>
    <xdr:ext cx="762000" cy="2584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46990</xdr:rowOff>
    </xdr:from>
    <xdr:to>
      <xdr:col>82</xdr:col>
      <xdr:colOff>107950</xdr:colOff>
      <xdr:row>77</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486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62000" cy="259080"/>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79</xdr:row>
      <xdr:rowOff>55880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71500"/>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44450</xdr:rowOff>
    </xdr:from>
    <xdr:to>
      <xdr:col>78</xdr:col>
      <xdr:colOff>120650</xdr:colOff>
      <xdr:row>76</xdr:row>
      <xdr:rowOff>146050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156210</xdr:rowOff>
    </xdr:from>
    <xdr:ext cx="736600" cy="2584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3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26670</xdr:rowOff>
    </xdr:from>
    <xdr:to>
      <xdr:col>73</xdr:col>
      <xdr:colOff>180975</xdr:colOff>
      <xdr:row>79</xdr:row>
      <xdr:rowOff>55880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9977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73660</xdr:rowOff>
    </xdr:from>
    <xdr:to>
      <xdr:col>74</xdr:col>
      <xdr:colOff>31750</xdr:colOff>
      <xdr:row>78</xdr:row>
      <xdr:rowOff>3810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26670</xdr:rowOff>
    </xdr:from>
    <xdr:to>
      <xdr:col>69</xdr:col>
      <xdr:colOff>92075</xdr:colOff>
      <xdr:row>78</xdr:row>
      <xdr:rowOff>145415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9977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37465</xdr:rowOff>
    </xdr:from>
    <xdr:to>
      <xdr:col>69</xdr:col>
      <xdr:colOff>142875</xdr:colOff>
      <xdr:row>77</xdr:row>
      <xdr:rowOff>139065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149225</xdr:rowOff>
    </xdr:from>
    <xdr:ext cx="76136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10160</xdr:rowOff>
    </xdr:from>
    <xdr:to>
      <xdr:col>65</xdr:col>
      <xdr:colOff>53975</xdr:colOff>
      <xdr:row>77</xdr:row>
      <xdr:rowOff>111760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121920</xdr:rowOff>
    </xdr:from>
    <xdr:ext cx="762000" cy="2584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139700</xdr:rowOff>
    </xdr:from>
    <xdr:ext cx="762000" cy="25908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105410</xdr:rowOff>
    </xdr:from>
    <xdr:ext cx="7366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0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5080</xdr:rowOff>
    </xdr:from>
    <xdr:to>
      <xdr:col>74</xdr:col>
      <xdr:colOff>31750</xdr:colOff>
      <xdr:row>79</xdr:row>
      <xdr:rowOff>106680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91440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3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147320</xdr:rowOff>
    </xdr:from>
    <xdr:to>
      <xdr:col>69</xdr:col>
      <xdr:colOff>142875</xdr:colOff>
      <xdr:row>78</xdr:row>
      <xdr:rowOff>77470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62230</xdr:rowOff>
    </xdr:from>
    <xdr:ext cx="761365"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35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94615</xdr:rowOff>
    </xdr:from>
    <xdr:to>
      <xdr:col>65</xdr:col>
      <xdr:colOff>53975</xdr:colOff>
      <xdr:row>79</xdr:row>
      <xdr:rowOff>24765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9525</xdr:rowOff>
    </xdr:from>
    <xdr:ext cx="762000" cy="2584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5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群馬県邑楽町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168910</xdr:rowOff>
    </xdr:from>
    <xdr:to>
      <xdr:col>29</xdr:col>
      <xdr:colOff>127000</xdr:colOff>
      <xdr:row>20</xdr:row>
      <xdr:rowOff>120650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02485"/>
          <a:ext cx="0" cy="14947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92075</xdr:rowOff>
    </xdr:from>
    <xdr:ext cx="76136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57,866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120650</xdr:rowOff>
    </xdr:from>
    <xdr:to>
      <xdr:col>30</xdr:col>
      <xdr:colOff>25400</xdr:colOff>
      <xdr:row>20</xdr:row>
      <xdr:rowOff>120650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9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83820</xdr:rowOff>
    </xdr:from>
    <xdr:ext cx="76136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5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136,286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168910</xdr:rowOff>
    </xdr:from>
    <xdr:to>
      <xdr:col>30</xdr:col>
      <xdr:colOff>25400</xdr:colOff>
      <xdr:row>11</xdr:row>
      <xdr:rowOff>168910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024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116840</xdr:rowOff>
    </xdr:from>
    <xdr:to>
      <xdr:col>29</xdr:col>
      <xdr:colOff>127000</xdr:colOff>
      <xdr:row>17</xdr:row>
      <xdr:rowOff>133350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3079115"/>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118110</xdr:rowOff>
    </xdr:from>
    <xdr:ext cx="76136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803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83,916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87630</xdr:rowOff>
    </xdr:from>
    <xdr:to>
      <xdr:col>29</xdr:col>
      <xdr:colOff>177800</xdr:colOff>
      <xdr:row>18</xdr:row>
      <xdr:rowOff>17780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3049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116840</xdr:rowOff>
    </xdr:from>
    <xdr:to>
      <xdr:col>26</xdr:col>
      <xdr:colOff>50800</xdr:colOff>
      <xdr:row>17</xdr:row>
      <xdr:rowOff>168910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079115"/>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101600</xdr:rowOff>
    </xdr:from>
    <xdr:to>
      <xdr:col>26</xdr:col>
      <xdr:colOff>101600</xdr:colOff>
      <xdr:row>18</xdr:row>
      <xdr:rowOff>31750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63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16510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0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168910</xdr:rowOff>
    </xdr:from>
    <xdr:to>
      <xdr:col>22</xdr:col>
      <xdr:colOff>114300</xdr:colOff>
      <xdr:row>18</xdr:row>
      <xdr:rowOff>162560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131185"/>
          <a:ext cx="698500" cy="165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3175</xdr:rowOff>
    </xdr:from>
    <xdr:to>
      <xdr:col>22</xdr:col>
      <xdr:colOff>165100</xdr:colOff>
      <xdr:row>18</xdr:row>
      <xdr:rowOff>104775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136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89535</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162560</xdr:rowOff>
    </xdr:from>
    <xdr:to>
      <xdr:col>18</xdr:col>
      <xdr:colOff>177800</xdr:colOff>
      <xdr:row>19</xdr:row>
      <xdr:rowOff>18415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29628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15240</xdr:rowOff>
    </xdr:from>
    <xdr:to>
      <xdr:col>19</xdr:col>
      <xdr:colOff>38100</xdr:colOff>
      <xdr:row>18</xdr:row>
      <xdr:rowOff>116840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14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127635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29210</xdr:rowOff>
    </xdr:from>
    <xdr:to>
      <xdr:col>15</xdr:col>
      <xdr:colOff>101600</xdr:colOff>
      <xdr:row>18</xdr:row>
      <xdr:rowOff>130175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1629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82550</xdr:rowOff>
    </xdr:from>
    <xdr:to>
      <xdr:col>29</xdr:col>
      <xdr:colOff>177800</xdr:colOff>
      <xdr:row>18</xdr:row>
      <xdr:rowOff>12700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04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99060</xdr:rowOff>
    </xdr:from>
    <xdr:ext cx="76136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98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84,179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66040</xdr:rowOff>
    </xdr:from>
    <xdr:to>
      <xdr:col>26</xdr:col>
      <xdr:colOff>101600</xdr:colOff>
      <xdr:row>17</xdr:row>
      <xdr:rowOff>167640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02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6350</xdr:rowOff>
    </xdr:from>
    <xdr:ext cx="7366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97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85,020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118110</xdr:rowOff>
    </xdr:from>
    <xdr:to>
      <xdr:col>22</xdr:col>
      <xdr:colOff>165100</xdr:colOff>
      <xdr:row>18</xdr:row>
      <xdr:rowOff>48260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58420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49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82,308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111760</xdr:rowOff>
    </xdr:from>
    <xdr:to>
      <xdr:col>19</xdr:col>
      <xdr:colOff>38100</xdr:colOff>
      <xdr:row>19</xdr:row>
      <xdr:rowOff>41910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24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26670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139065</xdr:rowOff>
    </xdr:from>
    <xdr:to>
      <xdr:col>15</xdr:col>
      <xdr:colOff>101600</xdr:colOff>
      <xdr:row>19</xdr:row>
      <xdr:rowOff>69215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27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53975</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9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72,186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33655</xdr:rowOff>
    </xdr:from>
    <xdr:to>
      <xdr:col>29</xdr:col>
      <xdr:colOff>127000</xdr:colOff>
      <xdr:row>38</xdr:row>
      <xdr:rowOff>116205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5958205"/>
          <a:ext cx="0" cy="16256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88900</xdr:rowOff>
    </xdr:from>
    <xdr:ext cx="761365" cy="2584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116205</xdr:rowOff>
    </xdr:from>
    <xdr:to>
      <xdr:col>30</xdr:col>
      <xdr:colOff>25400</xdr:colOff>
      <xdr:row>38</xdr:row>
      <xdr:rowOff>116205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292100</xdr:rowOff>
    </xdr:from>
    <xdr:ext cx="761365"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2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41,949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33655</xdr:rowOff>
    </xdr:from>
    <xdr:to>
      <xdr:col>30</xdr:col>
      <xdr:colOff>25400</xdr:colOff>
      <xdr:row>33</xdr:row>
      <xdr:rowOff>33655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59582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330835</xdr:rowOff>
    </xdr:from>
    <xdr:to>
      <xdr:col>29</xdr:col>
      <xdr:colOff>127000</xdr:colOff>
      <xdr:row>36</xdr:row>
      <xdr:rowOff>39370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941185"/>
          <a:ext cx="6477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316230</xdr:rowOff>
    </xdr:from>
    <xdr:ext cx="761365" cy="2584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65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15,852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292100</xdr:rowOff>
    </xdr:from>
    <xdr:to>
      <xdr:col>29</xdr:col>
      <xdr:colOff>177800</xdr:colOff>
      <xdr:row>36</xdr:row>
      <xdr:rowOff>50165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024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39370</xdr:rowOff>
    </xdr:from>
    <xdr:to>
      <xdr:col>26</xdr:col>
      <xdr:colOff>50800</xdr:colOff>
      <xdr:row>36</xdr:row>
      <xdr:rowOff>122555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992620"/>
          <a:ext cx="6985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29210</xdr:rowOff>
    </xdr:from>
    <xdr:to>
      <xdr:col>26</xdr:col>
      <xdr:colOff>101600</xdr:colOff>
      <xdr:row>36</xdr:row>
      <xdr:rowOff>130175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114935</xdr:rowOff>
    </xdr:from>
    <xdr:ext cx="7366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1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121920</xdr:rowOff>
    </xdr:from>
    <xdr:to>
      <xdr:col>22</xdr:col>
      <xdr:colOff>114300</xdr:colOff>
      <xdr:row>36</xdr:row>
      <xdr:rowOff>122555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7075170"/>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78740</xdr:rowOff>
    </xdr:from>
    <xdr:to>
      <xdr:col>22</xdr:col>
      <xdr:colOff>165100</xdr:colOff>
      <xdr:row>37</xdr:row>
      <xdr:rowOff>9525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319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165100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91440</xdr:rowOff>
    </xdr:from>
    <xdr:to>
      <xdr:col>18</xdr:col>
      <xdr:colOff>177800</xdr:colOff>
      <xdr:row>36</xdr:row>
      <xdr:rowOff>121920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04469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9525</xdr:rowOff>
    </xdr:from>
    <xdr:to>
      <xdr:col>19</xdr:col>
      <xdr:colOff>38100</xdr:colOff>
      <xdr:row>36</xdr:row>
      <xdr:rowOff>111125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6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121285</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333375</xdr:rowOff>
    </xdr:from>
    <xdr:to>
      <xdr:col>15</xdr:col>
      <xdr:colOff>101600</xdr:colOff>
      <xdr:row>36</xdr:row>
      <xdr:rowOff>92075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102235</xdr:rowOff>
    </xdr:from>
    <xdr:ext cx="762000" cy="2584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279400</xdr:rowOff>
    </xdr:from>
    <xdr:to>
      <xdr:col>29</xdr:col>
      <xdr:colOff>177800</xdr:colOff>
      <xdr:row>36</xdr:row>
      <xdr:rowOff>38735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8897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125095</xdr:rowOff>
    </xdr:from>
    <xdr:ext cx="761365"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5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16,149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332105</xdr:rowOff>
    </xdr:from>
    <xdr:to>
      <xdr:col>26</xdr:col>
      <xdr:colOff>101600</xdr:colOff>
      <xdr:row>36</xdr:row>
      <xdr:rowOff>90170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942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100965</xdr:rowOff>
    </xdr:from>
    <xdr:ext cx="7366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11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71755</xdr:rowOff>
    </xdr:from>
    <xdr:to>
      <xdr:col>22</xdr:col>
      <xdr:colOff>165100</xdr:colOff>
      <xdr:row>37</xdr:row>
      <xdr:rowOff>1270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025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182880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9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71120</xdr:rowOff>
    </xdr:from>
    <xdr:to>
      <xdr:col>19</xdr:col>
      <xdr:colOff>38100</xdr:colOff>
      <xdr:row>37</xdr:row>
      <xdr:rowOff>1270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02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157480</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0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40640</xdr:rowOff>
    </xdr:from>
    <xdr:to>
      <xdr:col>15</xdr:col>
      <xdr:colOff>101600</xdr:colOff>
      <xdr:row>36</xdr:row>
      <xdr:rowOff>142240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99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127000</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0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25,810
24,808
31.11
11,736,607
11,176,768
490,353
6,182,339
7,409,674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113030</xdr:rowOff>
    </xdr:from>
    <xdr:to>
      <xdr:col>24</xdr:col>
      <xdr:colOff>62865</xdr:colOff>
      <xdr:row>38</xdr:row>
      <xdr:rowOff>101600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5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105410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50,348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101600</xdr:rowOff>
    </xdr:from>
    <xdr:to>
      <xdr:col>24</xdr:col>
      <xdr:colOff>152400</xdr:colOff>
      <xdr:row>38</xdr:row>
      <xdr:rowOff>101600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59690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133,638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113030</xdr:rowOff>
    </xdr:from>
    <xdr:to>
      <xdr:col>24</xdr:col>
      <xdr:colOff>152400</xdr:colOff>
      <xdr:row>30</xdr:row>
      <xdr:rowOff>113030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90805</xdr:rowOff>
    </xdr:from>
    <xdr:to>
      <xdr:col>24</xdr:col>
      <xdr:colOff>63500</xdr:colOff>
      <xdr:row>36</xdr:row>
      <xdr:rowOff>104140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630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163195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140335</xdr:rowOff>
    </xdr:from>
    <xdr:to>
      <xdr:col>24</xdr:col>
      <xdr:colOff>114300</xdr:colOff>
      <xdr:row>36</xdr:row>
      <xdr:rowOff>70485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90805</xdr:rowOff>
    </xdr:from>
    <xdr:to>
      <xdr:col>19</xdr:col>
      <xdr:colOff>177800</xdr:colOff>
      <xdr:row>36</xdr:row>
      <xdr:rowOff>123190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30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95885</xdr:rowOff>
    </xdr:from>
    <xdr:ext cx="53403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925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123190</xdr:rowOff>
    </xdr:from>
    <xdr:to>
      <xdr:col>15</xdr:col>
      <xdr:colOff>50800</xdr:colOff>
      <xdr:row>38</xdr:row>
      <xdr:rowOff>52705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539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635</xdr:rowOff>
    </xdr:from>
    <xdr:ext cx="53403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001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52705</xdr:rowOff>
    </xdr:from>
    <xdr:to>
      <xdr:col>10</xdr:col>
      <xdr:colOff>114300</xdr:colOff>
      <xdr:row>38</xdr:row>
      <xdr:rowOff>60325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678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133985</xdr:rowOff>
    </xdr:from>
    <xdr:ext cx="53403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13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13970</xdr:rowOff>
    </xdr:from>
    <xdr:to>
      <xdr:col>6</xdr:col>
      <xdr:colOff>38100</xdr:colOff>
      <xdr:row>37</xdr:row>
      <xdr:rowOff>115570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132080</xdr:rowOff>
    </xdr:from>
    <xdr:ext cx="534035" cy="2584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132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53340</xdr:rowOff>
    </xdr:from>
    <xdr:to>
      <xdr:col>24</xdr:col>
      <xdr:colOff>114300</xdr:colOff>
      <xdr:row>36</xdr:row>
      <xdr:rowOff>154940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31750</xdr:rowOff>
    </xdr:from>
    <xdr:ext cx="534670" cy="2584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3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40640</xdr:rowOff>
    </xdr:from>
    <xdr:to>
      <xdr:col>20</xdr:col>
      <xdr:colOff>38100</xdr:colOff>
      <xdr:row>36</xdr:row>
      <xdr:rowOff>141605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132715</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72390</xdr:rowOff>
    </xdr:from>
    <xdr:to>
      <xdr:col>15</xdr:col>
      <xdr:colOff>101600</xdr:colOff>
      <xdr:row>37</xdr:row>
      <xdr:rowOff>2540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165100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33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1905</xdr:rowOff>
    </xdr:from>
    <xdr:to>
      <xdr:col>10</xdr:col>
      <xdr:colOff>165100</xdr:colOff>
      <xdr:row>38</xdr:row>
      <xdr:rowOff>103505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94615</xdr:rowOff>
    </xdr:from>
    <xdr:ext cx="53403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60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9525</xdr:rowOff>
    </xdr:from>
    <xdr:to>
      <xdr:col>6</xdr:col>
      <xdr:colOff>38100</xdr:colOff>
      <xdr:row>38</xdr:row>
      <xdr:rowOff>111125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102235</xdr:rowOff>
    </xdr:from>
    <xdr:ext cx="534035"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61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59690</xdr:rowOff>
    </xdr:from>
    <xdr:to>
      <xdr:col>24</xdr:col>
      <xdr:colOff>62865</xdr:colOff>
      <xdr:row>58</xdr:row>
      <xdr:rowOff>27305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19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31115</xdr:rowOff>
    </xdr:from>
    <xdr:ext cx="534670" cy="2584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52,298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27305</xdr:rowOff>
    </xdr:from>
    <xdr:to>
      <xdr:col>24</xdr:col>
      <xdr:colOff>152400</xdr:colOff>
      <xdr:row>58</xdr:row>
      <xdr:rowOff>27305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584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175,345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59690</xdr:rowOff>
    </xdr:from>
    <xdr:to>
      <xdr:col>24</xdr:col>
      <xdr:colOff>152400</xdr:colOff>
      <xdr:row>50</xdr:row>
      <xdr:rowOff>59690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27305</xdr:rowOff>
    </xdr:from>
    <xdr:to>
      <xdr:col>24</xdr:col>
      <xdr:colOff>63500</xdr:colOff>
      <xdr:row>58</xdr:row>
      <xdr:rowOff>45720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714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71120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0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48260</xdr:rowOff>
    </xdr:from>
    <xdr:to>
      <xdr:col>24</xdr:col>
      <xdr:colOff>114300</xdr:colOff>
      <xdr:row>56</xdr:row>
      <xdr:rowOff>149860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78740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898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116205</xdr:rowOff>
    </xdr:from>
    <xdr:to>
      <xdr:col>20</xdr:col>
      <xdr:colOff>38100</xdr:colOff>
      <xdr:row>57</xdr:row>
      <xdr:rowOff>46355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63500</xdr:rowOff>
    </xdr:from>
    <xdr:ext cx="534035" cy="2584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93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73025</xdr:rowOff>
    </xdr:from>
    <xdr:to>
      <xdr:col>15</xdr:col>
      <xdr:colOff>50800</xdr:colOff>
      <xdr:row>58</xdr:row>
      <xdr:rowOff>78740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171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95885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112395</xdr:rowOff>
    </xdr:from>
    <xdr:ext cx="534035" cy="2584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542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73025</xdr:rowOff>
    </xdr:from>
    <xdr:to>
      <xdr:col>10</xdr:col>
      <xdr:colOff>114300</xdr:colOff>
      <xdr:row>58</xdr:row>
      <xdr:rowOff>106680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171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145415</xdr:rowOff>
    </xdr:from>
    <xdr:to>
      <xdr:col>10</xdr:col>
      <xdr:colOff>165100</xdr:colOff>
      <xdr:row>57</xdr:row>
      <xdr:rowOff>75565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92075</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521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151765</xdr:rowOff>
    </xdr:from>
    <xdr:to>
      <xdr:col>6</xdr:col>
      <xdr:colOff>38100</xdr:colOff>
      <xdr:row>57</xdr:row>
      <xdr:rowOff>81915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99060</xdr:rowOff>
    </xdr:from>
    <xdr:ext cx="534035" cy="2584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528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147955</xdr:rowOff>
    </xdr:from>
    <xdr:to>
      <xdr:col>24</xdr:col>
      <xdr:colOff>114300</xdr:colOff>
      <xdr:row>58</xdr:row>
      <xdr:rowOff>78105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63500</xdr:rowOff>
    </xdr:from>
    <xdr:ext cx="534670" cy="2584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36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87630</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10031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27940</xdr:rowOff>
    </xdr:from>
    <xdr:to>
      <xdr:col>15</xdr:col>
      <xdr:colOff>101600</xdr:colOff>
      <xdr:row>58</xdr:row>
      <xdr:rowOff>129540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120650</xdr:rowOff>
    </xdr:from>
    <xdr:ext cx="53403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064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22225</xdr:rowOff>
    </xdr:from>
    <xdr:to>
      <xdr:col>10</xdr:col>
      <xdr:colOff>165100</xdr:colOff>
      <xdr:row>58</xdr:row>
      <xdr:rowOff>123825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114935</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059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55880</xdr:rowOff>
    </xdr:from>
    <xdr:to>
      <xdr:col>6</xdr:col>
      <xdr:colOff>38100</xdr:colOff>
      <xdr:row>58</xdr:row>
      <xdr:rowOff>157480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148590</xdr:rowOff>
    </xdr:from>
    <xdr:ext cx="53403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10092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828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1905</xdr:rowOff>
    </xdr:from>
    <xdr:to>
      <xdr:col>24</xdr:col>
      <xdr:colOff>62865</xdr:colOff>
      <xdr:row>77</xdr:row>
      <xdr:rowOff>152400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855"/>
          <a:ext cx="127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156210</xdr:rowOff>
    </xdr:from>
    <xdr:ext cx="378460" cy="2584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7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120650</xdr:rowOff>
    </xdr:from>
    <xdr:ext cx="534670" cy="2584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21,409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1905</xdr:rowOff>
    </xdr:from>
    <xdr:to>
      <xdr:col>24</xdr:col>
      <xdr:colOff>152400</xdr:colOff>
      <xdr:row>71</xdr:row>
      <xdr:rowOff>1905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40640</xdr:rowOff>
    </xdr:from>
    <xdr:to>
      <xdr:col>24</xdr:col>
      <xdr:colOff>63500</xdr:colOff>
      <xdr:row>77</xdr:row>
      <xdr:rowOff>42545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422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57150</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34290</xdr:rowOff>
    </xdr:from>
    <xdr:to>
      <xdr:col>24</xdr:col>
      <xdr:colOff>114300</xdr:colOff>
      <xdr:row>76</xdr:row>
      <xdr:rowOff>135890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40640</xdr:rowOff>
    </xdr:from>
    <xdr:to>
      <xdr:col>19</xdr:col>
      <xdr:colOff>177800</xdr:colOff>
      <xdr:row>77</xdr:row>
      <xdr:rowOff>45085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422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20320</xdr:rowOff>
    </xdr:from>
    <xdr:to>
      <xdr:col>20</xdr:col>
      <xdr:colOff>38100</xdr:colOff>
      <xdr:row>76</xdr:row>
      <xdr:rowOff>121920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138430</xdr:rowOff>
    </xdr:from>
    <xdr:ext cx="46926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825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13335</xdr:rowOff>
    </xdr:from>
    <xdr:to>
      <xdr:col>15</xdr:col>
      <xdr:colOff>50800</xdr:colOff>
      <xdr:row>77</xdr:row>
      <xdr:rowOff>45085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149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63500</xdr:rowOff>
    </xdr:from>
    <xdr:to>
      <xdr:col>15</xdr:col>
      <xdr:colOff>101600</xdr:colOff>
      <xdr:row>76</xdr:row>
      <xdr:rowOff>165100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10160</xdr:rowOff>
    </xdr:from>
    <xdr:ext cx="46926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868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6350</xdr:rowOff>
    </xdr:from>
    <xdr:to>
      <xdr:col>10</xdr:col>
      <xdr:colOff>114300</xdr:colOff>
      <xdr:row>77</xdr:row>
      <xdr:rowOff>13335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080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77470</xdr:rowOff>
    </xdr:from>
    <xdr:to>
      <xdr:col>10</xdr:col>
      <xdr:colOff>165100</xdr:colOff>
      <xdr:row>77</xdr:row>
      <xdr:rowOff>7620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24130</xdr:rowOff>
    </xdr:from>
    <xdr:ext cx="46926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882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55245</xdr:rowOff>
    </xdr:from>
    <xdr:to>
      <xdr:col>6</xdr:col>
      <xdr:colOff>38100</xdr:colOff>
      <xdr:row>76</xdr:row>
      <xdr:rowOff>156845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1905</xdr:rowOff>
    </xdr:from>
    <xdr:ext cx="46926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860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163195</xdr:rowOff>
    </xdr:from>
    <xdr:to>
      <xdr:col>24</xdr:col>
      <xdr:colOff>114300</xdr:colOff>
      <xdr:row>77</xdr:row>
      <xdr:rowOff>93345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78105</xdr:rowOff>
    </xdr:from>
    <xdr:ext cx="469900" cy="2584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8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161290</xdr:rowOff>
    </xdr:from>
    <xdr:to>
      <xdr:col>20</xdr:col>
      <xdr:colOff>38100</xdr:colOff>
      <xdr:row>77</xdr:row>
      <xdr:rowOff>91440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82550</xdr:rowOff>
    </xdr:from>
    <xdr:ext cx="46926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284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166370</xdr:rowOff>
    </xdr:from>
    <xdr:to>
      <xdr:col>15</xdr:col>
      <xdr:colOff>101600</xdr:colOff>
      <xdr:row>77</xdr:row>
      <xdr:rowOff>95885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86995</xdr:rowOff>
    </xdr:from>
    <xdr:ext cx="46926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288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133985</xdr:rowOff>
    </xdr:from>
    <xdr:to>
      <xdr:col>10</xdr:col>
      <xdr:colOff>165100</xdr:colOff>
      <xdr:row>77</xdr:row>
      <xdr:rowOff>64135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55245</xdr:rowOff>
    </xdr:from>
    <xdr:ext cx="469265"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256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126365</xdr:rowOff>
    </xdr:from>
    <xdr:to>
      <xdr:col>6</xdr:col>
      <xdr:colOff>38100</xdr:colOff>
      <xdr:row>77</xdr:row>
      <xdr:rowOff>56515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48260</xdr:rowOff>
    </xdr:from>
    <xdr:ext cx="46926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24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121285</xdr:rowOff>
    </xdr:from>
    <xdr:to>
      <xdr:col>24</xdr:col>
      <xdr:colOff>62865</xdr:colOff>
      <xdr:row>98</xdr:row>
      <xdr:rowOff>6350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33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9525</xdr:rowOff>
    </xdr:from>
    <xdr:ext cx="534670" cy="2584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51,046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6350</xdr:rowOff>
    </xdr:from>
    <xdr:to>
      <xdr:col>24</xdr:col>
      <xdr:colOff>152400</xdr:colOff>
      <xdr:row>98</xdr:row>
      <xdr:rowOff>6350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67945</xdr:rowOff>
    </xdr:from>
    <xdr:ext cx="598805" cy="2584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125,963</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121285</xdr:rowOff>
    </xdr:from>
    <xdr:to>
      <xdr:col>24</xdr:col>
      <xdr:colOff>152400</xdr:colOff>
      <xdr:row>89</xdr:row>
      <xdr:rowOff>121285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142240</xdr:rowOff>
    </xdr:from>
    <xdr:to>
      <xdr:col>24</xdr:col>
      <xdr:colOff>63500</xdr:colOff>
      <xdr:row>96</xdr:row>
      <xdr:rowOff>52070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58540"/>
          <a:ext cx="8382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161925</xdr:rowOff>
    </xdr:from>
    <xdr:ext cx="534670"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139065</xdr:rowOff>
    </xdr:from>
    <xdr:to>
      <xdr:col>24</xdr:col>
      <xdr:colOff>114300</xdr:colOff>
      <xdr:row>95</xdr:row>
      <xdr:rowOff>69215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142240</xdr:rowOff>
    </xdr:from>
    <xdr:to>
      <xdr:col>19</xdr:col>
      <xdr:colOff>177800</xdr:colOff>
      <xdr:row>97</xdr:row>
      <xdr:rowOff>50800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58540"/>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69850</xdr:rowOff>
    </xdr:from>
    <xdr:to>
      <xdr:col>20</xdr:col>
      <xdr:colOff>38100</xdr:colOff>
      <xdr:row>93</xdr:row>
      <xdr:rowOff>171450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16510</xdr:rowOff>
    </xdr:from>
    <xdr:ext cx="534035"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29965" y="15789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50800</xdr:rowOff>
    </xdr:from>
    <xdr:to>
      <xdr:col>15</xdr:col>
      <xdr:colOff>50800</xdr:colOff>
      <xdr:row>97</xdr:row>
      <xdr:rowOff>64135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814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137795</xdr:rowOff>
    </xdr:from>
    <xdr:to>
      <xdr:col>15</xdr:col>
      <xdr:colOff>101600</xdr:colOff>
      <xdr:row>96</xdr:row>
      <xdr:rowOff>67945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84455</xdr:rowOff>
    </xdr:from>
    <xdr:ext cx="53403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0965" y="16200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64135</xdr:rowOff>
    </xdr:from>
    <xdr:to>
      <xdr:col>10</xdr:col>
      <xdr:colOff>114300</xdr:colOff>
      <xdr:row>97</xdr:row>
      <xdr:rowOff>78740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47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29210</xdr:rowOff>
    </xdr:from>
    <xdr:to>
      <xdr:col>10</xdr:col>
      <xdr:colOff>165100</xdr:colOff>
      <xdr:row>96</xdr:row>
      <xdr:rowOff>130175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146685</xdr:rowOff>
    </xdr:from>
    <xdr:ext cx="534035" cy="2584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262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80645</xdr:rowOff>
    </xdr:from>
    <xdr:to>
      <xdr:col>6</xdr:col>
      <xdr:colOff>38100</xdr:colOff>
      <xdr:row>97</xdr:row>
      <xdr:rowOff>10795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27305</xdr:rowOff>
    </xdr:from>
    <xdr:ext cx="53403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315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635</xdr:rowOff>
    </xdr:from>
    <xdr:to>
      <xdr:col>24</xdr:col>
      <xdr:colOff>114300</xdr:colOff>
      <xdr:row>96</xdr:row>
      <xdr:rowOff>102235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150495</xdr:rowOff>
    </xdr:from>
    <xdr:ext cx="534670"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91440</xdr:rowOff>
    </xdr:from>
    <xdr:to>
      <xdr:col>20</xdr:col>
      <xdr:colOff>38100</xdr:colOff>
      <xdr:row>95</xdr:row>
      <xdr:rowOff>21590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12700</xdr:rowOff>
    </xdr:from>
    <xdr:ext cx="53403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6300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171450</xdr:rowOff>
    </xdr:from>
    <xdr:to>
      <xdr:col>15</xdr:col>
      <xdr:colOff>101600</xdr:colOff>
      <xdr:row>97</xdr:row>
      <xdr:rowOff>101600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92710</xdr:rowOff>
    </xdr:from>
    <xdr:ext cx="53403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13335</xdr:rowOff>
    </xdr:from>
    <xdr:to>
      <xdr:col>10</xdr:col>
      <xdr:colOff>165100</xdr:colOff>
      <xdr:row>97</xdr:row>
      <xdr:rowOff>114935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106045</xdr:rowOff>
    </xdr:from>
    <xdr:ext cx="53403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6736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27940</xdr:rowOff>
    </xdr:from>
    <xdr:to>
      <xdr:col>6</xdr:col>
      <xdr:colOff>38100</xdr:colOff>
      <xdr:row>97</xdr:row>
      <xdr:rowOff>129540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120650</xdr:rowOff>
    </xdr:from>
    <xdr:ext cx="534035"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6751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97790</xdr:rowOff>
    </xdr:from>
    <xdr:to>
      <xdr:col>54</xdr:col>
      <xdr:colOff>189865</xdr:colOff>
      <xdr:row>38</xdr:row>
      <xdr:rowOff>147955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1290"/>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151765</xdr:rowOff>
    </xdr:from>
    <xdr:ext cx="534670" cy="259080"/>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6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41,217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147955</xdr:rowOff>
    </xdr:from>
    <xdr:to>
      <xdr:col>55</xdr:col>
      <xdr:colOff>88900</xdr:colOff>
      <xdr:row>38</xdr:row>
      <xdr:rowOff>147955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43815</xdr:rowOff>
    </xdr:from>
    <xdr:ext cx="598805" cy="2584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171,904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97790</xdr:rowOff>
    </xdr:from>
    <xdr:to>
      <xdr:col>55</xdr:col>
      <xdr:colOff>88900</xdr:colOff>
      <xdr:row>30</xdr:row>
      <xdr:rowOff>97790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12700</xdr:rowOff>
    </xdr:from>
    <xdr:to>
      <xdr:col>55</xdr:col>
      <xdr:colOff>0</xdr:colOff>
      <xdr:row>38</xdr:row>
      <xdr:rowOff>1905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56350"/>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143510</xdr:rowOff>
    </xdr:from>
    <xdr:ext cx="534670" cy="2584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120650</xdr:rowOff>
    </xdr:from>
    <xdr:to>
      <xdr:col>55</xdr:col>
      <xdr:colOff>50800</xdr:colOff>
      <xdr:row>37</xdr:row>
      <xdr:rowOff>50800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151765</xdr:rowOff>
    </xdr:from>
    <xdr:to>
      <xdr:col>50</xdr:col>
      <xdr:colOff>114300</xdr:colOff>
      <xdr:row>38</xdr:row>
      <xdr:rowOff>1905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66715"/>
          <a:ext cx="889000" cy="1050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10160</xdr:rowOff>
    </xdr:from>
    <xdr:to>
      <xdr:col>50</xdr:col>
      <xdr:colOff>165100</xdr:colOff>
      <xdr:row>37</xdr:row>
      <xdr:rowOff>111760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128270</xdr:rowOff>
    </xdr:from>
    <xdr:ext cx="534035"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1965" y="6129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151765</xdr:rowOff>
    </xdr:from>
    <xdr:to>
      <xdr:col>45</xdr:col>
      <xdr:colOff>177800</xdr:colOff>
      <xdr:row>38</xdr:row>
      <xdr:rowOff>130810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66715"/>
          <a:ext cx="889000" cy="1179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114300</xdr:rowOff>
    </xdr:from>
    <xdr:to>
      <xdr:col>46</xdr:col>
      <xdr:colOff>38100</xdr:colOff>
      <xdr:row>31</xdr:row>
      <xdr:rowOff>44450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60960</xdr:rowOff>
    </xdr:from>
    <xdr:ext cx="59817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580" y="5033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128270</xdr:rowOff>
    </xdr:from>
    <xdr:to>
      <xdr:col>41</xdr:col>
      <xdr:colOff>50800</xdr:colOff>
      <xdr:row>38</xdr:row>
      <xdr:rowOff>130810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433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68580</xdr:rowOff>
    </xdr:from>
    <xdr:to>
      <xdr:col>41</xdr:col>
      <xdr:colOff>101600</xdr:colOff>
      <xdr:row>37</xdr:row>
      <xdr:rowOff>170180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15240</xdr:rowOff>
    </xdr:from>
    <xdr:ext cx="53403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3965" y="618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102235</xdr:rowOff>
    </xdr:from>
    <xdr:to>
      <xdr:col>36</xdr:col>
      <xdr:colOff>165100</xdr:colOff>
      <xdr:row>38</xdr:row>
      <xdr:rowOff>32385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48895</xdr:rowOff>
    </xdr:from>
    <xdr:ext cx="53403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4965" y="622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133350</xdr:rowOff>
    </xdr:from>
    <xdr:to>
      <xdr:col>55</xdr:col>
      <xdr:colOff>50800</xdr:colOff>
      <xdr:row>37</xdr:row>
      <xdr:rowOff>63500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111760</xdr:rowOff>
    </xdr:from>
    <xdr:ext cx="534670" cy="2584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83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122555</xdr:rowOff>
    </xdr:from>
    <xdr:to>
      <xdr:col>50</xdr:col>
      <xdr:colOff>165100</xdr:colOff>
      <xdr:row>38</xdr:row>
      <xdr:rowOff>52705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43815</xdr:rowOff>
    </xdr:from>
    <xdr:ext cx="534035" cy="2584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1965" y="6558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100965</xdr:rowOff>
    </xdr:from>
    <xdr:to>
      <xdr:col>46</xdr:col>
      <xdr:colOff>38100</xdr:colOff>
      <xdr:row>32</xdr:row>
      <xdr:rowOff>31115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4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22225</xdr:rowOff>
    </xdr:from>
    <xdr:ext cx="598170" cy="2584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580" y="5508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80010</xdr:rowOff>
    </xdr:from>
    <xdr:to>
      <xdr:col>41</xdr:col>
      <xdr:colOff>101600</xdr:colOff>
      <xdr:row>39</xdr:row>
      <xdr:rowOff>10160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1270</xdr:rowOff>
    </xdr:from>
    <xdr:ext cx="53403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3965" y="6687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170180</xdr:rowOff>
    </xdr:from>
    <xdr:ext cx="534035"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4965" y="6685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7620</xdr:rowOff>
    </xdr:from>
    <xdr:to>
      <xdr:col>54</xdr:col>
      <xdr:colOff>189865</xdr:colOff>
      <xdr:row>58</xdr:row>
      <xdr:rowOff>81280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5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85090</xdr:rowOff>
    </xdr:from>
    <xdr:ext cx="534670" cy="259080"/>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81280</xdr:rowOff>
    </xdr:from>
    <xdr:to>
      <xdr:col>55</xdr:col>
      <xdr:colOff>88900</xdr:colOff>
      <xdr:row>58</xdr:row>
      <xdr:rowOff>81280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125730</xdr:rowOff>
    </xdr:from>
    <xdr:ext cx="598805" cy="259080"/>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134,412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7620</xdr:rowOff>
    </xdr:from>
    <xdr:to>
      <xdr:col>55</xdr:col>
      <xdr:colOff>88900</xdr:colOff>
      <xdr:row>51</xdr:row>
      <xdr:rowOff>7620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154940</xdr:rowOff>
    </xdr:from>
    <xdr:to>
      <xdr:col>55</xdr:col>
      <xdr:colOff>0</xdr:colOff>
      <xdr:row>56</xdr:row>
      <xdr:rowOff>163830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561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66040</xdr:rowOff>
    </xdr:from>
    <xdr:ext cx="534670" cy="2584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7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42545</xdr:rowOff>
    </xdr:from>
    <xdr:to>
      <xdr:col>55</xdr:col>
      <xdr:colOff>50800</xdr:colOff>
      <xdr:row>56</xdr:row>
      <xdr:rowOff>144145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134620</xdr:rowOff>
    </xdr:from>
    <xdr:to>
      <xdr:col>50</xdr:col>
      <xdr:colOff>114300</xdr:colOff>
      <xdr:row>56</xdr:row>
      <xdr:rowOff>163830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358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122555</xdr:rowOff>
    </xdr:from>
    <xdr:to>
      <xdr:col>50</xdr:col>
      <xdr:colOff>165100</xdr:colOff>
      <xdr:row>56</xdr:row>
      <xdr:rowOff>52705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69215</xdr:rowOff>
    </xdr:from>
    <xdr:ext cx="53403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1965" y="9327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134620</xdr:rowOff>
    </xdr:from>
    <xdr:to>
      <xdr:col>45</xdr:col>
      <xdr:colOff>177800</xdr:colOff>
      <xdr:row>57</xdr:row>
      <xdr:rowOff>170815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3582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147320</xdr:rowOff>
    </xdr:from>
    <xdr:to>
      <xdr:col>46</xdr:col>
      <xdr:colOff>38100</xdr:colOff>
      <xdr:row>56</xdr:row>
      <xdr:rowOff>77470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93980</xdr:rowOff>
    </xdr:from>
    <xdr:ext cx="53403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2965" y="9352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26670</xdr:rowOff>
    </xdr:from>
    <xdr:to>
      <xdr:col>41</xdr:col>
      <xdr:colOff>50800</xdr:colOff>
      <xdr:row>57</xdr:row>
      <xdr:rowOff>170815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9932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90170</xdr:rowOff>
    </xdr:from>
    <xdr:to>
      <xdr:col>41</xdr:col>
      <xdr:colOff>101600</xdr:colOff>
      <xdr:row>56</xdr:row>
      <xdr:rowOff>20320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36830</xdr:rowOff>
    </xdr:from>
    <xdr:ext cx="53403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3965" y="9295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147320</xdr:rowOff>
    </xdr:from>
    <xdr:to>
      <xdr:col>36</xdr:col>
      <xdr:colOff>165100</xdr:colOff>
      <xdr:row>56</xdr:row>
      <xdr:rowOff>77470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93980</xdr:rowOff>
    </xdr:from>
    <xdr:ext cx="53403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4965" y="9352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103505</xdr:rowOff>
    </xdr:from>
    <xdr:to>
      <xdr:col>55</xdr:col>
      <xdr:colOff>50800</xdr:colOff>
      <xdr:row>57</xdr:row>
      <xdr:rowOff>33655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81915</xdr:rowOff>
    </xdr:from>
    <xdr:ext cx="534670" cy="259080"/>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8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113030</xdr:rowOff>
    </xdr:from>
    <xdr:to>
      <xdr:col>50</xdr:col>
      <xdr:colOff>165100</xdr:colOff>
      <xdr:row>57</xdr:row>
      <xdr:rowOff>43180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34290</xdr:rowOff>
    </xdr:from>
    <xdr:ext cx="53403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1965" y="9806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83820</xdr:rowOff>
    </xdr:from>
    <xdr:to>
      <xdr:col>46</xdr:col>
      <xdr:colOff>38100</xdr:colOff>
      <xdr:row>57</xdr:row>
      <xdr:rowOff>13970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5080</xdr:rowOff>
    </xdr:from>
    <xdr:ext cx="53403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2965" y="9777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120650</xdr:rowOff>
    </xdr:from>
    <xdr:to>
      <xdr:col>41</xdr:col>
      <xdr:colOff>101600</xdr:colOff>
      <xdr:row>58</xdr:row>
      <xdr:rowOff>50165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41275</xdr:rowOff>
    </xdr:from>
    <xdr:ext cx="534035" cy="2584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3965" y="9985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147320</xdr:rowOff>
    </xdr:from>
    <xdr:to>
      <xdr:col>36</xdr:col>
      <xdr:colOff>165100</xdr:colOff>
      <xdr:row>57</xdr:row>
      <xdr:rowOff>77470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68580</xdr:rowOff>
    </xdr:from>
    <xdr:ext cx="534035"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4965" y="9841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17780</xdr:rowOff>
    </xdr:from>
    <xdr:to>
      <xdr:col>54</xdr:col>
      <xdr:colOff>189865</xdr:colOff>
      <xdr:row>79</xdr:row>
      <xdr:rowOff>99060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9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135255</xdr:rowOff>
    </xdr:from>
    <xdr:ext cx="534670" cy="2584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99,519</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149860</xdr:rowOff>
    </xdr:from>
    <xdr:to>
      <xdr:col>55</xdr:col>
      <xdr:colOff>0</xdr:colOff>
      <xdr:row>77</xdr:row>
      <xdr:rowOff>160655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515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16510</xdr:rowOff>
    </xdr:from>
    <xdr:ext cx="534670" cy="259080"/>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38100</xdr:rowOff>
    </xdr:from>
    <xdr:to>
      <xdr:col>55</xdr:col>
      <xdr:colOff>50800</xdr:colOff>
      <xdr:row>78</xdr:row>
      <xdr:rowOff>139700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160655</xdr:rowOff>
    </xdr:from>
    <xdr:to>
      <xdr:col>50</xdr:col>
      <xdr:colOff>114300</xdr:colOff>
      <xdr:row>78</xdr:row>
      <xdr:rowOff>57785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3623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162560</xdr:rowOff>
    </xdr:from>
    <xdr:to>
      <xdr:col>50</xdr:col>
      <xdr:colOff>165100</xdr:colOff>
      <xdr:row>78</xdr:row>
      <xdr:rowOff>92710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84455</xdr:rowOff>
    </xdr:from>
    <xdr:ext cx="53403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57785</xdr:rowOff>
    </xdr:from>
    <xdr:to>
      <xdr:col>45</xdr:col>
      <xdr:colOff>177800</xdr:colOff>
      <xdr:row>78</xdr:row>
      <xdr:rowOff>111125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3088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6350</xdr:rowOff>
    </xdr:from>
    <xdr:to>
      <xdr:col>46</xdr:col>
      <xdr:colOff>38100</xdr:colOff>
      <xdr:row>78</xdr:row>
      <xdr:rowOff>107315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123825</xdr:rowOff>
    </xdr:from>
    <xdr:ext cx="534035" cy="2584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2965" y="13154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111125</xdr:rowOff>
    </xdr:from>
    <xdr:to>
      <xdr:col>41</xdr:col>
      <xdr:colOff>50800</xdr:colOff>
      <xdr:row>78</xdr:row>
      <xdr:rowOff>167640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842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130175</xdr:rowOff>
    </xdr:from>
    <xdr:to>
      <xdr:col>41</xdr:col>
      <xdr:colOff>101600</xdr:colOff>
      <xdr:row>78</xdr:row>
      <xdr:rowOff>60325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76835</xdr:rowOff>
    </xdr:from>
    <xdr:ext cx="534035" cy="2584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3107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151765</xdr:rowOff>
    </xdr:from>
    <xdr:to>
      <xdr:col>36</xdr:col>
      <xdr:colOff>165100</xdr:colOff>
      <xdr:row>78</xdr:row>
      <xdr:rowOff>81915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98425</xdr:rowOff>
    </xdr:from>
    <xdr:ext cx="534035" cy="2584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3128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99060</xdr:rowOff>
    </xdr:from>
    <xdr:to>
      <xdr:col>55</xdr:col>
      <xdr:colOff>50800</xdr:colOff>
      <xdr:row>78</xdr:row>
      <xdr:rowOff>29210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121920</xdr:rowOff>
    </xdr:from>
    <xdr:ext cx="534670" cy="2584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52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109855</xdr:rowOff>
    </xdr:from>
    <xdr:to>
      <xdr:col>50</xdr:col>
      <xdr:colOff>165100</xdr:colOff>
      <xdr:row>78</xdr:row>
      <xdr:rowOff>40640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56515</xdr:rowOff>
    </xdr:from>
    <xdr:ext cx="534035"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1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6985</xdr:rowOff>
    </xdr:from>
    <xdr:to>
      <xdr:col>46</xdr:col>
      <xdr:colOff>38100</xdr:colOff>
      <xdr:row>78</xdr:row>
      <xdr:rowOff>109220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99695</xdr:rowOff>
    </xdr:from>
    <xdr:ext cx="534035" cy="2584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2965" y="13472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60325</xdr:rowOff>
    </xdr:from>
    <xdr:to>
      <xdr:col>41</xdr:col>
      <xdr:colOff>101600</xdr:colOff>
      <xdr:row>78</xdr:row>
      <xdr:rowOff>161925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153035</xdr:rowOff>
    </xdr:from>
    <xdr:ext cx="469265"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350" y="1352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116840</xdr:rowOff>
    </xdr:from>
    <xdr:to>
      <xdr:col>36</xdr:col>
      <xdr:colOff>165100</xdr:colOff>
      <xdr:row>79</xdr:row>
      <xdr:rowOff>46990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38100</xdr:rowOff>
    </xdr:from>
    <xdr:ext cx="469265"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350" y="13582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161925</xdr:rowOff>
    </xdr:from>
    <xdr:to>
      <xdr:col>54</xdr:col>
      <xdr:colOff>189865</xdr:colOff>
      <xdr:row>98</xdr:row>
      <xdr:rowOff>151765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425"/>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9900" cy="2584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151765</xdr:rowOff>
    </xdr:from>
    <xdr:to>
      <xdr:col>55</xdr:col>
      <xdr:colOff>88900</xdr:colOff>
      <xdr:row>98</xdr:row>
      <xdr:rowOff>151765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109220</xdr:rowOff>
    </xdr:from>
    <xdr:ext cx="534670" cy="2584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8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90,642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161925</xdr:rowOff>
    </xdr:from>
    <xdr:to>
      <xdr:col>55</xdr:col>
      <xdr:colOff>88900</xdr:colOff>
      <xdr:row>90</xdr:row>
      <xdr:rowOff>161925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84455</xdr:rowOff>
    </xdr:from>
    <xdr:to>
      <xdr:col>55</xdr:col>
      <xdr:colOff>0</xdr:colOff>
      <xdr:row>97</xdr:row>
      <xdr:rowOff>94615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151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125730</xdr:rowOff>
    </xdr:from>
    <xdr:ext cx="534670" cy="259080"/>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102870</xdr:rowOff>
    </xdr:from>
    <xdr:to>
      <xdr:col>55</xdr:col>
      <xdr:colOff>50800</xdr:colOff>
      <xdr:row>97</xdr:row>
      <xdr:rowOff>33020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127635</xdr:rowOff>
    </xdr:from>
    <xdr:to>
      <xdr:col>50</xdr:col>
      <xdr:colOff>114300</xdr:colOff>
      <xdr:row>97</xdr:row>
      <xdr:rowOff>94615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8683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144145</xdr:rowOff>
    </xdr:from>
    <xdr:ext cx="534035" cy="2584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1965" y="1626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127635</xdr:rowOff>
    </xdr:from>
    <xdr:to>
      <xdr:col>45</xdr:col>
      <xdr:colOff>177800</xdr:colOff>
      <xdr:row>98</xdr:row>
      <xdr:rowOff>36195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8683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71755</xdr:rowOff>
    </xdr:from>
    <xdr:to>
      <xdr:col>46</xdr:col>
      <xdr:colOff>38100</xdr:colOff>
      <xdr:row>97</xdr:row>
      <xdr:rowOff>1905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18415</xdr:rowOff>
    </xdr:from>
    <xdr:ext cx="534035" cy="2584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2965" y="16306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124460</xdr:rowOff>
    </xdr:from>
    <xdr:to>
      <xdr:col>41</xdr:col>
      <xdr:colOff>50800</xdr:colOff>
      <xdr:row>98</xdr:row>
      <xdr:rowOff>36195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583660"/>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31750</xdr:rowOff>
    </xdr:from>
    <xdr:to>
      <xdr:col>41</xdr:col>
      <xdr:colOff>101600</xdr:colOff>
      <xdr:row>96</xdr:row>
      <xdr:rowOff>133350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149860</xdr:rowOff>
    </xdr:from>
    <xdr:ext cx="53403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72390</xdr:rowOff>
    </xdr:from>
    <xdr:to>
      <xdr:col>36</xdr:col>
      <xdr:colOff>165100</xdr:colOff>
      <xdr:row>97</xdr:row>
      <xdr:rowOff>2540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19050</xdr:rowOff>
    </xdr:from>
    <xdr:ext cx="534035" cy="2584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306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33655</xdr:rowOff>
    </xdr:from>
    <xdr:to>
      <xdr:col>55</xdr:col>
      <xdr:colOff>50800</xdr:colOff>
      <xdr:row>97</xdr:row>
      <xdr:rowOff>135255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12065</xdr:rowOff>
    </xdr:from>
    <xdr:ext cx="534670" cy="259080"/>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4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43815</xdr:rowOff>
    </xdr:from>
    <xdr:to>
      <xdr:col>50</xdr:col>
      <xdr:colOff>165100</xdr:colOff>
      <xdr:row>97</xdr:row>
      <xdr:rowOff>145415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136525</xdr:rowOff>
    </xdr:from>
    <xdr:ext cx="534035" cy="2584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1965" y="16767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76835</xdr:rowOff>
    </xdr:from>
    <xdr:to>
      <xdr:col>46</xdr:col>
      <xdr:colOff>38100</xdr:colOff>
      <xdr:row>97</xdr:row>
      <xdr:rowOff>6985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169545</xdr:rowOff>
    </xdr:from>
    <xdr:ext cx="534035" cy="2584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2965" y="1662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156845</xdr:rowOff>
    </xdr:from>
    <xdr:to>
      <xdr:col>41</xdr:col>
      <xdr:colOff>101600</xdr:colOff>
      <xdr:row>98</xdr:row>
      <xdr:rowOff>86995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78105</xdr:rowOff>
    </xdr:from>
    <xdr:ext cx="534035" cy="2584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3965" y="16880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73660</xdr:rowOff>
    </xdr:from>
    <xdr:to>
      <xdr:col>36</xdr:col>
      <xdr:colOff>165100</xdr:colOff>
      <xdr:row>97</xdr:row>
      <xdr:rowOff>3810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166370</xdr:rowOff>
    </xdr:from>
    <xdr:ext cx="534035"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4965"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99695</xdr:rowOff>
    </xdr:from>
    <xdr:to>
      <xdr:col>85</xdr:col>
      <xdr:colOff>126365</xdr:colOff>
      <xdr:row>39</xdr:row>
      <xdr:rowOff>99060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319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109855</xdr:rowOff>
    </xdr:from>
    <xdr:ext cx="249555" cy="2584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46355</xdr:rowOff>
    </xdr:from>
    <xdr:ext cx="534670" cy="259080"/>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94,469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99695</xdr:rowOff>
    </xdr:from>
    <xdr:to>
      <xdr:col>86</xdr:col>
      <xdr:colOff>25400</xdr:colOff>
      <xdr:row>30</xdr:row>
      <xdr:rowOff>99695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27305</xdr:rowOff>
    </xdr:from>
    <xdr:ext cx="469900" cy="259080"/>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162560</xdr:rowOff>
    </xdr:from>
    <xdr:to>
      <xdr:col>81</xdr:col>
      <xdr:colOff>101600</xdr:colOff>
      <xdr:row>39</xdr:row>
      <xdr:rowOff>92710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109220</xdr:rowOff>
    </xdr:from>
    <xdr:ext cx="469265" cy="2584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35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156845</xdr:rowOff>
    </xdr:from>
    <xdr:to>
      <xdr:col>76</xdr:col>
      <xdr:colOff>165100</xdr:colOff>
      <xdr:row>39</xdr:row>
      <xdr:rowOff>86995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103505</xdr:rowOff>
    </xdr:from>
    <xdr:ext cx="46926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350" y="6447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107315</xdr:rowOff>
    </xdr:from>
    <xdr:ext cx="469265"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350" y="6450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10160</xdr:rowOff>
    </xdr:from>
    <xdr:to>
      <xdr:col>67</xdr:col>
      <xdr:colOff>101600</xdr:colOff>
      <xdr:row>39</xdr:row>
      <xdr:rowOff>111760</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128270</xdr:rowOff>
    </xdr:from>
    <xdr:ext cx="469265"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350" y="6471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154940</xdr:rowOff>
    </xdr:from>
    <xdr:ext cx="249555" cy="2584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700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8920" cy="25908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8920" cy="25908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8920" cy="25908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8920" cy="25908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83185</xdr:rowOff>
    </xdr:from>
    <xdr:to>
      <xdr:col>85</xdr:col>
      <xdr:colOff>126365</xdr:colOff>
      <xdr:row>78</xdr:row>
      <xdr:rowOff>22225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6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26035</xdr:rowOff>
    </xdr:from>
    <xdr:ext cx="534670" cy="259080"/>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22225</xdr:rowOff>
    </xdr:from>
    <xdr:to>
      <xdr:col>86</xdr:col>
      <xdr:colOff>25400</xdr:colOff>
      <xdr:row>78</xdr:row>
      <xdr:rowOff>22225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29845</xdr:rowOff>
    </xdr:from>
    <xdr:ext cx="534670" cy="2584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83185</xdr:rowOff>
    </xdr:from>
    <xdr:to>
      <xdr:col>86</xdr:col>
      <xdr:colOff>25400</xdr:colOff>
      <xdr:row>70</xdr:row>
      <xdr:rowOff>83185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167005</xdr:rowOff>
    </xdr:from>
    <xdr:to>
      <xdr:col>85</xdr:col>
      <xdr:colOff>127000</xdr:colOff>
      <xdr:row>76</xdr:row>
      <xdr:rowOff>11430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257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24130</xdr:rowOff>
    </xdr:from>
    <xdr:ext cx="534670" cy="259080"/>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1270</xdr:rowOff>
    </xdr:from>
    <xdr:to>
      <xdr:col>85</xdr:col>
      <xdr:colOff>177800</xdr:colOff>
      <xdr:row>75</xdr:row>
      <xdr:rowOff>102870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11430</xdr:rowOff>
    </xdr:from>
    <xdr:to>
      <xdr:col>81</xdr:col>
      <xdr:colOff>50800</xdr:colOff>
      <xdr:row>76</xdr:row>
      <xdr:rowOff>26670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416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31115</xdr:rowOff>
    </xdr:from>
    <xdr:to>
      <xdr:col>81</xdr:col>
      <xdr:colOff>101600</xdr:colOff>
      <xdr:row>75</xdr:row>
      <xdr:rowOff>132715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149225</xdr:rowOff>
    </xdr:from>
    <xdr:ext cx="53403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3965" y="12665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21590</xdr:rowOff>
    </xdr:from>
    <xdr:to>
      <xdr:col>76</xdr:col>
      <xdr:colOff>114300</xdr:colOff>
      <xdr:row>76</xdr:row>
      <xdr:rowOff>26670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0517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84455</xdr:rowOff>
    </xdr:from>
    <xdr:to>
      <xdr:col>76</xdr:col>
      <xdr:colOff>165100</xdr:colOff>
      <xdr:row>76</xdr:row>
      <xdr:rowOff>14605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31115</xdr:rowOff>
    </xdr:from>
    <xdr:ext cx="534035" cy="2584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4965" y="12718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12700</xdr:rowOff>
    </xdr:from>
    <xdr:to>
      <xdr:col>71</xdr:col>
      <xdr:colOff>177800</xdr:colOff>
      <xdr:row>76</xdr:row>
      <xdr:rowOff>21590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042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13335</xdr:rowOff>
    </xdr:from>
    <xdr:to>
      <xdr:col>72</xdr:col>
      <xdr:colOff>38100</xdr:colOff>
      <xdr:row>75</xdr:row>
      <xdr:rowOff>114935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132080</xdr:rowOff>
    </xdr:from>
    <xdr:ext cx="534035" cy="2584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5965" y="1264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7620</xdr:rowOff>
    </xdr:from>
    <xdr:to>
      <xdr:col>67</xdr:col>
      <xdr:colOff>101600</xdr:colOff>
      <xdr:row>75</xdr:row>
      <xdr:rowOff>109220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125730</xdr:rowOff>
    </xdr:from>
    <xdr:ext cx="53403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6965" y="1264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116205</xdr:rowOff>
    </xdr:from>
    <xdr:to>
      <xdr:col>85</xdr:col>
      <xdr:colOff>177800</xdr:colOff>
      <xdr:row>76</xdr:row>
      <xdr:rowOff>46355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94615</xdr:rowOff>
    </xdr:from>
    <xdr:ext cx="534670" cy="259080"/>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953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132080</xdr:rowOff>
    </xdr:from>
    <xdr:to>
      <xdr:col>81</xdr:col>
      <xdr:colOff>101600</xdr:colOff>
      <xdr:row>76</xdr:row>
      <xdr:rowOff>62230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53975</xdr:rowOff>
    </xdr:from>
    <xdr:ext cx="534035" cy="2584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3965" y="13084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147320</xdr:rowOff>
    </xdr:from>
    <xdr:to>
      <xdr:col>76</xdr:col>
      <xdr:colOff>165100</xdr:colOff>
      <xdr:row>76</xdr:row>
      <xdr:rowOff>77470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68580</xdr:rowOff>
    </xdr:from>
    <xdr:ext cx="534035" cy="25908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4965" y="13098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142240</xdr:rowOff>
    </xdr:from>
    <xdr:to>
      <xdr:col>72</xdr:col>
      <xdr:colOff>38100</xdr:colOff>
      <xdr:row>76</xdr:row>
      <xdr:rowOff>72390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63500</xdr:rowOff>
    </xdr:from>
    <xdr:ext cx="534035" cy="2584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5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133350</xdr:rowOff>
    </xdr:from>
    <xdr:to>
      <xdr:col>67</xdr:col>
      <xdr:colOff>101600</xdr:colOff>
      <xdr:row>76</xdr:row>
      <xdr:rowOff>63500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54610</xdr:rowOff>
    </xdr:from>
    <xdr:ext cx="53403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6965" y="13084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156845</xdr:rowOff>
    </xdr:from>
    <xdr:to>
      <xdr:col>85</xdr:col>
      <xdr:colOff>126365</xdr:colOff>
      <xdr:row>98</xdr:row>
      <xdr:rowOff>139065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79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84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103505</xdr:rowOff>
    </xdr:from>
    <xdr:ext cx="598805" cy="259080"/>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258,723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156845</xdr:rowOff>
    </xdr:from>
    <xdr:to>
      <xdr:col>86</xdr:col>
      <xdr:colOff>25400</xdr:colOff>
      <xdr:row>91</xdr:row>
      <xdr:rowOff>156845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55245</xdr:rowOff>
    </xdr:from>
    <xdr:to>
      <xdr:col>85</xdr:col>
      <xdr:colOff>127000</xdr:colOff>
      <xdr:row>97</xdr:row>
      <xdr:rowOff>67310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6858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104775</xdr:rowOff>
    </xdr:from>
    <xdr:ext cx="534670" cy="259080"/>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35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126365</xdr:rowOff>
    </xdr:from>
    <xdr:to>
      <xdr:col>85</xdr:col>
      <xdr:colOff>177800</xdr:colOff>
      <xdr:row>98</xdr:row>
      <xdr:rowOff>56515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67310</xdr:rowOff>
    </xdr:from>
    <xdr:to>
      <xdr:col>81</xdr:col>
      <xdr:colOff>50800</xdr:colOff>
      <xdr:row>98</xdr:row>
      <xdr:rowOff>17780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979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125730</xdr:rowOff>
    </xdr:from>
    <xdr:to>
      <xdr:col>81</xdr:col>
      <xdr:colOff>101600</xdr:colOff>
      <xdr:row>98</xdr:row>
      <xdr:rowOff>55880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46990</xdr:rowOff>
    </xdr:from>
    <xdr:ext cx="53403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3965" y="16849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161290</xdr:rowOff>
    </xdr:from>
    <xdr:to>
      <xdr:col>76</xdr:col>
      <xdr:colOff>114300</xdr:colOff>
      <xdr:row>98</xdr:row>
      <xdr:rowOff>17780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919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12065</xdr:rowOff>
    </xdr:from>
    <xdr:to>
      <xdr:col>76</xdr:col>
      <xdr:colOff>165100</xdr:colOff>
      <xdr:row>98</xdr:row>
      <xdr:rowOff>113665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104775</xdr:rowOff>
    </xdr:from>
    <xdr:ext cx="53403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4965" y="1690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161290</xdr:rowOff>
    </xdr:from>
    <xdr:to>
      <xdr:col>71</xdr:col>
      <xdr:colOff>177800</xdr:colOff>
      <xdr:row>98</xdr:row>
      <xdr:rowOff>38735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919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22860</xdr:rowOff>
    </xdr:from>
    <xdr:to>
      <xdr:col>72</xdr:col>
      <xdr:colOff>38100</xdr:colOff>
      <xdr:row>98</xdr:row>
      <xdr:rowOff>124460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115570</xdr:rowOff>
    </xdr:from>
    <xdr:ext cx="53403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5965" y="16917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6985</xdr:rowOff>
    </xdr:from>
    <xdr:to>
      <xdr:col>67</xdr:col>
      <xdr:colOff>101600</xdr:colOff>
      <xdr:row>98</xdr:row>
      <xdr:rowOff>109220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9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99695</xdr:rowOff>
    </xdr:from>
    <xdr:ext cx="534035"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6965" y="16901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4445</xdr:rowOff>
    </xdr:from>
    <xdr:to>
      <xdr:col>85</xdr:col>
      <xdr:colOff>177800</xdr:colOff>
      <xdr:row>97</xdr:row>
      <xdr:rowOff>106045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27305</xdr:rowOff>
    </xdr:from>
    <xdr:ext cx="534670" cy="259080"/>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8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16510</xdr:rowOff>
    </xdr:from>
    <xdr:to>
      <xdr:col>81</xdr:col>
      <xdr:colOff>101600</xdr:colOff>
      <xdr:row>97</xdr:row>
      <xdr:rowOff>118110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134620</xdr:rowOff>
    </xdr:from>
    <xdr:ext cx="534035" cy="2584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3965" y="16422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138430</xdr:rowOff>
    </xdr:from>
    <xdr:to>
      <xdr:col>76</xdr:col>
      <xdr:colOff>165100</xdr:colOff>
      <xdr:row>98</xdr:row>
      <xdr:rowOff>68580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85090</xdr:rowOff>
    </xdr:from>
    <xdr:ext cx="53403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4965" y="16544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110490</xdr:rowOff>
    </xdr:from>
    <xdr:to>
      <xdr:col>72</xdr:col>
      <xdr:colOff>38100</xdr:colOff>
      <xdr:row>98</xdr:row>
      <xdr:rowOff>40640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57150</xdr:rowOff>
    </xdr:from>
    <xdr:ext cx="534035"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5965" y="16516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106045</xdr:rowOff>
    </xdr:from>
    <xdr:ext cx="53403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6965" y="1656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132080</xdr:rowOff>
    </xdr:from>
    <xdr:to>
      <xdr:col>116</xdr:col>
      <xdr:colOff>62865</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58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78740</xdr:rowOff>
    </xdr:from>
    <xdr:ext cx="469900" cy="259080"/>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132080</xdr:rowOff>
    </xdr:from>
    <xdr:to>
      <xdr:col>116</xdr:col>
      <xdr:colOff>152400</xdr:colOff>
      <xdr:row>30</xdr:row>
      <xdr:rowOff>132080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170180</xdr:rowOff>
    </xdr:from>
    <xdr:to>
      <xdr:col>116</xdr:col>
      <xdr:colOff>63500</xdr:colOff>
      <xdr:row>37</xdr:row>
      <xdr:rowOff>170180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513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19050</xdr:rowOff>
    </xdr:from>
    <xdr:ext cx="469900" cy="2584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2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167640</xdr:rowOff>
    </xdr:from>
    <xdr:to>
      <xdr:col>116</xdr:col>
      <xdr:colOff>114300</xdr:colOff>
      <xdr:row>37</xdr:row>
      <xdr:rowOff>97790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170180</xdr:rowOff>
    </xdr:from>
    <xdr:to>
      <xdr:col>111</xdr:col>
      <xdr:colOff>177800</xdr:colOff>
      <xdr:row>38</xdr:row>
      <xdr:rowOff>7620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5138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147320</xdr:rowOff>
    </xdr:from>
    <xdr:to>
      <xdr:col>112</xdr:col>
      <xdr:colOff>38100</xdr:colOff>
      <xdr:row>37</xdr:row>
      <xdr:rowOff>77470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93980</xdr:rowOff>
    </xdr:from>
    <xdr:ext cx="46926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350" y="6094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153670</xdr:rowOff>
    </xdr:from>
    <xdr:to>
      <xdr:col>107</xdr:col>
      <xdr:colOff>50800</xdr:colOff>
      <xdr:row>38</xdr:row>
      <xdr:rowOff>7620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4973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73660</xdr:rowOff>
    </xdr:from>
    <xdr:to>
      <xdr:col>107</xdr:col>
      <xdr:colOff>101600</xdr:colOff>
      <xdr:row>37</xdr:row>
      <xdr:rowOff>3810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20320</xdr:rowOff>
    </xdr:from>
    <xdr:ext cx="469265" cy="2584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350" y="6021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153670</xdr:rowOff>
    </xdr:from>
    <xdr:to>
      <xdr:col>102</xdr:col>
      <xdr:colOff>114300</xdr:colOff>
      <xdr:row>38</xdr:row>
      <xdr:rowOff>17780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4973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88265</xdr:rowOff>
    </xdr:from>
    <xdr:to>
      <xdr:col>102</xdr:col>
      <xdr:colOff>165100</xdr:colOff>
      <xdr:row>38</xdr:row>
      <xdr:rowOff>18415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34925</xdr:rowOff>
    </xdr:from>
    <xdr:ext cx="46926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350" y="6207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135890</xdr:rowOff>
    </xdr:from>
    <xdr:to>
      <xdr:col>98</xdr:col>
      <xdr:colOff>38100</xdr:colOff>
      <xdr:row>38</xdr:row>
      <xdr:rowOff>66040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82550</xdr:rowOff>
    </xdr:from>
    <xdr:ext cx="46926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350" y="6254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97790</xdr:rowOff>
    </xdr:from>
    <xdr:ext cx="469900" cy="2584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441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119380</xdr:rowOff>
    </xdr:from>
    <xdr:to>
      <xdr:col>112</xdr:col>
      <xdr:colOff>38100</xdr:colOff>
      <xdr:row>38</xdr:row>
      <xdr:rowOff>49530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40640</xdr:rowOff>
    </xdr:from>
    <xdr:ext cx="469265" cy="2584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350" y="6555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128270</xdr:rowOff>
    </xdr:from>
    <xdr:to>
      <xdr:col>107</xdr:col>
      <xdr:colOff>101600</xdr:colOff>
      <xdr:row>38</xdr:row>
      <xdr:rowOff>58420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49530</xdr:rowOff>
    </xdr:from>
    <xdr:ext cx="46926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350" y="6564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102870</xdr:rowOff>
    </xdr:from>
    <xdr:to>
      <xdr:col>102</xdr:col>
      <xdr:colOff>165100</xdr:colOff>
      <xdr:row>38</xdr:row>
      <xdr:rowOff>33020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24130</xdr:rowOff>
    </xdr:from>
    <xdr:ext cx="46926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350" y="6539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137795</xdr:rowOff>
    </xdr:from>
    <xdr:to>
      <xdr:col>98</xdr:col>
      <xdr:colOff>38100</xdr:colOff>
      <xdr:row>38</xdr:row>
      <xdr:rowOff>67945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59055</xdr:rowOff>
    </xdr:from>
    <xdr:ext cx="46926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350" y="6574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72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6725" cy="2584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672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62865</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136525</xdr:rowOff>
    </xdr:from>
    <xdr:ext cx="534670" cy="2584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82550</xdr:rowOff>
    </xdr:from>
    <xdr:to>
      <xdr:col>116</xdr:col>
      <xdr:colOff>63500</xdr:colOff>
      <xdr:row>58</xdr:row>
      <xdr:rowOff>83820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266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33655</xdr:rowOff>
    </xdr:from>
    <xdr:ext cx="469900" cy="2584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8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10795</xdr:rowOff>
    </xdr:from>
    <xdr:to>
      <xdr:col>116</xdr:col>
      <xdr:colOff>114300</xdr:colOff>
      <xdr:row>57</xdr:row>
      <xdr:rowOff>112395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74930</xdr:rowOff>
    </xdr:from>
    <xdr:to>
      <xdr:col>111</xdr:col>
      <xdr:colOff>177800</xdr:colOff>
      <xdr:row>58</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0190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115570</xdr:rowOff>
    </xdr:from>
    <xdr:ext cx="46926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350" y="9545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74930</xdr:rowOff>
    </xdr:from>
    <xdr:to>
      <xdr:col>107</xdr:col>
      <xdr:colOff>50800</xdr:colOff>
      <xdr:row>58</xdr:row>
      <xdr:rowOff>81915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0190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168275</xdr:rowOff>
    </xdr:from>
    <xdr:to>
      <xdr:col>107</xdr:col>
      <xdr:colOff>101600</xdr:colOff>
      <xdr:row>57</xdr:row>
      <xdr:rowOff>98425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114935</xdr:rowOff>
    </xdr:from>
    <xdr:ext cx="46926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350" y="9544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80010</xdr:rowOff>
    </xdr:from>
    <xdr:to>
      <xdr:col>102</xdr:col>
      <xdr:colOff>114300</xdr:colOff>
      <xdr:row>58</xdr:row>
      <xdr:rowOff>81915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0241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64770</xdr:rowOff>
    </xdr:from>
    <xdr:to>
      <xdr:col>102</xdr:col>
      <xdr:colOff>165100</xdr:colOff>
      <xdr:row>57</xdr:row>
      <xdr:rowOff>166370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11430</xdr:rowOff>
    </xdr:from>
    <xdr:ext cx="46926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350" y="9612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27940</xdr:rowOff>
    </xdr:from>
    <xdr:to>
      <xdr:col>98</xdr:col>
      <xdr:colOff>38100</xdr:colOff>
      <xdr:row>57</xdr:row>
      <xdr:rowOff>129540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146050</xdr:rowOff>
    </xdr:from>
    <xdr:ext cx="469265" cy="2584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350" y="9575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33020</xdr:rowOff>
    </xdr:from>
    <xdr:to>
      <xdr:col>116</xdr:col>
      <xdr:colOff>114300</xdr:colOff>
      <xdr:row>58</xdr:row>
      <xdr:rowOff>134620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11430</xdr:rowOff>
    </xdr:from>
    <xdr:ext cx="469900" cy="259080"/>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55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31750</xdr:rowOff>
    </xdr:from>
    <xdr:to>
      <xdr:col>112</xdr:col>
      <xdr:colOff>38100</xdr:colOff>
      <xdr:row>58</xdr:row>
      <xdr:rowOff>133350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124460</xdr:rowOff>
    </xdr:from>
    <xdr:ext cx="46926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350" y="10068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23495</xdr:rowOff>
    </xdr:from>
    <xdr:to>
      <xdr:col>107</xdr:col>
      <xdr:colOff>101600</xdr:colOff>
      <xdr:row>58</xdr:row>
      <xdr:rowOff>125095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116205</xdr:rowOff>
    </xdr:from>
    <xdr:ext cx="469265"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350" y="10060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31115</xdr:rowOff>
    </xdr:from>
    <xdr:to>
      <xdr:col>102</xdr:col>
      <xdr:colOff>165100</xdr:colOff>
      <xdr:row>58</xdr:row>
      <xdr:rowOff>132715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123825</xdr:rowOff>
    </xdr:from>
    <xdr:ext cx="469265" cy="2584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350" y="10067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29210</xdr:rowOff>
    </xdr:from>
    <xdr:to>
      <xdr:col>98</xdr:col>
      <xdr:colOff>38100</xdr:colOff>
      <xdr:row>58</xdr:row>
      <xdr:rowOff>130810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121920</xdr:rowOff>
    </xdr:from>
    <xdr:ext cx="469265" cy="2584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350" y="10066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84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84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83820</xdr:rowOff>
    </xdr:from>
    <xdr:to>
      <xdr:col>116</xdr:col>
      <xdr:colOff>62865</xdr:colOff>
      <xdr:row>78</xdr:row>
      <xdr:rowOff>154940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77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158750</xdr:rowOff>
    </xdr:from>
    <xdr:ext cx="534670" cy="25908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154940</xdr:rowOff>
    </xdr:from>
    <xdr:to>
      <xdr:col>116</xdr:col>
      <xdr:colOff>152400</xdr:colOff>
      <xdr:row>78</xdr:row>
      <xdr:rowOff>154940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30480</xdr:rowOff>
    </xdr:from>
    <xdr:ext cx="534670" cy="2584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1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74,943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83820</xdr:rowOff>
    </xdr:from>
    <xdr:to>
      <xdr:col>116</xdr:col>
      <xdr:colOff>152400</xdr:colOff>
      <xdr:row>71</xdr:row>
      <xdr:rowOff>83820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2540</xdr:rowOff>
    </xdr:from>
    <xdr:to>
      <xdr:col>116</xdr:col>
      <xdr:colOff>63500</xdr:colOff>
      <xdr:row>76</xdr:row>
      <xdr:rowOff>36195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3274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111760</xdr:rowOff>
    </xdr:from>
    <xdr:ext cx="534670" cy="2584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705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133350</xdr:rowOff>
    </xdr:from>
    <xdr:to>
      <xdr:col>116</xdr:col>
      <xdr:colOff>114300</xdr:colOff>
      <xdr:row>76</xdr:row>
      <xdr:rowOff>63500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36195</xdr:rowOff>
    </xdr:from>
    <xdr:to>
      <xdr:col>111</xdr:col>
      <xdr:colOff>177800</xdr:colOff>
      <xdr:row>76</xdr:row>
      <xdr:rowOff>59055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663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166370</xdr:rowOff>
    </xdr:from>
    <xdr:to>
      <xdr:col>112</xdr:col>
      <xdr:colOff>38100</xdr:colOff>
      <xdr:row>76</xdr:row>
      <xdr:rowOff>95885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86995</xdr:rowOff>
    </xdr:from>
    <xdr:ext cx="534035" cy="2584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311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59055</xdr:rowOff>
    </xdr:from>
    <xdr:to>
      <xdr:col>107</xdr:col>
      <xdr:colOff>50800</xdr:colOff>
      <xdr:row>76</xdr:row>
      <xdr:rowOff>100965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892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6985</xdr:rowOff>
    </xdr:from>
    <xdr:to>
      <xdr:col>107</xdr:col>
      <xdr:colOff>101600</xdr:colOff>
      <xdr:row>76</xdr:row>
      <xdr:rowOff>109220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125095</xdr:rowOff>
    </xdr:from>
    <xdr:ext cx="534035" cy="2584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812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100965</xdr:rowOff>
    </xdr:from>
    <xdr:to>
      <xdr:col>102</xdr:col>
      <xdr:colOff>114300</xdr:colOff>
      <xdr:row>76</xdr:row>
      <xdr:rowOff>135255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31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59055</xdr:rowOff>
    </xdr:from>
    <xdr:to>
      <xdr:col>102</xdr:col>
      <xdr:colOff>165100</xdr:colOff>
      <xdr:row>75</xdr:row>
      <xdr:rowOff>160655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6350</xdr:rowOff>
    </xdr:from>
    <xdr:ext cx="534035" cy="2584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2693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5080</xdr:rowOff>
    </xdr:from>
    <xdr:to>
      <xdr:col>98</xdr:col>
      <xdr:colOff>38100</xdr:colOff>
      <xdr:row>75</xdr:row>
      <xdr:rowOff>106680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123190</xdr:rowOff>
    </xdr:from>
    <xdr:ext cx="534035"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2639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123190</xdr:rowOff>
    </xdr:from>
    <xdr:to>
      <xdr:col>116</xdr:col>
      <xdr:colOff>114300</xdr:colOff>
      <xdr:row>76</xdr:row>
      <xdr:rowOff>53340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146050</xdr:rowOff>
    </xdr:from>
    <xdr:ext cx="534670" cy="2584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33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156845</xdr:rowOff>
    </xdr:from>
    <xdr:to>
      <xdr:col>112</xdr:col>
      <xdr:colOff>38100</xdr:colOff>
      <xdr:row>76</xdr:row>
      <xdr:rowOff>86995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103505</xdr:rowOff>
    </xdr:from>
    <xdr:ext cx="53403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5965" y="12790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8255</xdr:rowOff>
    </xdr:from>
    <xdr:to>
      <xdr:col>107</xdr:col>
      <xdr:colOff>101600</xdr:colOff>
      <xdr:row>76</xdr:row>
      <xdr:rowOff>109855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100965</xdr:rowOff>
    </xdr:from>
    <xdr:ext cx="534035" cy="2584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3131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50165</xdr:rowOff>
    </xdr:from>
    <xdr:to>
      <xdr:col>102</xdr:col>
      <xdr:colOff>165100</xdr:colOff>
      <xdr:row>76</xdr:row>
      <xdr:rowOff>151765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143510</xdr:rowOff>
    </xdr:from>
    <xdr:ext cx="534035" cy="2584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84455</xdr:rowOff>
    </xdr:from>
    <xdr:to>
      <xdr:col>98</xdr:col>
      <xdr:colOff>38100</xdr:colOff>
      <xdr:row>77</xdr:row>
      <xdr:rowOff>14605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6350</xdr:rowOff>
    </xdr:from>
    <xdr:ext cx="534035" cy="2584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320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全体的に見ると、ほぼ類似団体平均並みか下回っている。</a:t>
          </a:r>
        </a:p>
        <a:p>
          <a:r>
            <a:rPr lang="ja-JP" altLang="en-US" sz="1300">
              <a:latin typeface="ＭＳ Ｐゴシック"/>
              <a:ea typeface="ＭＳ Ｐゴシック"/>
            </a:rPr>
            <a:t>扶助費が大きく減少している。子育て世帯への臨時特別給付金等、新型コロナウイルス感染症対策における扶助関係経費が減少したものである。</a:t>
          </a:r>
        </a:p>
        <a:p>
          <a:r>
            <a:rPr lang="ja-JP" altLang="en-US" sz="1300">
              <a:latin typeface="ＭＳ Ｐゴシック"/>
              <a:ea typeface="ＭＳ Ｐゴシック"/>
            </a:rPr>
            <a:t>普通建設事業費（うち更新整備）についてはここ数年増加傾向である。老朽化した公共施設の長寿命化修繕によるもので、個別施設計画等により、平準化を図りながら適正管理に努める。</a:t>
          </a:r>
        </a:p>
        <a:p>
          <a:r>
            <a:rPr lang="ja-JP" altLang="en-US" sz="1300">
              <a:latin typeface="ＭＳ Ｐゴシック"/>
              <a:ea typeface="ＭＳ Ｐゴシック"/>
            </a:rPr>
            <a:t>補助費等についてはR03年度よりも大きく上回っている。これは新型コロナウイルス感染症対応地方創生臨時交付金によるプレミアム付き商品券の販売金額が増加したことによる。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25,810
24,808
31.11
11,736,607
11,176,768
490,353
6,182,339
7,409,674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57150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60960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57150</xdr:rowOff>
    </xdr:from>
    <xdr:to>
      <xdr:col>24</xdr:col>
      <xdr:colOff>152400</xdr:colOff>
      <xdr:row>38</xdr:row>
      <xdr:rowOff>57150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21590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5,970</a:t>
          </a:r>
          <a:endParaRPr kumimoji="1" lang="ja-JP" altLang="en-US" sz="1000" b="1">
            <a:latin typeface="ＭＳ Ｐゴシック"/>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2540</xdr:rowOff>
    </xdr:from>
    <xdr:to>
      <xdr:col>24</xdr:col>
      <xdr:colOff>63500</xdr:colOff>
      <xdr:row>35</xdr:row>
      <xdr:rowOff>135255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0329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138430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20955</xdr:rowOff>
    </xdr:from>
    <xdr:to>
      <xdr:col>19</xdr:col>
      <xdr:colOff>177800</xdr:colOff>
      <xdr:row>35</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5025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109220</xdr:rowOff>
    </xdr:from>
    <xdr:to>
      <xdr:col>20</xdr:col>
      <xdr:colOff>38100</xdr:colOff>
      <xdr:row>35</xdr:row>
      <xdr:rowOff>38735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55245</xdr:rowOff>
    </xdr:from>
    <xdr:ext cx="469265" cy="2584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713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20955</xdr:rowOff>
    </xdr:from>
    <xdr:to>
      <xdr:col>15</xdr:col>
      <xdr:colOff>50800</xdr:colOff>
      <xdr:row>35</xdr:row>
      <xdr:rowOff>92710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025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125730</xdr:rowOff>
    </xdr:from>
    <xdr:to>
      <xdr:col>15</xdr:col>
      <xdr:colOff>101600</xdr:colOff>
      <xdr:row>35</xdr:row>
      <xdr:rowOff>55880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46990</xdr:rowOff>
    </xdr:from>
    <xdr:ext cx="46926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047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92710</xdr:rowOff>
    </xdr:from>
    <xdr:to>
      <xdr:col>10</xdr:col>
      <xdr:colOff>114300</xdr:colOff>
      <xdr:row>35</xdr:row>
      <xdr:rowOff>103505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34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5080</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662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142240</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628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84455</xdr:rowOff>
    </xdr:from>
    <xdr:to>
      <xdr:col>24</xdr:col>
      <xdr:colOff>114300</xdr:colOff>
      <xdr:row>36</xdr:row>
      <xdr:rowOff>14605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63500</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4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123190</xdr:rowOff>
    </xdr:from>
    <xdr:to>
      <xdr:col>20</xdr:col>
      <xdr:colOff>38100</xdr:colOff>
      <xdr:row>35</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44450</xdr:rowOff>
    </xdr:from>
    <xdr:ext cx="46926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04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141605</xdr:rowOff>
    </xdr:from>
    <xdr:to>
      <xdr:col>15</xdr:col>
      <xdr:colOff>101600</xdr:colOff>
      <xdr:row>34</xdr:row>
      <xdr:rowOff>71755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88265</xdr:rowOff>
    </xdr:from>
    <xdr:ext cx="469265"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574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41910</xdr:rowOff>
    </xdr:from>
    <xdr:to>
      <xdr:col>10</xdr:col>
      <xdr:colOff>165100</xdr:colOff>
      <xdr:row>35</xdr:row>
      <xdr:rowOff>143510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134620</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135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52705</xdr:rowOff>
    </xdr:from>
    <xdr:to>
      <xdr:col>6</xdr:col>
      <xdr:colOff>38100</xdr:colOff>
      <xdr:row>35</xdr:row>
      <xdr:rowOff>154940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145415</xdr:rowOff>
    </xdr:from>
    <xdr:ext cx="46926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146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33655</xdr:rowOff>
    </xdr:from>
    <xdr:to>
      <xdr:col>24</xdr:col>
      <xdr:colOff>62865</xdr:colOff>
      <xdr:row>58</xdr:row>
      <xdr:rowOff>60960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60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64770</xdr:rowOff>
    </xdr:from>
    <xdr:ext cx="534670" cy="2584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60960</xdr:rowOff>
    </xdr:from>
    <xdr:to>
      <xdr:col>24</xdr:col>
      <xdr:colOff>152400</xdr:colOff>
      <xdr:row>58</xdr:row>
      <xdr:rowOff>60960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151765</xdr:rowOff>
    </xdr:from>
    <xdr:ext cx="598805" cy="25908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571,430</a:t>
          </a:r>
          <a:endParaRPr kumimoji="1" lang="ja-JP" altLang="en-US" sz="1000" b="1">
            <a:latin typeface="ＭＳ Ｐゴシック"/>
          </a:endParaRPr>
        </a:p>
      </xdr:txBody>
    </xdr:sp>
    <xdr:clientData/>
  </xdr:oneCellAnchor>
  <xdr:twoCellAnchor>
    <xdr:from>
      <xdr:col>23</xdr:col>
      <xdr:colOff>165100</xdr:colOff>
      <xdr:row>51</xdr:row>
      <xdr:rowOff>33655</xdr:rowOff>
    </xdr:from>
    <xdr:to>
      <xdr:col>24</xdr:col>
      <xdr:colOff>152400</xdr:colOff>
      <xdr:row>51</xdr:row>
      <xdr:rowOff>33655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122555</xdr:rowOff>
    </xdr:from>
    <xdr:to>
      <xdr:col>24</xdr:col>
      <xdr:colOff>63500</xdr:colOff>
      <xdr:row>57</xdr:row>
      <xdr:rowOff>128270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952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81280</xdr:rowOff>
    </xdr:from>
    <xdr:ext cx="534670"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58420</xdr:rowOff>
    </xdr:from>
    <xdr:to>
      <xdr:col>24</xdr:col>
      <xdr:colOff>114300</xdr:colOff>
      <xdr:row>57</xdr:row>
      <xdr:rowOff>160020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116840</xdr:rowOff>
    </xdr:from>
    <xdr:to>
      <xdr:col>19</xdr:col>
      <xdr:colOff>177800</xdr:colOff>
      <xdr:row>57</xdr:row>
      <xdr:rowOff>128270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80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66040</xdr:rowOff>
    </xdr:from>
    <xdr:to>
      <xdr:col>20</xdr:col>
      <xdr:colOff>38100</xdr:colOff>
      <xdr:row>57</xdr:row>
      <xdr:rowOff>167640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12700</xdr:rowOff>
    </xdr:from>
    <xdr:ext cx="53403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613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116840</xdr:rowOff>
    </xdr:from>
    <xdr:to>
      <xdr:col>15</xdr:col>
      <xdr:colOff>50800</xdr:colOff>
      <xdr:row>57</xdr:row>
      <xdr:rowOff>163195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1804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50165</xdr:rowOff>
    </xdr:from>
    <xdr:to>
      <xdr:col>15</xdr:col>
      <xdr:colOff>101600</xdr:colOff>
      <xdr:row>56</xdr:row>
      <xdr:rowOff>151765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168275</xdr:rowOff>
    </xdr:from>
    <xdr:ext cx="598170" cy="2584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9426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163195</xdr:rowOff>
    </xdr:from>
    <xdr:to>
      <xdr:col>10</xdr:col>
      <xdr:colOff>114300</xdr:colOff>
      <xdr:row>58</xdr:row>
      <xdr:rowOff>15240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3584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111125</xdr:rowOff>
    </xdr:from>
    <xdr:to>
      <xdr:col>10</xdr:col>
      <xdr:colOff>165100</xdr:colOff>
      <xdr:row>58</xdr:row>
      <xdr:rowOff>41275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57785</xdr:rowOff>
    </xdr:from>
    <xdr:ext cx="534035"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1965" y="9658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98425</xdr:rowOff>
    </xdr:from>
    <xdr:to>
      <xdr:col>6</xdr:col>
      <xdr:colOff>38100</xdr:colOff>
      <xdr:row>58</xdr:row>
      <xdr:rowOff>29210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45085</xdr:rowOff>
    </xdr:from>
    <xdr:ext cx="534035"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64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71755</xdr:rowOff>
    </xdr:from>
    <xdr:to>
      <xdr:col>24</xdr:col>
      <xdr:colOff>114300</xdr:colOff>
      <xdr:row>58</xdr:row>
      <xdr:rowOff>1905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36830</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77470</xdr:rowOff>
    </xdr:from>
    <xdr:to>
      <xdr:col>20</xdr:col>
      <xdr:colOff>38100</xdr:colOff>
      <xdr:row>58</xdr:row>
      <xdr:rowOff>7620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170180</xdr:rowOff>
    </xdr:from>
    <xdr:ext cx="53403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94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66040</xdr:rowOff>
    </xdr:from>
    <xdr:to>
      <xdr:col>15</xdr:col>
      <xdr:colOff>101600</xdr:colOff>
      <xdr:row>56</xdr:row>
      <xdr:rowOff>167640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158750</xdr:rowOff>
    </xdr:from>
    <xdr:ext cx="59817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580" y="9759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112395</xdr:rowOff>
    </xdr:from>
    <xdr:to>
      <xdr:col>10</xdr:col>
      <xdr:colOff>165100</xdr:colOff>
      <xdr:row>58</xdr:row>
      <xdr:rowOff>42545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33655</xdr:rowOff>
    </xdr:from>
    <xdr:ext cx="534035" cy="2584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977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135890</xdr:rowOff>
    </xdr:from>
    <xdr:to>
      <xdr:col>6</xdr:col>
      <xdr:colOff>38100</xdr:colOff>
      <xdr:row>58</xdr:row>
      <xdr:rowOff>66040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57150</xdr:rowOff>
    </xdr:from>
    <xdr:ext cx="5340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10001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154940</xdr:rowOff>
    </xdr:from>
    <xdr:to>
      <xdr:col>24</xdr:col>
      <xdr:colOff>62865</xdr:colOff>
      <xdr:row>77</xdr:row>
      <xdr:rowOff>80010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8499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83820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5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123,217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80010</xdr:rowOff>
    </xdr:from>
    <xdr:to>
      <xdr:col>24</xdr:col>
      <xdr:colOff>152400</xdr:colOff>
      <xdr:row>77</xdr:row>
      <xdr:rowOff>80010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8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101600</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60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242,354</a:t>
          </a:r>
          <a:endParaRPr kumimoji="1" lang="ja-JP" altLang="en-US" sz="1000" b="1">
            <a:latin typeface="ＭＳ Ｐゴシック"/>
          </a:endParaRPr>
        </a:p>
      </xdr:txBody>
    </xdr:sp>
    <xdr:clientData/>
  </xdr:oneCellAnchor>
  <xdr:twoCellAnchor>
    <xdr:from>
      <xdr:col>23</xdr:col>
      <xdr:colOff>165100</xdr:colOff>
      <xdr:row>69</xdr:row>
      <xdr:rowOff>154940</xdr:rowOff>
    </xdr:from>
    <xdr:to>
      <xdr:col>24</xdr:col>
      <xdr:colOff>152400</xdr:colOff>
      <xdr:row>69</xdr:row>
      <xdr:rowOff>154940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8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142240</xdr:rowOff>
    </xdr:from>
    <xdr:to>
      <xdr:col>24</xdr:col>
      <xdr:colOff>63500</xdr:colOff>
      <xdr:row>77</xdr:row>
      <xdr:rowOff>75565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7244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134620</xdr:rowOff>
    </xdr:from>
    <xdr:ext cx="598805" cy="2584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9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147,158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111760</xdr:rowOff>
    </xdr:from>
    <xdr:to>
      <xdr:col>24</xdr:col>
      <xdr:colOff>114300</xdr:colOff>
      <xdr:row>76</xdr:row>
      <xdr:rowOff>41910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142240</xdr:rowOff>
    </xdr:from>
    <xdr:to>
      <xdr:col>19</xdr:col>
      <xdr:colOff>177800</xdr:colOff>
      <xdr:row>78</xdr:row>
      <xdr:rowOff>52705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2440"/>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169545</xdr:rowOff>
    </xdr:from>
    <xdr:to>
      <xdr:col>20</xdr:col>
      <xdr:colOff>38100</xdr:colOff>
      <xdr:row>75</xdr:row>
      <xdr:rowOff>99695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5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116205</xdr:rowOff>
    </xdr:from>
    <xdr:ext cx="598170"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2632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157,570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52705</xdr:rowOff>
    </xdr:from>
    <xdr:to>
      <xdr:col>15</xdr:col>
      <xdr:colOff>50800</xdr:colOff>
      <xdr:row>78</xdr:row>
      <xdr:rowOff>121285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58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92710</xdr:rowOff>
    </xdr:from>
    <xdr:to>
      <xdr:col>15</xdr:col>
      <xdr:colOff>101600</xdr:colOff>
      <xdr:row>77</xdr:row>
      <xdr:rowOff>22860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39370</xdr:rowOff>
    </xdr:from>
    <xdr:ext cx="59817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898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121285</xdr:rowOff>
    </xdr:from>
    <xdr:to>
      <xdr:col>10</xdr:col>
      <xdr:colOff>114300</xdr:colOff>
      <xdr:row>79</xdr:row>
      <xdr:rowOff>6985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943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128905</xdr:rowOff>
    </xdr:from>
    <xdr:to>
      <xdr:col>10</xdr:col>
      <xdr:colOff>165100</xdr:colOff>
      <xdr:row>77</xdr:row>
      <xdr:rowOff>59055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75565</xdr:rowOff>
    </xdr:from>
    <xdr:ext cx="59817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2934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11430</xdr:rowOff>
    </xdr:from>
    <xdr:to>
      <xdr:col>6</xdr:col>
      <xdr:colOff>38100</xdr:colOff>
      <xdr:row>77</xdr:row>
      <xdr:rowOff>113030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129540</xdr:rowOff>
    </xdr:from>
    <xdr:ext cx="59817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2988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24765</xdr:rowOff>
    </xdr:from>
    <xdr:to>
      <xdr:col>24</xdr:col>
      <xdr:colOff>114300</xdr:colOff>
      <xdr:row>77</xdr:row>
      <xdr:rowOff>126365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111125</xdr:rowOff>
    </xdr:from>
    <xdr:ext cx="598805" cy="2584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1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123,629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91440</xdr:rowOff>
    </xdr:from>
    <xdr:to>
      <xdr:col>20</xdr:col>
      <xdr:colOff>38100</xdr:colOff>
      <xdr:row>77</xdr:row>
      <xdr:rowOff>21590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12700</xdr:rowOff>
    </xdr:from>
    <xdr:ext cx="59817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214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1905</xdr:rowOff>
    </xdr:from>
    <xdr:to>
      <xdr:col>15</xdr:col>
      <xdr:colOff>101600</xdr:colOff>
      <xdr:row>78</xdr:row>
      <xdr:rowOff>103505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94615</xdr:rowOff>
    </xdr:from>
    <xdr:ext cx="59817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467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70485</xdr:rowOff>
    </xdr:from>
    <xdr:to>
      <xdr:col>10</xdr:col>
      <xdr:colOff>165100</xdr:colOff>
      <xdr:row>79</xdr:row>
      <xdr:rowOff>635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163195</xdr:rowOff>
    </xdr:from>
    <xdr:ext cx="59817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536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127635</xdr:rowOff>
    </xdr:from>
    <xdr:to>
      <xdr:col>6</xdr:col>
      <xdr:colOff>38100</xdr:colOff>
      <xdr:row>79</xdr:row>
      <xdr:rowOff>57785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79</xdr:row>
      <xdr:rowOff>48895</xdr:rowOff>
    </xdr:from>
    <xdr:ext cx="53403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2965" y="13593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106680</xdr:rowOff>
    </xdr:from>
    <xdr:to>
      <xdr:col>24</xdr:col>
      <xdr:colOff>62865</xdr:colOff>
      <xdr:row>99</xdr:row>
      <xdr:rowOff>120650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18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124460</xdr:rowOff>
    </xdr:from>
    <xdr:ext cx="534670" cy="25908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8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27,996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120650</xdr:rowOff>
    </xdr:from>
    <xdr:to>
      <xdr:col>24</xdr:col>
      <xdr:colOff>152400</xdr:colOff>
      <xdr:row>99</xdr:row>
      <xdr:rowOff>120650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53340</xdr:rowOff>
    </xdr:from>
    <xdr:ext cx="534670" cy="2584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2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68,864</a:t>
          </a:r>
          <a:endParaRPr kumimoji="1" lang="ja-JP" altLang="en-US" sz="1000" b="1">
            <a:latin typeface="ＭＳ Ｐゴシック"/>
          </a:endParaRPr>
        </a:p>
      </xdr:txBody>
    </xdr:sp>
    <xdr:clientData/>
  </xdr:oneCellAnchor>
  <xdr:twoCellAnchor>
    <xdr:from>
      <xdr:col>23</xdr:col>
      <xdr:colOff>165100</xdr:colOff>
      <xdr:row>90</xdr:row>
      <xdr:rowOff>106680</xdr:rowOff>
    </xdr:from>
    <xdr:to>
      <xdr:col>24</xdr:col>
      <xdr:colOff>152400</xdr:colOff>
      <xdr:row>90</xdr:row>
      <xdr:rowOff>106680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72390</xdr:rowOff>
    </xdr:from>
    <xdr:to>
      <xdr:col>24</xdr:col>
      <xdr:colOff>63500</xdr:colOff>
      <xdr:row>97</xdr:row>
      <xdr:rowOff>1905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3159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124460</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101600</xdr:rowOff>
    </xdr:from>
    <xdr:to>
      <xdr:col>24</xdr:col>
      <xdr:colOff>114300</xdr:colOff>
      <xdr:row>97</xdr:row>
      <xdr:rowOff>31750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72390</xdr:rowOff>
    </xdr:from>
    <xdr:to>
      <xdr:col>19</xdr:col>
      <xdr:colOff>177800</xdr:colOff>
      <xdr:row>96</xdr:row>
      <xdr:rowOff>161925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3159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12065</xdr:rowOff>
    </xdr:from>
    <xdr:ext cx="53403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642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161925</xdr:rowOff>
    </xdr:from>
    <xdr:to>
      <xdr:col>15</xdr:col>
      <xdr:colOff>50800</xdr:colOff>
      <xdr:row>99</xdr:row>
      <xdr:rowOff>6350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2112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57785</xdr:rowOff>
    </xdr:from>
    <xdr:to>
      <xdr:col>15</xdr:col>
      <xdr:colOff>101600</xdr:colOff>
      <xdr:row>97</xdr:row>
      <xdr:rowOff>159385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150495</xdr:rowOff>
    </xdr:from>
    <xdr:ext cx="53403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781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106680</xdr:rowOff>
    </xdr:from>
    <xdr:to>
      <xdr:col>10</xdr:col>
      <xdr:colOff>114300</xdr:colOff>
      <xdr:row>99</xdr:row>
      <xdr:rowOff>6350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087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64135</xdr:rowOff>
    </xdr:from>
    <xdr:to>
      <xdr:col>10</xdr:col>
      <xdr:colOff>165100</xdr:colOff>
      <xdr:row>97</xdr:row>
      <xdr:rowOff>166370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10795</xdr:rowOff>
    </xdr:from>
    <xdr:ext cx="534035" cy="2584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469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133350</xdr:rowOff>
    </xdr:from>
    <xdr:to>
      <xdr:col>6</xdr:col>
      <xdr:colOff>38100</xdr:colOff>
      <xdr:row>98</xdr:row>
      <xdr:rowOff>63500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80010</xdr:rowOff>
    </xdr:from>
    <xdr:ext cx="53403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53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122555</xdr:rowOff>
    </xdr:from>
    <xdr:to>
      <xdr:col>24</xdr:col>
      <xdr:colOff>114300</xdr:colOff>
      <xdr:row>97</xdr:row>
      <xdr:rowOff>52705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100965</xdr:rowOff>
    </xdr:from>
    <xdr:ext cx="534670" cy="2584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60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21590</xdr:rowOff>
    </xdr:from>
    <xdr:to>
      <xdr:col>20</xdr:col>
      <xdr:colOff>38100</xdr:colOff>
      <xdr:row>96</xdr:row>
      <xdr:rowOff>123190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139700</xdr:rowOff>
    </xdr:from>
    <xdr:ext cx="53403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9965" y="1625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111125</xdr:rowOff>
    </xdr:from>
    <xdr:to>
      <xdr:col>15</xdr:col>
      <xdr:colOff>101600</xdr:colOff>
      <xdr:row>97</xdr:row>
      <xdr:rowOff>41275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57785</xdr:rowOff>
    </xdr:from>
    <xdr:ext cx="53403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0965" y="1634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126365</xdr:rowOff>
    </xdr:from>
    <xdr:to>
      <xdr:col>10</xdr:col>
      <xdr:colOff>165100</xdr:colOff>
      <xdr:row>99</xdr:row>
      <xdr:rowOff>56515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47625</xdr:rowOff>
    </xdr:from>
    <xdr:ext cx="53403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1965" y="17021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55880</xdr:rowOff>
    </xdr:from>
    <xdr:to>
      <xdr:col>6</xdr:col>
      <xdr:colOff>38100</xdr:colOff>
      <xdr:row>98</xdr:row>
      <xdr:rowOff>157480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148590</xdr:rowOff>
    </xdr:from>
    <xdr:ext cx="5340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2965" y="16950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38735</xdr:rowOff>
    </xdr:from>
    <xdr:ext cx="469900" cy="25908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a:t>
          </a:r>
          <a:endParaRPr kumimoji="1" lang="ja-JP" altLang="en-US" sz="1000" b="1">
            <a:latin typeface="ＭＳ Ｐゴシック"/>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125095</xdr:rowOff>
    </xdr:from>
    <xdr:to>
      <xdr:col>55</xdr:col>
      <xdr:colOff>0</xdr:colOff>
      <xdr:row>38</xdr:row>
      <xdr:rowOff>125730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401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82550</xdr:rowOff>
    </xdr:from>
    <xdr:ext cx="378460"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4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118110</xdr:rowOff>
    </xdr:from>
    <xdr:to>
      <xdr:col>50</xdr:col>
      <xdr:colOff>114300</xdr:colOff>
      <xdr:row>38</xdr:row>
      <xdr:rowOff>125730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332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65405</xdr:rowOff>
    </xdr:from>
    <xdr:to>
      <xdr:col>50</xdr:col>
      <xdr:colOff>165100</xdr:colOff>
      <xdr:row>37</xdr:row>
      <xdr:rowOff>167005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12065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184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118110</xdr:rowOff>
    </xdr:from>
    <xdr:to>
      <xdr:col>45</xdr:col>
      <xdr:colOff>177800</xdr:colOff>
      <xdr:row>38</xdr:row>
      <xdr:rowOff>118745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332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68580</xdr:rowOff>
    </xdr:from>
    <xdr:to>
      <xdr:col>46</xdr:col>
      <xdr:colOff>38100</xdr:colOff>
      <xdr:row>37</xdr:row>
      <xdr:rowOff>170180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15240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187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118745</xdr:rowOff>
    </xdr:from>
    <xdr:to>
      <xdr:col>41</xdr:col>
      <xdr:colOff>50800</xdr:colOff>
      <xdr:row>38</xdr:row>
      <xdr:rowOff>120650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3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151765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152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52705</xdr:rowOff>
    </xdr:from>
    <xdr:to>
      <xdr:col>36</xdr:col>
      <xdr:colOff>165100</xdr:colOff>
      <xdr:row>37</xdr:row>
      <xdr:rowOff>154940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170815</xdr:rowOff>
    </xdr:from>
    <xdr:ext cx="378460"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1715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4445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160655</xdr:rowOff>
    </xdr:from>
    <xdr:ext cx="378460"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4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74930</xdr:rowOff>
    </xdr:from>
    <xdr:to>
      <xdr:col>50</xdr:col>
      <xdr:colOff>165100</xdr:colOff>
      <xdr:row>39</xdr:row>
      <xdr:rowOff>5080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167640</xdr:rowOff>
    </xdr:from>
    <xdr:ext cx="378460"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6827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67310</xdr:rowOff>
    </xdr:from>
    <xdr:to>
      <xdr:col>46</xdr:col>
      <xdr:colOff>38100</xdr:colOff>
      <xdr:row>38</xdr:row>
      <xdr:rowOff>168910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160020</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675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67945</xdr:rowOff>
    </xdr:from>
    <xdr:to>
      <xdr:col>41</xdr:col>
      <xdr:colOff>101600</xdr:colOff>
      <xdr:row>38</xdr:row>
      <xdr:rowOff>169545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160655</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675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69215</xdr:rowOff>
    </xdr:from>
    <xdr:to>
      <xdr:col>36</xdr:col>
      <xdr:colOff>165100</xdr:colOff>
      <xdr:row>38</xdr:row>
      <xdr:rowOff>170815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161925</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59055</xdr:rowOff>
    </xdr:from>
    <xdr:to>
      <xdr:col>54</xdr:col>
      <xdr:colOff>189865</xdr:colOff>
      <xdr:row>58</xdr:row>
      <xdr:rowOff>157480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00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161290</xdr:rowOff>
    </xdr:from>
    <xdr:ext cx="469900"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157480</xdr:rowOff>
    </xdr:from>
    <xdr:to>
      <xdr:col>55</xdr:col>
      <xdr:colOff>88900</xdr:colOff>
      <xdr:row>58</xdr:row>
      <xdr:rowOff>157480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6350</xdr:rowOff>
    </xdr:from>
    <xdr:ext cx="534670"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71,227</a:t>
          </a:r>
          <a:endParaRPr kumimoji="1" lang="ja-JP" altLang="en-US" sz="1000" b="1">
            <a:latin typeface="ＭＳ Ｐゴシック"/>
          </a:endParaRPr>
        </a:p>
      </xdr:txBody>
    </xdr:sp>
    <xdr:clientData/>
  </xdr:oneCellAnchor>
  <xdr:twoCellAnchor>
    <xdr:from>
      <xdr:col>54</xdr:col>
      <xdr:colOff>101600</xdr:colOff>
      <xdr:row>51</xdr:row>
      <xdr:rowOff>59055</xdr:rowOff>
    </xdr:from>
    <xdr:to>
      <xdr:col>55</xdr:col>
      <xdr:colOff>88900</xdr:colOff>
      <xdr:row>51</xdr:row>
      <xdr:rowOff>59055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63500</xdr:rowOff>
    </xdr:from>
    <xdr:to>
      <xdr:col>55</xdr:col>
      <xdr:colOff>0</xdr:colOff>
      <xdr:row>58</xdr:row>
      <xdr:rowOff>85090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076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6985</xdr:rowOff>
    </xdr:from>
    <xdr:ext cx="534670" cy="2584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081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155575</xdr:rowOff>
    </xdr:from>
    <xdr:to>
      <xdr:col>55</xdr:col>
      <xdr:colOff>50800</xdr:colOff>
      <xdr:row>57</xdr:row>
      <xdr:rowOff>86360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85090</xdr:rowOff>
    </xdr:from>
    <xdr:to>
      <xdr:col>50</xdr:col>
      <xdr:colOff>114300</xdr:colOff>
      <xdr:row>58</xdr:row>
      <xdr:rowOff>100965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291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159385</xdr:rowOff>
    </xdr:from>
    <xdr:to>
      <xdr:col>50</xdr:col>
      <xdr:colOff>165100</xdr:colOff>
      <xdr:row>57</xdr:row>
      <xdr:rowOff>89535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106045</xdr:rowOff>
    </xdr:from>
    <xdr:ext cx="53403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535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93980</xdr:rowOff>
    </xdr:from>
    <xdr:to>
      <xdr:col>45</xdr:col>
      <xdr:colOff>177800</xdr:colOff>
      <xdr:row>58</xdr:row>
      <xdr:rowOff>100965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380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24130</xdr:rowOff>
    </xdr:from>
    <xdr:to>
      <xdr:col>46</xdr:col>
      <xdr:colOff>38100</xdr:colOff>
      <xdr:row>57</xdr:row>
      <xdr:rowOff>125730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142240</xdr:rowOff>
    </xdr:from>
    <xdr:ext cx="53403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571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84455</xdr:rowOff>
    </xdr:from>
    <xdr:to>
      <xdr:col>41</xdr:col>
      <xdr:colOff>50800</xdr:colOff>
      <xdr:row>58</xdr:row>
      <xdr:rowOff>93980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85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128905</xdr:rowOff>
    </xdr:from>
    <xdr:to>
      <xdr:col>41</xdr:col>
      <xdr:colOff>101600</xdr:colOff>
      <xdr:row>57</xdr:row>
      <xdr:rowOff>59055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75565</xdr:rowOff>
    </xdr:from>
    <xdr:ext cx="534035" cy="2584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50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133350</xdr:rowOff>
    </xdr:from>
    <xdr:to>
      <xdr:col>36</xdr:col>
      <xdr:colOff>165100</xdr:colOff>
      <xdr:row>57</xdr:row>
      <xdr:rowOff>63500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80010</xdr:rowOff>
    </xdr:from>
    <xdr:ext cx="53403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509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12065</xdr:rowOff>
    </xdr:from>
    <xdr:to>
      <xdr:col>55</xdr:col>
      <xdr:colOff>50800</xdr:colOff>
      <xdr:row>58</xdr:row>
      <xdr:rowOff>113665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98425</xdr:rowOff>
    </xdr:from>
    <xdr:ext cx="469900" cy="2584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1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34290</xdr:rowOff>
    </xdr:from>
    <xdr:to>
      <xdr:col>50</xdr:col>
      <xdr:colOff>165100</xdr:colOff>
      <xdr:row>58</xdr:row>
      <xdr:rowOff>135890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127000</xdr:rowOff>
    </xdr:from>
    <xdr:ext cx="469265"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350" y="10071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50165</xdr:rowOff>
    </xdr:from>
    <xdr:to>
      <xdr:col>46</xdr:col>
      <xdr:colOff>38100</xdr:colOff>
      <xdr:row>58</xdr:row>
      <xdr:rowOff>151765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143510</xdr:rowOff>
    </xdr:from>
    <xdr:ext cx="469265" cy="2584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350" y="1008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43180</xdr:rowOff>
    </xdr:from>
    <xdr:to>
      <xdr:col>41</xdr:col>
      <xdr:colOff>101600</xdr:colOff>
      <xdr:row>58</xdr:row>
      <xdr:rowOff>144780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135890</xdr:rowOff>
    </xdr:from>
    <xdr:ext cx="46926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350" y="10079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33655</xdr:rowOff>
    </xdr:from>
    <xdr:to>
      <xdr:col>36</xdr:col>
      <xdr:colOff>165100</xdr:colOff>
      <xdr:row>58</xdr:row>
      <xdr:rowOff>135255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127000</xdr:rowOff>
    </xdr:from>
    <xdr:ext cx="46926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350" y="10071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57150</xdr:rowOff>
    </xdr:from>
    <xdr:to>
      <xdr:col>54</xdr:col>
      <xdr:colOff>189865</xdr:colOff>
      <xdr:row>79</xdr:row>
      <xdr:rowOff>23495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10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27305</xdr:rowOff>
    </xdr:from>
    <xdr:ext cx="469900"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23495</xdr:rowOff>
    </xdr:from>
    <xdr:to>
      <xdr:col>55</xdr:col>
      <xdr:colOff>88900</xdr:colOff>
      <xdr:row>79</xdr:row>
      <xdr:rowOff>23495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3810</xdr:rowOff>
    </xdr:from>
    <xdr:ext cx="534670" cy="25908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43,280</a:t>
          </a:r>
          <a:endParaRPr kumimoji="1" lang="ja-JP" altLang="en-US" sz="1000" b="1">
            <a:latin typeface="ＭＳ Ｐゴシック"/>
          </a:endParaRPr>
        </a:p>
      </xdr:txBody>
    </xdr:sp>
    <xdr:clientData/>
  </xdr:oneCellAnchor>
  <xdr:twoCellAnchor>
    <xdr:from>
      <xdr:col>54</xdr:col>
      <xdr:colOff>101600</xdr:colOff>
      <xdr:row>71</xdr:row>
      <xdr:rowOff>57150</xdr:rowOff>
    </xdr:from>
    <xdr:to>
      <xdr:col>55</xdr:col>
      <xdr:colOff>88900</xdr:colOff>
      <xdr:row>71</xdr:row>
      <xdr:rowOff>57150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102870</xdr:rowOff>
    </xdr:from>
    <xdr:to>
      <xdr:col>55</xdr:col>
      <xdr:colOff>0</xdr:colOff>
      <xdr:row>76</xdr:row>
      <xdr:rowOff>133350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790170"/>
          <a:ext cx="8382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52705</xdr:rowOff>
    </xdr:from>
    <xdr:ext cx="534670" cy="2584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82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74930</xdr:rowOff>
    </xdr:from>
    <xdr:to>
      <xdr:col>55</xdr:col>
      <xdr:colOff>50800</xdr:colOff>
      <xdr:row>77</xdr:row>
      <xdr:rowOff>4445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133350</xdr:rowOff>
    </xdr:from>
    <xdr:to>
      <xdr:col>50</xdr:col>
      <xdr:colOff>114300</xdr:colOff>
      <xdr:row>78</xdr:row>
      <xdr:rowOff>71120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6355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130175</xdr:rowOff>
    </xdr:from>
    <xdr:to>
      <xdr:col>50</xdr:col>
      <xdr:colOff>165100</xdr:colOff>
      <xdr:row>77</xdr:row>
      <xdr:rowOff>60325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52070</xdr:rowOff>
    </xdr:from>
    <xdr:ext cx="534035"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325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71120</xdr:rowOff>
    </xdr:from>
    <xdr:to>
      <xdr:col>45</xdr:col>
      <xdr:colOff>177800</xdr:colOff>
      <xdr:row>78</xdr:row>
      <xdr:rowOff>125095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442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125095</xdr:rowOff>
    </xdr:from>
    <xdr:to>
      <xdr:col>46</xdr:col>
      <xdr:colOff>38100</xdr:colOff>
      <xdr:row>77</xdr:row>
      <xdr:rowOff>55245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71755</xdr:rowOff>
    </xdr:from>
    <xdr:ext cx="53403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2965" y="12930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122555</xdr:rowOff>
    </xdr:from>
    <xdr:to>
      <xdr:col>41</xdr:col>
      <xdr:colOff>50800</xdr:colOff>
      <xdr:row>78</xdr:row>
      <xdr:rowOff>125095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956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79375</xdr:rowOff>
    </xdr:from>
    <xdr:to>
      <xdr:col>41</xdr:col>
      <xdr:colOff>101600</xdr:colOff>
      <xdr:row>78</xdr:row>
      <xdr:rowOff>9525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26035</xdr:rowOff>
    </xdr:from>
    <xdr:ext cx="46926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350" y="13056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66675</xdr:rowOff>
    </xdr:from>
    <xdr:to>
      <xdr:col>36</xdr:col>
      <xdr:colOff>165100</xdr:colOff>
      <xdr:row>77</xdr:row>
      <xdr:rowOff>168275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13335</xdr:rowOff>
    </xdr:from>
    <xdr:ext cx="46926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350" y="13043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52070</xdr:rowOff>
    </xdr:from>
    <xdr:to>
      <xdr:col>55</xdr:col>
      <xdr:colOff>50800</xdr:colOff>
      <xdr:row>74</xdr:row>
      <xdr:rowOff>153670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74930</xdr:rowOff>
    </xdr:from>
    <xdr:ext cx="534670" cy="2584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907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82550</xdr:rowOff>
    </xdr:from>
    <xdr:to>
      <xdr:col>50</xdr:col>
      <xdr:colOff>165100</xdr:colOff>
      <xdr:row>77</xdr:row>
      <xdr:rowOff>12700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29210</xdr:rowOff>
    </xdr:from>
    <xdr:ext cx="534035" cy="2584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1965" y="12887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20320</xdr:rowOff>
    </xdr:from>
    <xdr:to>
      <xdr:col>46</xdr:col>
      <xdr:colOff>38100</xdr:colOff>
      <xdr:row>78</xdr:row>
      <xdr:rowOff>121920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113030</xdr:rowOff>
    </xdr:from>
    <xdr:ext cx="46926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350" y="1348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74930</xdr:rowOff>
    </xdr:from>
    <xdr:to>
      <xdr:col>41</xdr:col>
      <xdr:colOff>101600</xdr:colOff>
      <xdr:row>79</xdr:row>
      <xdr:rowOff>4445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167005</xdr:rowOff>
    </xdr:from>
    <xdr:ext cx="469265"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350" y="13540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71755</xdr:rowOff>
    </xdr:from>
    <xdr:to>
      <xdr:col>36</xdr:col>
      <xdr:colOff>165100</xdr:colOff>
      <xdr:row>79</xdr:row>
      <xdr:rowOff>1905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164465</xdr:rowOff>
    </xdr:from>
    <xdr:ext cx="46926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350" y="13537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84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63500</xdr:rowOff>
    </xdr:from>
    <xdr:to>
      <xdr:col>54</xdr:col>
      <xdr:colOff>189865</xdr:colOff>
      <xdr:row>98</xdr:row>
      <xdr:rowOff>53340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400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57150</xdr:rowOff>
    </xdr:from>
    <xdr:ext cx="534670" cy="25908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53340</xdr:rowOff>
    </xdr:from>
    <xdr:to>
      <xdr:col>55</xdr:col>
      <xdr:colOff>88900</xdr:colOff>
      <xdr:row>98</xdr:row>
      <xdr:rowOff>53340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10160</xdr:rowOff>
    </xdr:from>
    <xdr:ext cx="534670" cy="259080"/>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83,346</a:t>
          </a:r>
          <a:endParaRPr kumimoji="1" lang="ja-JP" altLang="en-US" sz="1000" b="1">
            <a:latin typeface="ＭＳ Ｐゴシック"/>
          </a:endParaRPr>
        </a:p>
      </xdr:txBody>
    </xdr:sp>
    <xdr:clientData/>
  </xdr:oneCellAnchor>
  <xdr:twoCellAnchor>
    <xdr:from>
      <xdr:col>54</xdr:col>
      <xdr:colOff>101600</xdr:colOff>
      <xdr:row>90</xdr:row>
      <xdr:rowOff>63500</xdr:rowOff>
    </xdr:from>
    <xdr:to>
      <xdr:col>55</xdr:col>
      <xdr:colOff>88900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50800</xdr:rowOff>
    </xdr:from>
    <xdr:to>
      <xdr:col>55</xdr:col>
      <xdr:colOff>0</xdr:colOff>
      <xdr:row>96</xdr:row>
      <xdr:rowOff>86360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100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119380</xdr:rowOff>
    </xdr:from>
    <xdr:ext cx="534670" cy="25908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5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96520</xdr:rowOff>
    </xdr:from>
    <xdr:to>
      <xdr:col>55</xdr:col>
      <xdr:colOff>50800</xdr:colOff>
      <xdr:row>96</xdr:row>
      <xdr:rowOff>26670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50800</xdr:rowOff>
    </xdr:from>
    <xdr:to>
      <xdr:col>50</xdr:col>
      <xdr:colOff>114300</xdr:colOff>
      <xdr:row>97</xdr:row>
      <xdr:rowOff>53340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1000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92075</xdr:rowOff>
    </xdr:from>
    <xdr:to>
      <xdr:col>50</xdr:col>
      <xdr:colOff>165100</xdr:colOff>
      <xdr:row>96</xdr:row>
      <xdr:rowOff>22225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38735</xdr:rowOff>
    </xdr:from>
    <xdr:ext cx="53403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1965" y="16155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53340</xdr:rowOff>
    </xdr:from>
    <xdr:to>
      <xdr:col>45</xdr:col>
      <xdr:colOff>177800</xdr:colOff>
      <xdr:row>97</xdr:row>
      <xdr:rowOff>130175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8399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107315</xdr:rowOff>
    </xdr:from>
    <xdr:to>
      <xdr:col>46</xdr:col>
      <xdr:colOff>38100</xdr:colOff>
      <xdr:row>96</xdr:row>
      <xdr:rowOff>37465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53975</xdr:rowOff>
    </xdr:from>
    <xdr:ext cx="534035" cy="2584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170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130175</xdr:rowOff>
    </xdr:from>
    <xdr:to>
      <xdr:col>41</xdr:col>
      <xdr:colOff>50800</xdr:colOff>
      <xdr:row>98</xdr:row>
      <xdr:rowOff>63500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6082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91440</xdr:rowOff>
    </xdr:from>
    <xdr:to>
      <xdr:col>41</xdr:col>
      <xdr:colOff>101600</xdr:colOff>
      <xdr:row>96</xdr:row>
      <xdr:rowOff>21590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38100</xdr:rowOff>
    </xdr:from>
    <xdr:ext cx="53403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3965" y="16154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134620</xdr:rowOff>
    </xdr:from>
    <xdr:to>
      <xdr:col>36</xdr:col>
      <xdr:colOff>165100</xdr:colOff>
      <xdr:row>96</xdr:row>
      <xdr:rowOff>64770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81280</xdr:rowOff>
    </xdr:from>
    <xdr:ext cx="53403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4965" y="16197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35560</xdr:rowOff>
    </xdr:from>
    <xdr:to>
      <xdr:col>55</xdr:col>
      <xdr:colOff>50800</xdr:colOff>
      <xdr:row>96</xdr:row>
      <xdr:rowOff>137160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14605</xdr:rowOff>
    </xdr:from>
    <xdr:ext cx="534670"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73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171450</xdr:rowOff>
    </xdr:from>
    <xdr:to>
      <xdr:col>50</xdr:col>
      <xdr:colOff>165100</xdr:colOff>
      <xdr:row>96</xdr:row>
      <xdr:rowOff>101600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92710</xdr:rowOff>
    </xdr:from>
    <xdr:ext cx="53403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1965" y="16551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2540</xdr:rowOff>
    </xdr:from>
    <xdr:to>
      <xdr:col>46</xdr:col>
      <xdr:colOff>38100</xdr:colOff>
      <xdr:row>97</xdr:row>
      <xdr:rowOff>104140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95250</xdr:rowOff>
    </xdr:from>
    <xdr:ext cx="53403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2965" y="1672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635</xdr:rowOff>
    </xdr:from>
    <xdr:ext cx="53403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3965" y="16802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12700</xdr:rowOff>
    </xdr:from>
    <xdr:to>
      <xdr:col>36</xdr:col>
      <xdr:colOff>165100</xdr:colOff>
      <xdr:row>98</xdr:row>
      <xdr:rowOff>114300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105410</xdr:rowOff>
    </xdr:from>
    <xdr:ext cx="53403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4965" y="16907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88265</xdr:rowOff>
    </xdr:from>
    <xdr:to>
      <xdr:col>85</xdr:col>
      <xdr:colOff>126365</xdr:colOff>
      <xdr:row>38</xdr:row>
      <xdr:rowOff>22860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76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26670</xdr:rowOff>
    </xdr:from>
    <xdr:ext cx="53467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12,556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22860</xdr:rowOff>
    </xdr:from>
    <xdr:to>
      <xdr:col>86</xdr:col>
      <xdr:colOff>25400</xdr:colOff>
      <xdr:row>38</xdr:row>
      <xdr:rowOff>22860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34925</xdr:rowOff>
    </xdr:from>
    <xdr:ext cx="534670" cy="25908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41,124</a:t>
          </a:r>
          <a:endParaRPr kumimoji="1" lang="ja-JP" altLang="en-US" sz="1000" b="1">
            <a:latin typeface="ＭＳ Ｐゴシック"/>
          </a:endParaRPr>
        </a:p>
      </xdr:txBody>
    </xdr:sp>
    <xdr:clientData/>
  </xdr:oneCellAnchor>
  <xdr:twoCellAnchor>
    <xdr:from>
      <xdr:col>85</xdr:col>
      <xdr:colOff>38100</xdr:colOff>
      <xdr:row>30</xdr:row>
      <xdr:rowOff>88265</xdr:rowOff>
    </xdr:from>
    <xdr:to>
      <xdr:col>86</xdr:col>
      <xdr:colOff>25400</xdr:colOff>
      <xdr:row>30</xdr:row>
      <xdr:rowOff>88265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3810</xdr:rowOff>
    </xdr:from>
    <xdr:to>
      <xdr:col>85</xdr:col>
      <xdr:colOff>127000</xdr:colOff>
      <xdr:row>37</xdr:row>
      <xdr:rowOff>8890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474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39370</xdr:rowOff>
    </xdr:from>
    <xdr:ext cx="534670" cy="25908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0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16510</xdr:rowOff>
    </xdr:from>
    <xdr:to>
      <xdr:col>85</xdr:col>
      <xdr:colOff>177800</xdr:colOff>
      <xdr:row>36</xdr:row>
      <xdr:rowOff>118110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8890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169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30480</xdr:rowOff>
    </xdr:from>
    <xdr:to>
      <xdr:col>81</xdr:col>
      <xdr:colOff>101600</xdr:colOff>
      <xdr:row>36</xdr:row>
      <xdr:rowOff>132080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148590</xdr:rowOff>
    </xdr:from>
    <xdr:ext cx="53403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597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139700</xdr:rowOff>
    </xdr:from>
    <xdr:to>
      <xdr:col>76</xdr:col>
      <xdr:colOff>114300</xdr:colOff>
      <xdr:row>36</xdr:row>
      <xdr:rowOff>144780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119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130175</xdr:rowOff>
    </xdr:from>
    <xdr:to>
      <xdr:col>76</xdr:col>
      <xdr:colOff>165100</xdr:colOff>
      <xdr:row>36</xdr:row>
      <xdr:rowOff>60325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76835</xdr:rowOff>
    </xdr:from>
    <xdr:ext cx="534035" cy="2584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5906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139700</xdr:rowOff>
    </xdr:from>
    <xdr:to>
      <xdr:col>71</xdr:col>
      <xdr:colOff>177800</xdr:colOff>
      <xdr:row>37</xdr:row>
      <xdr:rowOff>15875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119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17780</xdr:rowOff>
    </xdr:from>
    <xdr:to>
      <xdr:col>72</xdr:col>
      <xdr:colOff>38100</xdr:colOff>
      <xdr:row>36</xdr:row>
      <xdr:rowOff>118745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135255</xdr:rowOff>
    </xdr:from>
    <xdr:ext cx="534035" cy="2584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5964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5080</xdr:rowOff>
    </xdr:from>
    <xdr:to>
      <xdr:col>67</xdr:col>
      <xdr:colOff>101600</xdr:colOff>
      <xdr:row>36</xdr:row>
      <xdr:rowOff>106680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123190</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5952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124460</xdr:rowOff>
    </xdr:from>
    <xdr:to>
      <xdr:col>85</xdr:col>
      <xdr:colOff>177800</xdr:colOff>
      <xdr:row>37</xdr:row>
      <xdr:rowOff>54610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102870</xdr:rowOff>
    </xdr:from>
    <xdr:ext cx="534670"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7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129540</xdr:rowOff>
    </xdr:from>
    <xdr:to>
      <xdr:col>81</xdr:col>
      <xdr:colOff>101600</xdr:colOff>
      <xdr:row>37</xdr:row>
      <xdr:rowOff>59690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50800</xdr:rowOff>
    </xdr:from>
    <xdr:ext cx="53403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39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93980</xdr:rowOff>
    </xdr:from>
    <xdr:to>
      <xdr:col>76</xdr:col>
      <xdr:colOff>165100</xdr:colOff>
      <xdr:row>37</xdr:row>
      <xdr:rowOff>24130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15240</xdr:rowOff>
    </xdr:from>
    <xdr:ext cx="53403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35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88900</xdr:rowOff>
    </xdr:from>
    <xdr:to>
      <xdr:col>72</xdr:col>
      <xdr:colOff>38100</xdr:colOff>
      <xdr:row>37</xdr:row>
      <xdr:rowOff>19050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10160</xdr:rowOff>
    </xdr:from>
    <xdr:ext cx="53403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353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136525</xdr:rowOff>
    </xdr:from>
    <xdr:to>
      <xdr:col>67</xdr:col>
      <xdr:colOff>101600</xdr:colOff>
      <xdr:row>37</xdr:row>
      <xdr:rowOff>66675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57785</xdr:rowOff>
    </xdr:from>
    <xdr:ext cx="53403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401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84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140335</xdr:rowOff>
    </xdr:from>
    <xdr:to>
      <xdr:col>85</xdr:col>
      <xdr:colOff>126365</xdr:colOff>
      <xdr:row>58</xdr:row>
      <xdr:rowOff>52070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38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55880</xdr:rowOff>
    </xdr:from>
    <xdr:ext cx="534670" cy="259080"/>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33,368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52070</xdr:rowOff>
    </xdr:from>
    <xdr:to>
      <xdr:col>86</xdr:col>
      <xdr:colOff>25400</xdr:colOff>
      <xdr:row>58</xdr:row>
      <xdr:rowOff>52070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86995</xdr:rowOff>
    </xdr:from>
    <xdr:ext cx="598805" cy="2584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122,469</a:t>
          </a:r>
          <a:endParaRPr kumimoji="1" lang="ja-JP" altLang="en-US" sz="1000" b="1">
            <a:latin typeface="ＭＳ Ｐゴシック"/>
          </a:endParaRPr>
        </a:p>
      </xdr:txBody>
    </xdr:sp>
    <xdr:clientData/>
  </xdr:oneCellAnchor>
  <xdr:twoCellAnchor>
    <xdr:from>
      <xdr:col>85</xdr:col>
      <xdr:colOff>38100</xdr:colOff>
      <xdr:row>49</xdr:row>
      <xdr:rowOff>140335</xdr:rowOff>
    </xdr:from>
    <xdr:to>
      <xdr:col>86</xdr:col>
      <xdr:colOff>25400</xdr:colOff>
      <xdr:row>49</xdr:row>
      <xdr:rowOff>140335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45085</xdr:rowOff>
    </xdr:from>
    <xdr:to>
      <xdr:col>85</xdr:col>
      <xdr:colOff>127000</xdr:colOff>
      <xdr:row>55</xdr:row>
      <xdr:rowOff>146685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7483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1270</xdr:rowOff>
    </xdr:from>
    <xdr:ext cx="534670" cy="25908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02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22860</xdr:rowOff>
    </xdr:from>
    <xdr:to>
      <xdr:col>85</xdr:col>
      <xdr:colOff>177800</xdr:colOff>
      <xdr:row>56</xdr:row>
      <xdr:rowOff>124460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54610</xdr:rowOff>
    </xdr:from>
    <xdr:to>
      <xdr:col>81</xdr:col>
      <xdr:colOff>50800</xdr:colOff>
      <xdr:row>55</xdr:row>
      <xdr:rowOff>146685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8436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155575</xdr:rowOff>
    </xdr:from>
    <xdr:to>
      <xdr:col>81</xdr:col>
      <xdr:colOff>101600</xdr:colOff>
      <xdr:row>56</xdr:row>
      <xdr:rowOff>86360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76835</xdr:rowOff>
    </xdr:from>
    <xdr:ext cx="534035" cy="2584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3965" y="9678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54610</xdr:rowOff>
    </xdr:from>
    <xdr:to>
      <xdr:col>76</xdr:col>
      <xdr:colOff>114300</xdr:colOff>
      <xdr:row>57</xdr:row>
      <xdr:rowOff>88265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84360"/>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139700</xdr:rowOff>
    </xdr:from>
    <xdr:to>
      <xdr:col>76</xdr:col>
      <xdr:colOff>165100</xdr:colOff>
      <xdr:row>56</xdr:row>
      <xdr:rowOff>69850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60960</xdr:rowOff>
    </xdr:from>
    <xdr:ext cx="53403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66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6985</xdr:rowOff>
    </xdr:from>
    <xdr:to>
      <xdr:col>71</xdr:col>
      <xdr:colOff>177800</xdr:colOff>
      <xdr:row>57</xdr:row>
      <xdr:rowOff>88265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08185"/>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22860</xdr:rowOff>
    </xdr:from>
    <xdr:to>
      <xdr:col>72</xdr:col>
      <xdr:colOff>38100</xdr:colOff>
      <xdr:row>56</xdr:row>
      <xdr:rowOff>124460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140970</xdr:rowOff>
    </xdr:from>
    <xdr:ext cx="53403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399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65405</xdr:rowOff>
    </xdr:from>
    <xdr:to>
      <xdr:col>67</xdr:col>
      <xdr:colOff>101600</xdr:colOff>
      <xdr:row>56</xdr:row>
      <xdr:rowOff>167005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158115</xdr:rowOff>
    </xdr:from>
    <xdr:ext cx="534035" cy="2584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759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166370</xdr:rowOff>
    </xdr:from>
    <xdr:to>
      <xdr:col>85</xdr:col>
      <xdr:colOff>177800</xdr:colOff>
      <xdr:row>55</xdr:row>
      <xdr:rowOff>95885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24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17780</xdr:rowOff>
    </xdr:from>
    <xdr:ext cx="534670" cy="2584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76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95885</xdr:rowOff>
    </xdr:from>
    <xdr:to>
      <xdr:col>81</xdr:col>
      <xdr:colOff>101600</xdr:colOff>
      <xdr:row>56</xdr:row>
      <xdr:rowOff>26035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42545</xdr:rowOff>
    </xdr:from>
    <xdr:ext cx="534035" cy="2584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3965" y="9300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3810</xdr:rowOff>
    </xdr:from>
    <xdr:to>
      <xdr:col>76</xdr:col>
      <xdr:colOff>165100</xdr:colOff>
      <xdr:row>55</xdr:row>
      <xdr:rowOff>105410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121920</xdr:rowOff>
    </xdr:from>
    <xdr:ext cx="534035" cy="2584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4965" y="9208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37465</xdr:rowOff>
    </xdr:from>
    <xdr:to>
      <xdr:col>72</xdr:col>
      <xdr:colOff>38100</xdr:colOff>
      <xdr:row>57</xdr:row>
      <xdr:rowOff>139065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130175</xdr:rowOff>
    </xdr:from>
    <xdr:ext cx="53403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5965" y="9902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127635</xdr:rowOff>
    </xdr:from>
    <xdr:to>
      <xdr:col>67</xdr:col>
      <xdr:colOff>101600</xdr:colOff>
      <xdr:row>56</xdr:row>
      <xdr:rowOff>57785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74930</xdr:rowOff>
    </xdr:from>
    <xdr:ext cx="534035" cy="2584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6965" y="9333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99695</xdr:rowOff>
    </xdr:from>
    <xdr:to>
      <xdr:col>85</xdr:col>
      <xdr:colOff>126365</xdr:colOff>
      <xdr:row>79</xdr:row>
      <xdr:rowOff>99060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119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109855</xdr:rowOff>
    </xdr:from>
    <xdr:ext cx="249555" cy="2584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46355</xdr:rowOff>
    </xdr:from>
    <xdr:ext cx="534670" cy="259080"/>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94,469</a:t>
          </a:r>
          <a:endParaRPr kumimoji="1" lang="ja-JP" altLang="en-US" sz="1000" b="1">
            <a:latin typeface="ＭＳ Ｐゴシック"/>
          </a:endParaRPr>
        </a:p>
      </xdr:txBody>
    </xdr:sp>
    <xdr:clientData/>
  </xdr:oneCellAnchor>
  <xdr:twoCellAnchor>
    <xdr:from>
      <xdr:col>85</xdr:col>
      <xdr:colOff>38100</xdr:colOff>
      <xdr:row>70</xdr:row>
      <xdr:rowOff>99695</xdr:rowOff>
    </xdr:from>
    <xdr:to>
      <xdr:col>86</xdr:col>
      <xdr:colOff>25400</xdr:colOff>
      <xdr:row>70</xdr:row>
      <xdr:rowOff>99695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27305</xdr:rowOff>
    </xdr:from>
    <xdr:ext cx="469900" cy="259080"/>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4445</xdr:rowOff>
    </xdr:from>
    <xdr:to>
      <xdr:col>85</xdr:col>
      <xdr:colOff>177800</xdr:colOff>
      <xdr:row>79</xdr:row>
      <xdr:rowOff>106045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162560</xdr:rowOff>
    </xdr:from>
    <xdr:to>
      <xdr:col>81</xdr:col>
      <xdr:colOff>101600</xdr:colOff>
      <xdr:row>79</xdr:row>
      <xdr:rowOff>92710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109220</xdr:rowOff>
    </xdr:from>
    <xdr:ext cx="469265" cy="2584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350" y="13310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156845</xdr:rowOff>
    </xdr:from>
    <xdr:to>
      <xdr:col>76</xdr:col>
      <xdr:colOff>165100</xdr:colOff>
      <xdr:row>79</xdr:row>
      <xdr:rowOff>86995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103505</xdr:rowOff>
    </xdr:from>
    <xdr:ext cx="46926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350" y="13305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177800</xdr:colOff>
      <xdr:row>79</xdr:row>
      <xdr:rowOff>99060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160655</xdr:rowOff>
    </xdr:from>
    <xdr:to>
      <xdr:col>72</xdr:col>
      <xdr:colOff>38100</xdr:colOff>
      <xdr:row>79</xdr:row>
      <xdr:rowOff>90805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107315</xdr:rowOff>
    </xdr:from>
    <xdr:ext cx="46926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350" y="13308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10160</xdr:rowOff>
    </xdr:from>
    <xdr:to>
      <xdr:col>67</xdr:col>
      <xdr:colOff>101600</xdr:colOff>
      <xdr:row>79</xdr:row>
      <xdr:rowOff>111760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128270</xdr:rowOff>
    </xdr:from>
    <xdr:ext cx="46926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350" y="1332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154940</xdr:rowOff>
    </xdr:from>
    <xdr:ext cx="249555" cy="2584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80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892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892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892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8920"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83185</xdr:rowOff>
    </xdr:from>
    <xdr:to>
      <xdr:col>85</xdr:col>
      <xdr:colOff>126365</xdr:colOff>
      <xdr:row>98</xdr:row>
      <xdr:rowOff>22225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6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26035</xdr:rowOff>
    </xdr:from>
    <xdr:ext cx="534670" cy="259080"/>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22225</xdr:rowOff>
    </xdr:from>
    <xdr:to>
      <xdr:col>86</xdr:col>
      <xdr:colOff>25400</xdr:colOff>
      <xdr:row>98</xdr:row>
      <xdr:rowOff>22225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29845</xdr:rowOff>
    </xdr:from>
    <xdr:ext cx="534670" cy="2584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78,963</a:t>
          </a:r>
          <a:endParaRPr kumimoji="1" lang="ja-JP" altLang="en-US" sz="1000" b="1">
            <a:latin typeface="ＭＳ Ｐゴシック"/>
          </a:endParaRPr>
        </a:p>
      </xdr:txBody>
    </xdr:sp>
    <xdr:clientData/>
  </xdr:oneCellAnchor>
  <xdr:twoCellAnchor>
    <xdr:from>
      <xdr:col>85</xdr:col>
      <xdr:colOff>38100</xdr:colOff>
      <xdr:row>90</xdr:row>
      <xdr:rowOff>83185</xdr:rowOff>
    </xdr:from>
    <xdr:to>
      <xdr:col>86</xdr:col>
      <xdr:colOff>25400</xdr:colOff>
      <xdr:row>90</xdr:row>
      <xdr:rowOff>83185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167005</xdr:rowOff>
    </xdr:from>
    <xdr:to>
      <xdr:col>85</xdr:col>
      <xdr:colOff>127000</xdr:colOff>
      <xdr:row>96</xdr:row>
      <xdr:rowOff>11430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547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24130</xdr:rowOff>
    </xdr:from>
    <xdr:ext cx="534670" cy="259080"/>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40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1270</xdr:rowOff>
    </xdr:from>
    <xdr:to>
      <xdr:col>85</xdr:col>
      <xdr:colOff>177800</xdr:colOff>
      <xdr:row>95</xdr:row>
      <xdr:rowOff>102870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11430</xdr:rowOff>
    </xdr:from>
    <xdr:to>
      <xdr:col>81</xdr:col>
      <xdr:colOff>50800</xdr:colOff>
      <xdr:row>96</xdr:row>
      <xdr:rowOff>26670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706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30480</xdr:rowOff>
    </xdr:from>
    <xdr:to>
      <xdr:col>81</xdr:col>
      <xdr:colOff>101600</xdr:colOff>
      <xdr:row>95</xdr:row>
      <xdr:rowOff>132080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148590</xdr:rowOff>
    </xdr:from>
    <xdr:ext cx="53403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3965" y="1609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21590</xdr:rowOff>
    </xdr:from>
    <xdr:to>
      <xdr:col>76</xdr:col>
      <xdr:colOff>114300</xdr:colOff>
      <xdr:row>96</xdr:row>
      <xdr:rowOff>26670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807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84455</xdr:rowOff>
    </xdr:from>
    <xdr:to>
      <xdr:col>76</xdr:col>
      <xdr:colOff>165100</xdr:colOff>
      <xdr:row>96</xdr:row>
      <xdr:rowOff>14605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31115</xdr:rowOff>
    </xdr:from>
    <xdr:ext cx="534035" cy="2584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4965"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12700</xdr:rowOff>
    </xdr:from>
    <xdr:to>
      <xdr:col>71</xdr:col>
      <xdr:colOff>177800</xdr:colOff>
      <xdr:row>96</xdr:row>
      <xdr:rowOff>21590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71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13335</xdr:rowOff>
    </xdr:from>
    <xdr:to>
      <xdr:col>72</xdr:col>
      <xdr:colOff>38100</xdr:colOff>
      <xdr:row>95</xdr:row>
      <xdr:rowOff>114935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132080</xdr:rowOff>
    </xdr:from>
    <xdr:ext cx="534035" cy="2584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5965" y="16076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7620</xdr:rowOff>
    </xdr:from>
    <xdr:to>
      <xdr:col>67</xdr:col>
      <xdr:colOff>101600</xdr:colOff>
      <xdr:row>95</xdr:row>
      <xdr:rowOff>109220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125730</xdr:rowOff>
    </xdr:from>
    <xdr:ext cx="53403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6965" y="16070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116205</xdr:rowOff>
    </xdr:from>
    <xdr:to>
      <xdr:col>85</xdr:col>
      <xdr:colOff>177800</xdr:colOff>
      <xdr:row>96</xdr:row>
      <xdr:rowOff>46355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94615</xdr:rowOff>
    </xdr:from>
    <xdr:ext cx="534670" cy="259080"/>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82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132080</xdr:rowOff>
    </xdr:from>
    <xdr:to>
      <xdr:col>81</xdr:col>
      <xdr:colOff>101600</xdr:colOff>
      <xdr:row>96</xdr:row>
      <xdr:rowOff>62230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53975</xdr:rowOff>
    </xdr:from>
    <xdr:ext cx="534035" cy="2584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3965" y="16513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147320</xdr:rowOff>
    </xdr:from>
    <xdr:to>
      <xdr:col>76</xdr:col>
      <xdr:colOff>165100</xdr:colOff>
      <xdr:row>96</xdr:row>
      <xdr:rowOff>77470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68580</xdr:rowOff>
    </xdr:from>
    <xdr:ext cx="53403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4965" y="1652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142240</xdr:rowOff>
    </xdr:from>
    <xdr:to>
      <xdr:col>72</xdr:col>
      <xdr:colOff>38100</xdr:colOff>
      <xdr:row>96</xdr:row>
      <xdr:rowOff>72390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63500</xdr:rowOff>
    </xdr:from>
    <xdr:ext cx="534035"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5965" y="1652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133350</xdr:rowOff>
    </xdr:from>
    <xdr:to>
      <xdr:col>67</xdr:col>
      <xdr:colOff>101600</xdr:colOff>
      <xdr:row>96</xdr:row>
      <xdr:rowOff>63500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54610</xdr:rowOff>
    </xdr:from>
    <xdr:ext cx="534035" cy="2584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6965" y="16513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6555" cy="2584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810" y="631634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655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810" y="598995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6555" cy="2584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810" y="566420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725"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57785</xdr:rowOff>
    </xdr:from>
    <xdr:to>
      <xdr:col>116</xdr:col>
      <xdr:colOff>62865</xdr:colOff>
      <xdr:row>39</xdr:row>
      <xdr:rowOff>99060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285"/>
          <a:ext cx="127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113030</xdr:rowOff>
    </xdr:from>
    <xdr:ext cx="249555" cy="259080"/>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5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4445</xdr:rowOff>
    </xdr:from>
    <xdr:ext cx="469900" cy="259080"/>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115</xdr:col>
      <xdr:colOff>165100</xdr:colOff>
      <xdr:row>30</xdr:row>
      <xdr:rowOff>57785</xdr:rowOff>
    </xdr:from>
    <xdr:to>
      <xdr:col>116</xdr:col>
      <xdr:colOff>152400</xdr:colOff>
      <xdr:row>30</xdr:row>
      <xdr:rowOff>57785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30480</xdr:rowOff>
    </xdr:from>
    <xdr:ext cx="313690" cy="2584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58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7620</xdr:rowOff>
    </xdr:from>
    <xdr:to>
      <xdr:col>116</xdr:col>
      <xdr:colOff>114300</xdr:colOff>
      <xdr:row>39</xdr:row>
      <xdr:rowOff>109220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45720</xdr:rowOff>
    </xdr:from>
    <xdr:to>
      <xdr:col>112</xdr:col>
      <xdr:colOff>38100</xdr:colOff>
      <xdr:row>39</xdr:row>
      <xdr:rowOff>147320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163830</xdr:rowOff>
    </xdr:from>
    <xdr:ext cx="24892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840" y="650748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48260</xdr:rowOff>
    </xdr:from>
    <xdr:to>
      <xdr:col>107</xdr:col>
      <xdr:colOff>101600</xdr:colOff>
      <xdr:row>39</xdr:row>
      <xdr:rowOff>149860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xdr:rowOff>
    </xdr:from>
    <xdr:to>
      <xdr:col>102</xdr:col>
      <xdr:colOff>165100</xdr:colOff>
      <xdr:row>39</xdr:row>
      <xdr:rowOff>107315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123825</xdr:rowOff>
    </xdr:from>
    <xdr:ext cx="313690" cy="2584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455" y="6467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165100</xdr:rowOff>
    </xdr:from>
    <xdr:ext cx="24892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840" y="6508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157480</xdr:rowOff>
    </xdr:from>
    <xdr:ext cx="249555" cy="2584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5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166370</xdr:rowOff>
    </xdr:from>
    <xdr:ext cx="248920" cy="2584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840" y="6510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全体的に見ると、ほぼ類似団体平均を下回っているが、商工費、教育費は上回っている。</a:t>
          </a:r>
        </a:p>
        <a:p>
          <a:r>
            <a:rPr lang="ja-JP" altLang="en-US" sz="1300">
              <a:latin typeface="ＭＳ Ｐゴシック"/>
              <a:ea typeface="ＭＳ Ｐゴシック"/>
            </a:rPr>
            <a:t>商工費については、プレミアム付き商品券の販売額をR03より増額したことによる。コロナ禍において冷え込んだ地域消費の回復を今後も継続する必要がある。</a:t>
          </a:r>
          <a:endParaRPr kumimoji="1" lang="ja-JP" altLang="en-US" sz="1300">
            <a:latin typeface="ＭＳ Ｐゴシック"/>
            <a:ea typeface="ＭＳ Ｐゴシック"/>
          </a:endParaRPr>
        </a:p>
        <a:p>
          <a:r>
            <a:rPr lang="ja-JP" altLang="en-US" sz="1300">
              <a:latin typeface="ＭＳ Ｐゴシック"/>
              <a:ea typeface="ＭＳ Ｐゴシック"/>
            </a:rPr>
            <a:t>教育費についてはR03年度よりも増加した。施設の更新に向けての基金積立を行ったことが大きい。</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財政調整基金残高はR03年度より2.09ポイント増加し、実質収支額は0.80ポイント増加している。町税の収入が堅調に推移したことが大きい。</a:t>
          </a:r>
        </a:p>
        <a:p>
          <a:r>
            <a:rPr lang="ja-JP" altLang="en-US" sz="1400">
              <a:latin typeface="ＭＳ ゴシック"/>
              <a:ea typeface="ＭＳ ゴシック"/>
            </a:rPr>
            <a:t>実質単年度収支については、プラスとなった。引き続き堅実な財政運営に努めていく。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連結実質赤字比率は、H19年度の数値算定当初からマイナスとなっている。R04年度も全ての会計の実質収支額及び資金剰余額を合算した結果、これまでと同様マイナスとなっている。この比率は、早期健全化基準の19.36%と比較して良好な状態を示しており、今後も現在の水準を維持していく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ゴシック"/>
              <a:ea typeface="ＭＳ ゴシック"/>
            </a:rPr>
            <a:t>R04年度の実質公債費比率は、元利償還金の増加により、6.7%とR03年度より0.3ポイント増加となっているが、早期健全化基準の25.0%を大きく下回っており、良好な状態である。</a:t>
          </a:r>
        </a:p>
        <a:p>
          <a:r>
            <a:rPr lang="ja-JP" altLang="en-US" sz="1200">
              <a:latin typeface="ＭＳ ゴシック"/>
              <a:ea typeface="ＭＳ ゴシック"/>
            </a:rPr>
            <a:t>R04年度の数値としては、良好な数値であるが、町内公共施設の更新やインフラ整備等による地方債の増加に伴い、元利償還金は増加していく傾向にあり分子要因は増加傾向である。また、一部事務組合等でも町と同様、施設の更新による起債額の増加にともない負担金額も増加していく予定である。</a:t>
          </a:r>
        </a:p>
        <a:p>
          <a:r>
            <a:rPr lang="ja-JP" altLang="en-US" sz="1200">
              <a:latin typeface="ＭＳ ゴシック"/>
              <a:ea typeface="ＭＳ ゴシック"/>
            </a:rPr>
            <a:t>今後は公共施設等適正管理事業債等を有効に活用した公共施設の長寿命化など、実質公債費比率の上昇に気を付けていく必要がある。</a:t>
          </a:r>
          <a:endParaRPr kumimoji="1" lang="ja-JP" altLang="en-US" sz="12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群馬県邑楽町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R04年度の将来負担比率は、算定当初からマイナスとなっている。この比率は早期健全化基準の350.0%を下回っており、良好な状態である。</a:t>
          </a:r>
        </a:p>
        <a:p>
          <a:r>
            <a:rPr lang="ja-JP" altLang="en-US" sz="1400">
              <a:latin typeface="ＭＳ ゴシック"/>
              <a:ea typeface="ＭＳ ゴシック"/>
            </a:rPr>
            <a:t>しかし、将来負担額は地方債発行額の増加にともない年々上昇しており、充当可能財源である基金などの減少により分子がプラスとなる可能性も懸念される。</a:t>
          </a:r>
        </a:p>
        <a:p>
          <a:r>
            <a:rPr lang="ja-JP" altLang="en-US" sz="1400">
              <a:latin typeface="ＭＳ ゴシック"/>
              <a:ea typeface="ＭＳ ゴシック"/>
            </a:rPr>
            <a:t>今後も、現在の水準を保てるように起債額の抑制などを継続していく必要がある。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群馬県邑楽町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R04年度末の基金残高は、53.23億円となっており、R03年度から6.46億円の増加となっている。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は財政調整基金に0.78億円、鶉土地区画整理事業進捗のために公共施設等整備基金を2億円、社会教育施設建設のための社会教育施設建設基金3億円を積み立てたことによる増加である。コロナ禍における税収の減少が少なかった事が、積立を行うことが出来た要因と考え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公共施設の老朽化対策、鶉土地区画整理事業の事業進捗など、必要経費の増加が考えられるため、財源の確保のための積立を行う予定である。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公共施設等整備基金：公共施設・道路、区画整理事業等において繰出す基金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ふるさと振興基金：地域づくりの推進に資するために繰出す基金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社会教育施設等整備基金：社会教育施設建設の財源に充てるための基金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公共施設等整備基金：今後の公共施設・道路、区画整理事業の財源に充てるために2億円積立を行ったことにより増加した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社会教育施設等整備基金：社会教育施設建設の財源に充てるために3億円積立を行ったことにより増加した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ふるさと振興基金：今後の地域づくりの推進に資するための財源に充てるために6,600万円積立を行ったことにより増加した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今後も公共施設の老朽化対策、社会教育施設の更新等に備えて、一定額を確保していく必要がある。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R04年度末の基金残高は23億1,100万円となっており、R03年度より7,800万円増加した。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財源不足調整のために基金の取り崩しを行ったが、積み立てが上回ることが出来たため増加した。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大規模災害等不測の事態に対応するために、今後も現在の基金残高を確保していく。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R04年度末の基金残高は6億800万円となっており、R03年度と同額である。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償還額の補填のために基金の取り崩しを行ったが、同額を積み立てできたため増減はなし。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今後も地方債の償還額が増加することが見込まれるため、現在の基金残高を確保していく。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79DB71EB-B27E-4F9D-96DC-94CA8DBEC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817A0238-6425-4D21-85A6-B0010289C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EEC3FBB-BA69-467B-9EB2-6C91066B11D2}"/>
            </a:ext>
          </a:extLst>
        </xdr:cNvPr>
        <xdr:cNvSpPr/>
      </xdr:nvSpPr>
      <xdr:spPr>
        <a:xfrm>
          <a:off x="117602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17BE58D-1903-42D2-9D10-4CA3A9716D30}"/>
            </a:ext>
          </a:extLst>
        </xdr:cNvPr>
        <xdr:cNvSpPr/>
      </xdr:nvSpPr>
      <xdr:spPr>
        <a:xfrm>
          <a:off x="131318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D377DFB-6BE1-43A0-B491-C92D14049B9B}"/>
            </a:ext>
          </a:extLst>
        </xdr:cNvPr>
        <xdr:cNvSpPr/>
      </xdr:nvSpPr>
      <xdr:spPr>
        <a:xfrm>
          <a:off x="145034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32AFE82-0124-44D8-8B6B-680E4B3392A9}"/>
            </a:ext>
          </a:extLst>
        </xdr:cNvPr>
        <xdr:cNvSpPr/>
      </xdr:nvSpPr>
      <xdr:spPr>
        <a:xfrm>
          <a:off x="158750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C5D6497-47F4-4108-904E-0276FA965AE7}"/>
            </a:ext>
          </a:extLst>
        </xdr:cNvPr>
        <xdr:cNvSpPr/>
      </xdr:nvSpPr>
      <xdr:spPr>
        <a:xfrm>
          <a:off x="172466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812275E-1D17-4089-B5FB-F00BAA56ECCC}"/>
            </a:ext>
          </a:extLst>
        </xdr:cNvPr>
        <xdr:cNvSpPr/>
      </xdr:nvSpPr>
      <xdr:spPr>
        <a:xfrm>
          <a:off x="117602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AF0613F-76A2-41D6-962D-14B48B451B0C}"/>
            </a:ext>
          </a:extLst>
        </xdr:cNvPr>
        <xdr:cNvSpPr/>
      </xdr:nvSpPr>
      <xdr:spPr>
        <a:xfrm>
          <a:off x="131318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C434B6A-BFD7-4134-A843-47AA11002CC7}"/>
            </a:ext>
          </a:extLst>
        </xdr:cNvPr>
        <xdr:cNvSpPr/>
      </xdr:nvSpPr>
      <xdr:spPr>
        <a:xfrm>
          <a:off x="145034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3D6108D-1E6D-416D-B08A-C89951CF1FDB}"/>
            </a:ext>
          </a:extLst>
        </xdr:cNvPr>
        <xdr:cNvSpPr/>
      </xdr:nvSpPr>
      <xdr:spPr>
        <a:xfrm>
          <a:off x="158750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7CF0CFE-0D6D-4401-AA39-D9AF77937603}"/>
            </a:ext>
          </a:extLst>
        </xdr:cNvPr>
        <xdr:cNvSpPr/>
      </xdr:nvSpPr>
      <xdr:spPr>
        <a:xfrm>
          <a:off x="172466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BB8B655B-E5CC-4A34-B4E2-64500AC81DB0}"/>
            </a:ext>
          </a:extLst>
        </xdr:cNvPr>
        <xdr:cNvSpPr/>
      </xdr:nvSpPr>
      <xdr:spPr>
        <a:xfrm>
          <a:off x="355600" y="64135"/>
          <a:ext cx="114014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511D20A3-77BE-4C95-B752-5C242CEEBDC1}"/>
            </a:ext>
          </a:extLst>
        </xdr:cNvPr>
        <xdr:cNvSpPr/>
      </xdr:nvSpPr>
      <xdr:spPr>
        <a:xfrm>
          <a:off x="15351125" y="163830"/>
          <a:ext cx="35496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D0A94611-3C4A-4DE8-9A72-2AD198D3D5DB}"/>
            </a:ext>
          </a:extLst>
        </xdr:cNvPr>
        <xdr:cNvSpPr/>
      </xdr:nvSpPr>
      <xdr:spPr>
        <a:xfrm>
          <a:off x="15357475" y="164465"/>
          <a:ext cx="352425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1A561B92-B940-48CE-8DC6-C0A521F2680B}"/>
            </a:ext>
          </a:extLst>
        </xdr:cNvPr>
        <xdr:cNvSpPr/>
      </xdr:nvSpPr>
      <xdr:spPr>
        <a:xfrm>
          <a:off x="15382875" y="164465"/>
          <a:ext cx="3467100" cy="14414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35334C70-0BB8-400D-B0C3-CF259D9D39D5}"/>
            </a:ext>
          </a:extLst>
        </xdr:cNvPr>
        <xdr:cNvSpPr/>
      </xdr:nvSpPr>
      <xdr:spPr>
        <a:xfrm>
          <a:off x="12823825" y="163830"/>
          <a:ext cx="23939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7B82B40E-B92E-44DE-9DE2-09DDDFF702A1}"/>
            </a:ext>
          </a:extLst>
        </xdr:cNvPr>
        <xdr:cNvSpPr/>
      </xdr:nvSpPr>
      <xdr:spPr>
        <a:xfrm>
          <a:off x="12849225" y="164465"/>
          <a:ext cx="234950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1B08ABFE-F13D-4AC3-827E-F382B176F9DB}"/>
            </a:ext>
          </a:extLst>
        </xdr:cNvPr>
        <xdr:cNvSpPr/>
      </xdr:nvSpPr>
      <xdr:spPr>
        <a:xfrm>
          <a:off x="12874625" y="164465"/>
          <a:ext cx="2311400" cy="15684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FDA3279-1E34-40D9-9147-8FC972BD2621}"/>
            </a:ext>
          </a:extLst>
        </xdr:cNvPr>
        <xdr:cNvSpPr/>
      </xdr:nvSpPr>
      <xdr:spPr>
        <a:xfrm>
          <a:off x="444500" y="353060"/>
          <a:ext cx="9083675" cy="1567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B1301D8-A319-4B08-BB0F-83446EE7D6AA}"/>
            </a:ext>
          </a:extLst>
        </xdr:cNvPr>
        <xdr:cNvSpPr/>
      </xdr:nvSpPr>
      <xdr:spPr>
        <a:xfrm>
          <a:off x="568325" y="384810"/>
          <a:ext cx="1244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BB61D30-C9F4-47B5-8B00-A0117EF52CA1}"/>
            </a:ext>
          </a:extLst>
        </xdr:cNvPr>
        <xdr:cNvSpPr/>
      </xdr:nvSpPr>
      <xdr:spPr>
        <a:xfrm>
          <a:off x="1768475" y="384810"/>
          <a:ext cx="120015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25,810
24,808
31.11
11,736,607
11,176,768
490,353
6,182,339
7,409,674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E96ECFA-7B49-4479-AF86-87DE1ABEAC24}"/>
            </a:ext>
          </a:extLst>
        </xdr:cNvPr>
        <xdr:cNvSpPr/>
      </xdr:nvSpPr>
      <xdr:spPr>
        <a:xfrm>
          <a:off x="2968625" y="384810"/>
          <a:ext cx="1371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3C4A910-DD12-47EC-B9F8-DBFC01D88A8C}"/>
            </a:ext>
          </a:extLst>
        </xdr:cNvPr>
        <xdr:cNvSpPr/>
      </xdr:nvSpPr>
      <xdr:spPr>
        <a:xfrm>
          <a:off x="4340225" y="403860"/>
          <a:ext cx="18224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9237137-40F9-422A-847F-EEE4C6A0DF59}"/>
            </a:ext>
          </a:extLst>
        </xdr:cNvPr>
        <xdr:cNvSpPr/>
      </xdr:nvSpPr>
      <xdr:spPr>
        <a:xfrm>
          <a:off x="6162675" y="403860"/>
          <a:ext cx="11366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6A76E68-3A96-4D52-9578-3814C7965067}"/>
            </a:ext>
          </a:extLst>
        </xdr:cNvPr>
        <xdr:cNvSpPr/>
      </xdr:nvSpPr>
      <xdr:spPr>
        <a:xfrm>
          <a:off x="7362825" y="416560"/>
          <a:ext cx="5778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BD540C-825D-493C-A843-CCD47814CEB1}"/>
            </a:ext>
          </a:extLst>
        </xdr:cNvPr>
        <xdr:cNvSpPr/>
      </xdr:nvSpPr>
      <xdr:spPr>
        <a:xfrm>
          <a:off x="4340225" y="100012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A10D8A5-5979-47CC-82C2-37A2F80B7C5B}"/>
            </a:ext>
          </a:extLst>
        </xdr:cNvPr>
        <xdr:cNvSpPr/>
      </xdr:nvSpPr>
      <xdr:spPr>
        <a:xfrm>
          <a:off x="6226175" y="100012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B59CD9F-02C7-4A59-BE9D-7C290E805585}"/>
            </a:ext>
          </a:extLst>
        </xdr:cNvPr>
        <xdr:cNvSpPr/>
      </xdr:nvSpPr>
      <xdr:spPr>
        <a:xfrm>
          <a:off x="9985375" y="353060"/>
          <a:ext cx="1371600" cy="10788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8BA47BC-AA82-45F6-A468-FFF6E38D76E6}"/>
            </a:ext>
          </a:extLst>
        </xdr:cNvPr>
        <xdr:cNvSpPr/>
      </xdr:nvSpPr>
      <xdr:spPr>
        <a:xfrm>
          <a:off x="10213975" y="416560"/>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9FFB4A6-EFB9-4FA5-AF83-95AEF542CA3A}"/>
            </a:ext>
          </a:extLst>
        </xdr:cNvPr>
        <xdr:cNvSpPr/>
      </xdr:nvSpPr>
      <xdr:spPr>
        <a:xfrm>
          <a:off x="10213975" y="52451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BAA370E-83B1-47AE-94F4-2FCDB0068B40}"/>
            </a:ext>
          </a:extLst>
        </xdr:cNvPr>
        <xdr:cNvSpPr/>
      </xdr:nvSpPr>
      <xdr:spPr>
        <a:xfrm>
          <a:off x="10213975" y="85471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F54CAC71-8647-4E4F-9BB9-CC6FFEFC8083}"/>
            </a:ext>
          </a:extLst>
        </xdr:cNvPr>
        <xdr:cNvCxnSpPr/>
      </xdr:nvCxnSpPr>
      <xdr:spPr>
        <a:xfrm flipH="1">
          <a:off x="10048875" y="4927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1B80F860-CC00-4C12-94BC-65B9766E6D96}"/>
            </a:ext>
          </a:extLst>
        </xdr:cNvPr>
        <xdr:cNvSpPr/>
      </xdr:nvSpPr>
      <xdr:spPr>
        <a:xfrm>
          <a:off x="10102850" y="467360"/>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D78E9F3-B329-49D6-A20B-62616CD9499F}"/>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6AD5BE0-ACC9-443E-810A-FCD3E1E2DB9F}"/>
            </a:ext>
          </a:extLst>
        </xdr:cNvPr>
        <xdr:cNvCxnSpPr/>
      </xdr:nvCxnSpPr>
      <xdr:spPr>
        <a:xfrm>
          <a:off x="10147300" y="85471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E91C3EB2-D7F2-45CE-950E-4B7204457A55}"/>
            </a:ext>
          </a:extLst>
        </xdr:cNvPr>
        <xdr:cNvCxnSpPr/>
      </xdr:nvCxnSpPr>
      <xdr:spPr>
        <a:xfrm>
          <a:off x="10067925" y="85471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88662B1-6DD3-47E7-9753-D1AAA4FAC03C}"/>
            </a:ext>
          </a:extLst>
        </xdr:cNvPr>
        <xdr:cNvCxnSpPr/>
      </xdr:nvCxnSpPr>
      <xdr:spPr>
        <a:xfrm flipV="1">
          <a:off x="10147300" y="10858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F2C04E4-0562-4829-9873-E2CFBC1CD5BF}"/>
            </a:ext>
          </a:extLst>
        </xdr:cNvPr>
        <xdr:cNvCxnSpPr/>
      </xdr:nvCxnSpPr>
      <xdr:spPr>
        <a:xfrm>
          <a:off x="10067925" y="12223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2263D4CF-A4C9-4E87-9553-D1CFC3BE1EB4}"/>
            </a:ext>
          </a:extLst>
        </xdr:cNvPr>
        <xdr:cNvSpPr txBox="1"/>
      </xdr:nvSpPr>
      <xdr:spPr>
        <a:xfrm>
          <a:off x="419100" y="20161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CD340924-50B1-4564-8A8E-0A3C38337F16}"/>
            </a:ext>
          </a:extLst>
        </xdr:cNvPr>
        <xdr:cNvSpPr txBox="1"/>
      </xdr:nvSpPr>
      <xdr:spPr>
        <a:xfrm>
          <a:off x="419100" y="22510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2BFBB25D-D456-4A73-ADA6-FB109D339283}"/>
            </a:ext>
          </a:extLst>
        </xdr:cNvPr>
        <xdr:cNvSpPr txBox="1"/>
      </xdr:nvSpPr>
      <xdr:spPr>
        <a:xfrm>
          <a:off x="419100" y="247967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a:extLst>
            <a:ext uri="{FF2B5EF4-FFF2-40B4-BE49-F238E27FC236}">
              <a16:creationId xmlns:a16="http://schemas.microsoft.com/office/drawing/2014/main" id="{1AAC630C-5F26-4559-99AA-D4B9C3DC7C60}"/>
            </a:ext>
          </a:extLst>
        </xdr:cNvPr>
        <xdr:cNvSpPr txBox="1"/>
      </xdr:nvSpPr>
      <xdr:spPr>
        <a:xfrm>
          <a:off x="419100" y="27146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45" name="テキスト ボックス 44">
          <a:extLst>
            <a:ext uri="{FF2B5EF4-FFF2-40B4-BE49-F238E27FC236}">
              <a16:creationId xmlns:a16="http://schemas.microsoft.com/office/drawing/2014/main" id="{B528F269-9AF7-4AB1-80FD-DF226F4A8E56}"/>
            </a:ext>
          </a:extLst>
        </xdr:cNvPr>
        <xdr:cNvSpPr txBox="1"/>
      </xdr:nvSpPr>
      <xdr:spPr>
        <a:xfrm>
          <a:off x="419100" y="295021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562E0C7E-CA64-4DFD-93A3-9A1505925747}"/>
            </a:ext>
          </a:extLst>
        </xdr:cNvPr>
        <xdr:cNvSpPr/>
      </xdr:nvSpPr>
      <xdr:spPr>
        <a:xfrm>
          <a:off x="1152525" y="3451225"/>
          <a:ext cx="3822700" cy="2101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6D62C735-1338-4AE3-92B7-B8C740ED6BFD}"/>
            </a:ext>
          </a:extLst>
        </xdr:cNvPr>
        <xdr:cNvSpPr/>
      </xdr:nvSpPr>
      <xdr:spPr>
        <a:xfrm>
          <a:off x="1811655" y="371348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C7D0988A-C7B8-4AFA-81C5-BAB4AD25BE23}"/>
            </a:ext>
          </a:extLst>
        </xdr:cNvPr>
        <xdr:cNvSpPr/>
      </xdr:nvSpPr>
      <xdr:spPr>
        <a:xfrm>
          <a:off x="3462020" y="3696970"/>
          <a:ext cx="7594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4CBAB64-DD2E-451A-9DF3-D2FE0A662440}"/>
            </a:ext>
          </a:extLst>
        </xdr:cNvPr>
        <xdr:cNvSpPr/>
      </xdr:nvSpPr>
      <xdr:spPr>
        <a:xfrm>
          <a:off x="49244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C939449-8E94-4D08-880E-CFBA9E80B090}"/>
            </a:ext>
          </a:extLst>
        </xdr:cNvPr>
        <xdr:cNvSpPr/>
      </xdr:nvSpPr>
      <xdr:spPr>
        <a:xfrm>
          <a:off x="49244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90D7F49-6691-4DC0-9AE6-708BEBECFC34}"/>
            </a:ext>
          </a:extLst>
        </xdr:cNvPr>
        <xdr:cNvSpPr/>
      </xdr:nvSpPr>
      <xdr:spPr>
        <a:xfrm>
          <a:off x="62960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864AA53-9669-4207-8B43-ECFBF7AC6C94}"/>
            </a:ext>
          </a:extLst>
        </xdr:cNvPr>
        <xdr:cNvSpPr/>
      </xdr:nvSpPr>
      <xdr:spPr>
        <a:xfrm>
          <a:off x="62960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FCF0522-6AF3-474F-9CF3-6653F830972A}"/>
            </a:ext>
          </a:extLst>
        </xdr:cNvPr>
        <xdr:cNvSpPr/>
      </xdr:nvSpPr>
      <xdr:spPr>
        <a:xfrm>
          <a:off x="77946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44BBC94-47F7-466B-B1D2-D67B706EAECE}"/>
            </a:ext>
          </a:extLst>
        </xdr:cNvPr>
        <xdr:cNvSpPr/>
      </xdr:nvSpPr>
      <xdr:spPr>
        <a:xfrm>
          <a:off x="77946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26650F5-8F0C-47A6-929C-989FD401762C}"/>
            </a:ext>
          </a:extLst>
        </xdr:cNvPr>
        <xdr:cNvSpPr/>
      </xdr:nvSpPr>
      <xdr:spPr>
        <a:xfrm>
          <a:off x="1152525" y="402907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E86CAAD-3569-4885-9A91-BD8BCBCDAD3C}"/>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E9C8FE3-F458-4EEE-A8A1-F381CD9779A9}"/>
            </a:ext>
          </a:extLst>
        </xdr:cNvPr>
        <xdr:cNvSpPr/>
      </xdr:nvSpPr>
      <xdr:spPr>
        <a:xfrm>
          <a:off x="5222875" y="409257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64053E4-F74A-4A92-8391-7522FD75B8A2}"/>
            </a:ext>
          </a:extLst>
        </xdr:cNvPr>
        <xdr:cNvSpPr txBox="1"/>
      </xdr:nvSpPr>
      <xdr:spPr>
        <a:xfrm>
          <a:off x="5280025" y="430847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R04については類似団体と比較して△3.4ポイントとなっている。今後も個別施設計画を基に、有効活用を進めていく。</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EB7A336A-1699-4255-9EE6-78C8775F5559}"/>
            </a:ext>
          </a:extLst>
        </xdr:cNvPr>
        <xdr:cNvSpPr txBox="1"/>
      </xdr:nvSpPr>
      <xdr:spPr>
        <a:xfrm>
          <a:off x="1127125" y="38449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9D93FD6-D999-4CB7-A929-23401A4F3077}"/>
            </a:ext>
          </a:extLst>
        </xdr:cNvPr>
        <xdr:cNvCxnSpPr/>
      </xdr:nvCxnSpPr>
      <xdr:spPr>
        <a:xfrm>
          <a:off x="1152525" y="61055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61" name="テキスト ボックス 60">
          <a:extLst>
            <a:ext uri="{FF2B5EF4-FFF2-40B4-BE49-F238E27FC236}">
              <a16:creationId xmlns:a16="http://schemas.microsoft.com/office/drawing/2014/main" id="{02B799FA-3BB8-4D12-A60F-7E54F91FDDE0}"/>
            </a:ext>
          </a:extLst>
        </xdr:cNvPr>
        <xdr:cNvSpPr txBox="1"/>
      </xdr:nvSpPr>
      <xdr:spPr>
        <a:xfrm>
          <a:off x="786765" y="60185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a:extLst>
            <a:ext uri="{FF2B5EF4-FFF2-40B4-BE49-F238E27FC236}">
              <a16:creationId xmlns:a16="http://schemas.microsoft.com/office/drawing/2014/main" id="{C5007A8B-F531-406C-AB0E-4219A080A016}"/>
            </a:ext>
          </a:extLst>
        </xdr:cNvPr>
        <xdr:cNvCxnSpPr/>
      </xdr:nvCxnSpPr>
      <xdr:spPr>
        <a:xfrm>
          <a:off x="1152525" y="57645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63" name="テキスト ボックス 62">
          <a:extLst>
            <a:ext uri="{FF2B5EF4-FFF2-40B4-BE49-F238E27FC236}">
              <a16:creationId xmlns:a16="http://schemas.microsoft.com/office/drawing/2014/main" id="{4F9E2B4F-7D87-4373-AD98-D9FB51929382}"/>
            </a:ext>
          </a:extLst>
        </xdr:cNvPr>
        <xdr:cNvSpPr txBox="1"/>
      </xdr:nvSpPr>
      <xdr:spPr>
        <a:xfrm>
          <a:off x="786765" y="567118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a:extLst>
            <a:ext uri="{FF2B5EF4-FFF2-40B4-BE49-F238E27FC236}">
              <a16:creationId xmlns:a16="http://schemas.microsoft.com/office/drawing/2014/main" id="{35B64EAF-279E-4FFA-ADD7-0C7DF9F6D640}"/>
            </a:ext>
          </a:extLst>
        </xdr:cNvPr>
        <xdr:cNvCxnSpPr/>
      </xdr:nvCxnSpPr>
      <xdr:spPr>
        <a:xfrm>
          <a:off x="1152525" y="54178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65" name="テキスト ボックス 64">
          <a:extLst>
            <a:ext uri="{FF2B5EF4-FFF2-40B4-BE49-F238E27FC236}">
              <a16:creationId xmlns:a16="http://schemas.microsoft.com/office/drawing/2014/main" id="{EEA0E18E-6024-4108-AF51-FC45FD1BE430}"/>
            </a:ext>
          </a:extLst>
        </xdr:cNvPr>
        <xdr:cNvSpPr txBox="1"/>
      </xdr:nvSpPr>
      <xdr:spPr>
        <a:xfrm>
          <a:off x="786765" y="53238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D19998D-7B8B-4266-A4FA-54257D138D10}"/>
            </a:ext>
          </a:extLst>
        </xdr:cNvPr>
        <xdr:cNvCxnSpPr/>
      </xdr:nvCxnSpPr>
      <xdr:spPr>
        <a:xfrm>
          <a:off x="1152525" y="50704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67" name="テキスト ボックス 66">
          <a:extLst>
            <a:ext uri="{FF2B5EF4-FFF2-40B4-BE49-F238E27FC236}">
              <a16:creationId xmlns:a16="http://schemas.microsoft.com/office/drawing/2014/main" id="{8DAED20D-A296-4F74-A888-64A6E4B8B0C0}"/>
            </a:ext>
          </a:extLst>
        </xdr:cNvPr>
        <xdr:cNvSpPr txBox="1"/>
      </xdr:nvSpPr>
      <xdr:spPr>
        <a:xfrm>
          <a:off x="786765" y="497649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a:extLst>
            <a:ext uri="{FF2B5EF4-FFF2-40B4-BE49-F238E27FC236}">
              <a16:creationId xmlns:a16="http://schemas.microsoft.com/office/drawing/2014/main" id="{8ED61968-9285-49E1-AF7A-0CC4D0FD0CD6}"/>
            </a:ext>
          </a:extLst>
        </xdr:cNvPr>
        <xdr:cNvCxnSpPr/>
      </xdr:nvCxnSpPr>
      <xdr:spPr>
        <a:xfrm>
          <a:off x="1152525" y="47231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69" name="テキスト ボックス 68">
          <a:extLst>
            <a:ext uri="{FF2B5EF4-FFF2-40B4-BE49-F238E27FC236}">
              <a16:creationId xmlns:a16="http://schemas.microsoft.com/office/drawing/2014/main" id="{49B02FF6-ED76-44CF-9670-59EEC575EBB8}"/>
            </a:ext>
          </a:extLst>
        </xdr:cNvPr>
        <xdr:cNvSpPr txBox="1"/>
      </xdr:nvSpPr>
      <xdr:spPr>
        <a:xfrm>
          <a:off x="786765" y="462978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a:extLst>
            <a:ext uri="{FF2B5EF4-FFF2-40B4-BE49-F238E27FC236}">
              <a16:creationId xmlns:a16="http://schemas.microsoft.com/office/drawing/2014/main" id="{6B573133-BC71-4804-BD97-9D35491CBF6E}"/>
            </a:ext>
          </a:extLst>
        </xdr:cNvPr>
        <xdr:cNvCxnSpPr/>
      </xdr:nvCxnSpPr>
      <xdr:spPr>
        <a:xfrm>
          <a:off x="1152525" y="43764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71" name="テキスト ボックス 70">
          <a:extLst>
            <a:ext uri="{FF2B5EF4-FFF2-40B4-BE49-F238E27FC236}">
              <a16:creationId xmlns:a16="http://schemas.microsoft.com/office/drawing/2014/main" id="{F880B0A4-E8C4-4694-9142-4D2292FF74F0}"/>
            </a:ext>
          </a:extLst>
        </xdr:cNvPr>
        <xdr:cNvSpPr txBox="1"/>
      </xdr:nvSpPr>
      <xdr:spPr>
        <a:xfrm>
          <a:off x="786765" y="428879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E50792A-D1AA-4A34-B4BD-43604858448A}"/>
            </a:ext>
          </a:extLst>
        </xdr:cNvPr>
        <xdr:cNvCxnSpPr/>
      </xdr:nvCxnSpPr>
      <xdr:spPr>
        <a:xfrm>
          <a:off x="1152525" y="40290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73" name="テキスト ボックス 72">
          <a:extLst>
            <a:ext uri="{FF2B5EF4-FFF2-40B4-BE49-F238E27FC236}">
              <a16:creationId xmlns:a16="http://schemas.microsoft.com/office/drawing/2014/main" id="{442425F0-138F-423C-9121-239E6D7B4BB6}"/>
            </a:ext>
          </a:extLst>
        </xdr:cNvPr>
        <xdr:cNvSpPr txBox="1"/>
      </xdr:nvSpPr>
      <xdr:spPr>
        <a:xfrm>
          <a:off x="786765" y="39414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70F54D4-603C-44EC-8DD2-039C423D6DE6}"/>
            </a:ext>
          </a:extLst>
        </xdr:cNvPr>
        <xdr:cNvSpPr/>
      </xdr:nvSpPr>
      <xdr:spPr>
        <a:xfrm>
          <a:off x="1152525" y="402907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160655</xdr:rowOff>
    </xdr:from>
    <xdr:to>
      <xdr:col>23</xdr:col>
      <xdr:colOff>85090</xdr:colOff>
      <xdr:row>35</xdr:row>
      <xdr:rowOff>5080</xdr:rowOff>
    </xdr:to>
    <xdr:cxnSp macro="">
      <xdr:nvCxnSpPr>
        <xdr:cNvPr id="75" name="直線コネクタ 74">
          <a:extLst>
            <a:ext uri="{FF2B5EF4-FFF2-40B4-BE49-F238E27FC236}">
              <a16:creationId xmlns:a16="http://schemas.microsoft.com/office/drawing/2014/main" id="{098823C3-2D2C-4E2B-8EBD-EE761B905218}"/>
            </a:ext>
          </a:extLst>
        </xdr:cNvPr>
        <xdr:cNvCxnSpPr/>
      </xdr:nvCxnSpPr>
      <xdr:spPr>
        <a:xfrm flipV="1">
          <a:off x="4300220" y="4618355"/>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8890</xdr:rowOff>
    </xdr:from>
    <xdr:ext cx="402590" cy="256540"/>
    <xdr:sp macro="" textlink="">
      <xdr:nvSpPr>
        <xdr:cNvPr id="76" name="有形固定資産減価償却率最小値テキスト">
          <a:extLst>
            <a:ext uri="{FF2B5EF4-FFF2-40B4-BE49-F238E27FC236}">
              <a16:creationId xmlns:a16="http://schemas.microsoft.com/office/drawing/2014/main" id="{70AED04D-A42D-46EF-969B-70CCE39B1760}"/>
            </a:ext>
          </a:extLst>
        </xdr:cNvPr>
        <xdr:cNvSpPr txBox="1"/>
      </xdr:nvSpPr>
      <xdr:spPr>
        <a:xfrm>
          <a:off x="4352925" y="57873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7" name="直線コネクタ 76">
          <a:extLst>
            <a:ext uri="{FF2B5EF4-FFF2-40B4-BE49-F238E27FC236}">
              <a16:creationId xmlns:a16="http://schemas.microsoft.com/office/drawing/2014/main" id="{DD3E4A86-FC61-4F32-92E8-103A03BC0F28}"/>
            </a:ext>
          </a:extLst>
        </xdr:cNvPr>
        <xdr:cNvCxnSpPr/>
      </xdr:nvCxnSpPr>
      <xdr:spPr>
        <a:xfrm>
          <a:off x="4213225" y="578358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107315</xdr:rowOff>
    </xdr:from>
    <xdr:ext cx="402590" cy="259080"/>
    <xdr:sp macro="" textlink="">
      <xdr:nvSpPr>
        <xdr:cNvPr id="78" name="有形固定資産減価償却率最大値テキスト">
          <a:extLst>
            <a:ext uri="{FF2B5EF4-FFF2-40B4-BE49-F238E27FC236}">
              <a16:creationId xmlns:a16="http://schemas.microsoft.com/office/drawing/2014/main" id="{0947BD4B-F9C0-46E8-897F-50A358D7900E}"/>
            </a:ext>
          </a:extLst>
        </xdr:cNvPr>
        <xdr:cNvSpPr txBox="1"/>
      </xdr:nvSpPr>
      <xdr:spPr>
        <a:xfrm>
          <a:off x="4352925" y="4399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160655</xdr:rowOff>
    </xdr:from>
    <xdr:to>
      <xdr:col>23</xdr:col>
      <xdr:colOff>174625</xdr:colOff>
      <xdr:row>27</xdr:row>
      <xdr:rowOff>160655</xdr:rowOff>
    </xdr:to>
    <xdr:cxnSp macro="">
      <xdr:nvCxnSpPr>
        <xdr:cNvPr id="79" name="直線コネクタ 78">
          <a:extLst>
            <a:ext uri="{FF2B5EF4-FFF2-40B4-BE49-F238E27FC236}">
              <a16:creationId xmlns:a16="http://schemas.microsoft.com/office/drawing/2014/main" id="{297C1234-8349-442C-9CAD-AA9F7412B555}"/>
            </a:ext>
          </a:extLst>
        </xdr:cNvPr>
        <xdr:cNvCxnSpPr/>
      </xdr:nvCxnSpPr>
      <xdr:spPr>
        <a:xfrm>
          <a:off x="4213225" y="461835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42545</xdr:rowOff>
    </xdr:from>
    <xdr:ext cx="402590" cy="256540"/>
    <xdr:sp macro="" textlink="">
      <xdr:nvSpPr>
        <xdr:cNvPr id="80" name="有形固定資産減価償却率平均値テキスト">
          <a:extLst>
            <a:ext uri="{FF2B5EF4-FFF2-40B4-BE49-F238E27FC236}">
              <a16:creationId xmlns:a16="http://schemas.microsoft.com/office/drawing/2014/main" id="{C08D25C1-A717-4719-B266-5DE022C1FCC7}"/>
            </a:ext>
          </a:extLst>
        </xdr:cNvPr>
        <xdr:cNvSpPr txBox="1"/>
      </xdr:nvSpPr>
      <xdr:spPr>
        <a:xfrm>
          <a:off x="4352925" y="516064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64135</xdr:rowOff>
    </xdr:from>
    <xdr:to>
      <xdr:col>23</xdr:col>
      <xdr:colOff>136525</xdr:colOff>
      <xdr:row>31</xdr:row>
      <xdr:rowOff>166370</xdr:rowOff>
    </xdr:to>
    <xdr:sp macro="" textlink="">
      <xdr:nvSpPr>
        <xdr:cNvPr id="81" name="フローチャート: 判断 80">
          <a:extLst>
            <a:ext uri="{FF2B5EF4-FFF2-40B4-BE49-F238E27FC236}">
              <a16:creationId xmlns:a16="http://schemas.microsoft.com/office/drawing/2014/main" id="{E52CCA23-40E9-4110-B223-45C5F3EEAF75}"/>
            </a:ext>
          </a:extLst>
        </xdr:cNvPr>
        <xdr:cNvSpPr/>
      </xdr:nvSpPr>
      <xdr:spPr>
        <a:xfrm>
          <a:off x="4251325" y="5182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82" name="フローチャート: 判断 81">
          <a:extLst>
            <a:ext uri="{FF2B5EF4-FFF2-40B4-BE49-F238E27FC236}">
              <a16:creationId xmlns:a16="http://schemas.microsoft.com/office/drawing/2014/main" id="{94978F80-3088-475A-8780-2F618ACE4B80}"/>
            </a:ext>
          </a:extLst>
        </xdr:cNvPr>
        <xdr:cNvSpPr/>
      </xdr:nvSpPr>
      <xdr:spPr>
        <a:xfrm>
          <a:off x="3616325" y="5142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146050</xdr:rowOff>
    </xdr:from>
    <xdr:to>
      <xdr:col>15</xdr:col>
      <xdr:colOff>187325</xdr:colOff>
      <xdr:row>31</xdr:row>
      <xdr:rowOff>76200</xdr:rowOff>
    </xdr:to>
    <xdr:sp macro="" textlink="">
      <xdr:nvSpPr>
        <xdr:cNvPr id="83" name="フローチャート: 判断 82">
          <a:extLst>
            <a:ext uri="{FF2B5EF4-FFF2-40B4-BE49-F238E27FC236}">
              <a16:creationId xmlns:a16="http://schemas.microsoft.com/office/drawing/2014/main" id="{121491C0-5A37-4489-A8DE-F2F365665EDB}"/>
            </a:ext>
          </a:extLst>
        </xdr:cNvPr>
        <xdr:cNvSpPr/>
      </xdr:nvSpPr>
      <xdr:spPr>
        <a:xfrm>
          <a:off x="2930525" y="5099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113665</xdr:rowOff>
    </xdr:from>
    <xdr:to>
      <xdr:col>11</xdr:col>
      <xdr:colOff>187325</xdr:colOff>
      <xdr:row>31</xdr:row>
      <xdr:rowOff>43815</xdr:rowOff>
    </xdr:to>
    <xdr:sp macro="" textlink="">
      <xdr:nvSpPr>
        <xdr:cNvPr id="84" name="フローチャート: 判断 83">
          <a:extLst>
            <a:ext uri="{FF2B5EF4-FFF2-40B4-BE49-F238E27FC236}">
              <a16:creationId xmlns:a16="http://schemas.microsoft.com/office/drawing/2014/main" id="{FADA278B-CC24-4A99-8853-75857A57099C}"/>
            </a:ext>
          </a:extLst>
        </xdr:cNvPr>
        <xdr:cNvSpPr/>
      </xdr:nvSpPr>
      <xdr:spPr>
        <a:xfrm>
          <a:off x="2244725" y="50666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73660</xdr:rowOff>
    </xdr:from>
    <xdr:to>
      <xdr:col>7</xdr:col>
      <xdr:colOff>187325</xdr:colOff>
      <xdr:row>31</xdr:row>
      <xdr:rowOff>3810</xdr:rowOff>
    </xdr:to>
    <xdr:sp macro="" textlink="">
      <xdr:nvSpPr>
        <xdr:cNvPr id="85" name="フローチャート: 判断 84">
          <a:extLst>
            <a:ext uri="{FF2B5EF4-FFF2-40B4-BE49-F238E27FC236}">
              <a16:creationId xmlns:a16="http://schemas.microsoft.com/office/drawing/2014/main" id="{1BC3B1D6-1AC8-4196-A5A6-D41147C05DA9}"/>
            </a:ext>
          </a:extLst>
        </xdr:cNvPr>
        <xdr:cNvSpPr/>
      </xdr:nvSpPr>
      <xdr:spPr>
        <a:xfrm>
          <a:off x="1558925" y="5026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6" name="テキスト ボックス 85">
          <a:extLst>
            <a:ext uri="{FF2B5EF4-FFF2-40B4-BE49-F238E27FC236}">
              <a16:creationId xmlns:a16="http://schemas.microsoft.com/office/drawing/2014/main" id="{69DD73A6-ED25-4AE3-83F1-CE4FE86FE7A9}"/>
            </a:ext>
          </a:extLst>
        </xdr:cNvPr>
        <xdr:cNvSpPr txBox="1"/>
      </xdr:nvSpPr>
      <xdr:spPr>
        <a:xfrm>
          <a:off x="4143375" y="615124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7" name="テキスト ボックス 86">
          <a:extLst>
            <a:ext uri="{FF2B5EF4-FFF2-40B4-BE49-F238E27FC236}">
              <a16:creationId xmlns:a16="http://schemas.microsoft.com/office/drawing/2014/main" id="{58DFF2DA-7F65-426B-945A-7A29096845D4}"/>
            </a:ext>
          </a:extLst>
        </xdr:cNvPr>
        <xdr:cNvSpPr txBox="1"/>
      </xdr:nvSpPr>
      <xdr:spPr>
        <a:xfrm>
          <a:off x="350837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8" name="テキスト ボックス 87">
          <a:extLst>
            <a:ext uri="{FF2B5EF4-FFF2-40B4-BE49-F238E27FC236}">
              <a16:creationId xmlns:a16="http://schemas.microsoft.com/office/drawing/2014/main" id="{F00E567A-E0B2-4B32-A8F4-2F3EE64674DC}"/>
            </a:ext>
          </a:extLst>
        </xdr:cNvPr>
        <xdr:cNvSpPr txBox="1"/>
      </xdr:nvSpPr>
      <xdr:spPr>
        <a:xfrm>
          <a:off x="282257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9" name="テキスト ボックス 88">
          <a:extLst>
            <a:ext uri="{FF2B5EF4-FFF2-40B4-BE49-F238E27FC236}">
              <a16:creationId xmlns:a16="http://schemas.microsoft.com/office/drawing/2014/main" id="{F86B38A4-4B08-48B0-B70F-9C528F997C71}"/>
            </a:ext>
          </a:extLst>
        </xdr:cNvPr>
        <xdr:cNvSpPr txBox="1"/>
      </xdr:nvSpPr>
      <xdr:spPr>
        <a:xfrm>
          <a:off x="213677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90" name="テキスト ボックス 89">
          <a:extLst>
            <a:ext uri="{FF2B5EF4-FFF2-40B4-BE49-F238E27FC236}">
              <a16:creationId xmlns:a16="http://schemas.microsoft.com/office/drawing/2014/main" id="{3B50A84E-96E5-4298-9C71-16C57861C4DA}"/>
            </a:ext>
          </a:extLst>
        </xdr:cNvPr>
        <xdr:cNvSpPr txBox="1"/>
      </xdr:nvSpPr>
      <xdr:spPr>
        <a:xfrm>
          <a:off x="145097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113665</xdr:rowOff>
    </xdr:from>
    <xdr:to>
      <xdr:col>23</xdr:col>
      <xdr:colOff>136525</xdr:colOff>
      <xdr:row>31</xdr:row>
      <xdr:rowOff>43815</xdr:rowOff>
    </xdr:to>
    <xdr:sp macro="" textlink="">
      <xdr:nvSpPr>
        <xdr:cNvPr id="91" name="楕円 90">
          <a:extLst>
            <a:ext uri="{FF2B5EF4-FFF2-40B4-BE49-F238E27FC236}">
              <a16:creationId xmlns:a16="http://schemas.microsoft.com/office/drawing/2014/main" id="{DD5E1EA6-244B-4009-B883-3C2522AE0F95}"/>
            </a:ext>
          </a:extLst>
        </xdr:cNvPr>
        <xdr:cNvSpPr/>
      </xdr:nvSpPr>
      <xdr:spPr>
        <a:xfrm>
          <a:off x="4251325" y="5066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136525</xdr:rowOff>
    </xdr:from>
    <xdr:ext cx="402590" cy="258445"/>
    <xdr:sp macro="" textlink="">
      <xdr:nvSpPr>
        <xdr:cNvPr id="92" name="有形固定資産減価償却率該当値テキスト">
          <a:extLst>
            <a:ext uri="{FF2B5EF4-FFF2-40B4-BE49-F238E27FC236}">
              <a16:creationId xmlns:a16="http://schemas.microsoft.com/office/drawing/2014/main" id="{5E8AEA71-A0F2-4B71-9E4A-AE5A215E03E2}"/>
            </a:ext>
          </a:extLst>
        </xdr:cNvPr>
        <xdr:cNvSpPr txBox="1"/>
      </xdr:nvSpPr>
      <xdr:spPr>
        <a:xfrm>
          <a:off x="4352925" y="49244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93" name="楕円 92">
          <a:extLst>
            <a:ext uri="{FF2B5EF4-FFF2-40B4-BE49-F238E27FC236}">
              <a16:creationId xmlns:a16="http://schemas.microsoft.com/office/drawing/2014/main" id="{F67B0377-7282-4B20-8DFE-129336D51BFA}"/>
            </a:ext>
          </a:extLst>
        </xdr:cNvPr>
        <xdr:cNvSpPr/>
      </xdr:nvSpPr>
      <xdr:spPr>
        <a:xfrm>
          <a:off x="3616325" y="5030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30</xdr:row>
      <xdr:rowOff>164465</xdr:rowOff>
    </xdr:to>
    <xdr:cxnSp macro="">
      <xdr:nvCxnSpPr>
        <xdr:cNvPr id="94" name="直線コネクタ 93">
          <a:extLst>
            <a:ext uri="{FF2B5EF4-FFF2-40B4-BE49-F238E27FC236}">
              <a16:creationId xmlns:a16="http://schemas.microsoft.com/office/drawing/2014/main" id="{027EF913-FA4A-43C8-B200-D2DB278E9483}"/>
            </a:ext>
          </a:extLst>
        </xdr:cNvPr>
        <xdr:cNvCxnSpPr/>
      </xdr:nvCxnSpPr>
      <xdr:spPr>
        <a:xfrm>
          <a:off x="3667125" y="5081270"/>
          <a:ext cx="635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27305</xdr:rowOff>
    </xdr:from>
    <xdr:to>
      <xdr:col>15</xdr:col>
      <xdr:colOff>187325</xdr:colOff>
      <xdr:row>30</xdr:row>
      <xdr:rowOff>128905</xdr:rowOff>
    </xdr:to>
    <xdr:sp macro="" textlink="">
      <xdr:nvSpPr>
        <xdr:cNvPr id="95" name="楕円 94">
          <a:extLst>
            <a:ext uri="{FF2B5EF4-FFF2-40B4-BE49-F238E27FC236}">
              <a16:creationId xmlns:a16="http://schemas.microsoft.com/office/drawing/2014/main" id="{81160388-DDA1-4FC3-964D-F806811141B6}"/>
            </a:ext>
          </a:extLst>
        </xdr:cNvPr>
        <xdr:cNvSpPr/>
      </xdr:nvSpPr>
      <xdr:spPr>
        <a:xfrm>
          <a:off x="2930525" y="4980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78105</xdr:rowOff>
    </xdr:from>
    <xdr:to>
      <xdr:col>19</xdr:col>
      <xdr:colOff>136525</xdr:colOff>
      <xdr:row>30</xdr:row>
      <xdr:rowOff>128270</xdr:rowOff>
    </xdr:to>
    <xdr:cxnSp macro="">
      <xdr:nvCxnSpPr>
        <xdr:cNvPr id="96" name="直線コネクタ 95">
          <a:extLst>
            <a:ext uri="{FF2B5EF4-FFF2-40B4-BE49-F238E27FC236}">
              <a16:creationId xmlns:a16="http://schemas.microsoft.com/office/drawing/2014/main" id="{1C1784E3-CACC-426A-A589-F517E0E4502A}"/>
            </a:ext>
          </a:extLst>
        </xdr:cNvPr>
        <xdr:cNvCxnSpPr/>
      </xdr:nvCxnSpPr>
      <xdr:spPr>
        <a:xfrm>
          <a:off x="2981325" y="5031105"/>
          <a:ext cx="685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97" name="楕円 96">
          <a:extLst>
            <a:ext uri="{FF2B5EF4-FFF2-40B4-BE49-F238E27FC236}">
              <a16:creationId xmlns:a16="http://schemas.microsoft.com/office/drawing/2014/main" id="{26231B2E-C6ED-49FB-BCD9-BEAB8FF36357}"/>
            </a:ext>
          </a:extLst>
        </xdr:cNvPr>
        <xdr:cNvSpPr/>
      </xdr:nvSpPr>
      <xdr:spPr>
        <a:xfrm>
          <a:off x="2244725" y="4950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78105</xdr:rowOff>
    </xdr:to>
    <xdr:cxnSp macro="">
      <xdr:nvCxnSpPr>
        <xdr:cNvPr id="98" name="直線コネクタ 97">
          <a:extLst>
            <a:ext uri="{FF2B5EF4-FFF2-40B4-BE49-F238E27FC236}">
              <a16:creationId xmlns:a16="http://schemas.microsoft.com/office/drawing/2014/main" id="{E90E7D93-55D4-4D17-B68B-19033955DACD}"/>
            </a:ext>
          </a:extLst>
        </xdr:cNvPr>
        <xdr:cNvCxnSpPr/>
      </xdr:nvCxnSpPr>
      <xdr:spPr>
        <a:xfrm>
          <a:off x="2295525" y="4994910"/>
          <a:ext cx="685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93980</xdr:rowOff>
    </xdr:from>
    <xdr:to>
      <xdr:col>7</xdr:col>
      <xdr:colOff>187325</xdr:colOff>
      <xdr:row>30</xdr:row>
      <xdr:rowOff>24130</xdr:rowOff>
    </xdr:to>
    <xdr:sp macro="" textlink="">
      <xdr:nvSpPr>
        <xdr:cNvPr id="99" name="楕円 98">
          <a:extLst>
            <a:ext uri="{FF2B5EF4-FFF2-40B4-BE49-F238E27FC236}">
              <a16:creationId xmlns:a16="http://schemas.microsoft.com/office/drawing/2014/main" id="{78C09773-F120-4A50-9D57-D8B99424398E}"/>
            </a:ext>
          </a:extLst>
        </xdr:cNvPr>
        <xdr:cNvSpPr/>
      </xdr:nvSpPr>
      <xdr:spPr>
        <a:xfrm>
          <a:off x="1558925" y="4881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144780</xdr:rowOff>
    </xdr:from>
    <xdr:to>
      <xdr:col>11</xdr:col>
      <xdr:colOff>136525</xdr:colOff>
      <xdr:row>30</xdr:row>
      <xdr:rowOff>41910</xdr:rowOff>
    </xdr:to>
    <xdr:cxnSp macro="">
      <xdr:nvCxnSpPr>
        <xdr:cNvPr id="100" name="直線コネクタ 99">
          <a:extLst>
            <a:ext uri="{FF2B5EF4-FFF2-40B4-BE49-F238E27FC236}">
              <a16:creationId xmlns:a16="http://schemas.microsoft.com/office/drawing/2014/main" id="{2E02A9CD-991D-4CFE-A690-D5E1A5A37DC9}"/>
            </a:ext>
          </a:extLst>
        </xdr:cNvPr>
        <xdr:cNvCxnSpPr/>
      </xdr:nvCxnSpPr>
      <xdr:spPr>
        <a:xfrm>
          <a:off x="1609725" y="4932680"/>
          <a:ext cx="6858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117475</xdr:rowOff>
    </xdr:from>
    <xdr:ext cx="402590" cy="259080"/>
    <xdr:sp macro="" textlink="">
      <xdr:nvSpPr>
        <xdr:cNvPr id="101" name="n_1aveValue有形固定資産減価償却率">
          <a:extLst>
            <a:ext uri="{FF2B5EF4-FFF2-40B4-BE49-F238E27FC236}">
              <a16:creationId xmlns:a16="http://schemas.microsoft.com/office/drawing/2014/main" id="{AA7423B1-339D-4694-9C6A-F2A87358761E}"/>
            </a:ext>
          </a:extLst>
        </xdr:cNvPr>
        <xdr:cNvSpPr txBox="1"/>
      </xdr:nvSpPr>
      <xdr:spPr>
        <a:xfrm>
          <a:off x="3470910" y="5235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67310</xdr:rowOff>
    </xdr:from>
    <xdr:ext cx="402590" cy="259080"/>
    <xdr:sp macro="" textlink="">
      <xdr:nvSpPr>
        <xdr:cNvPr id="102" name="n_2aveValue有形固定資産減価償却率">
          <a:extLst>
            <a:ext uri="{FF2B5EF4-FFF2-40B4-BE49-F238E27FC236}">
              <a16:creationId xmlns:a16="http://schemas.microsoft.com/office/drawing/2014/main" id="{4827346D-4DC3-495F-98E6-05F79241DADB}"/>
            </a:ext>
          </a:extLst>
        </xdr:cNvPr>
        <xdr:cNvSpPr txBox="1"/>
      </xdr:nvSpPr>
      <xdr:spPr>
        <a:xfrm>
          <a:off x="2797810" y="5185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34925</xdr:rowOff>
    </xdr:from>
    <xdr:ext cx="402590" cy="259080"/>
    <xdr:sp macro="" textlink="">
      <xdr:nvSpPr>
        <xdr:cNvPr id="103" name="n_3aveValue有形固定資産減価償却率">
          <a:extLst>
            <a:ext uri="{FF2B5EF4-FFF2-40B4-BE49-F238E27FC236}">
              <a16:creationId xmlns:a16="http://schemas.microsoft.com/office/drawing/2014/main" id="{20C3DA55-0C0C-412A-8799-065BCC5982CE}"/>
            </a:ext>
          </a:extLst>
        </xdr:cNvPr>
        <xdr:cNvSpPr txBox="1"/>
      </xdr:nvSpPr>
      <xdr:spPr>
        <a:xfrm>
          <a:off x="2112010" y="5153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166370</xdr:rowOff>
    </xdr:from>
    <xdr:ext cx="402590" cy="256540"/>
    <xdr:sp macro="" textlink="">
      <xdr:nvSpPr>
        <xdr:cNvPr id="104" name="n_4aveValue有形固定資産減価償却率">
          <a:extLst>
            <a:ext uri="{FF2B5EF4-FFF2-40B4-BE49-F238E27FC236}">
              <a16:creationId xmlns:a16="http://schemas.microsoft.com/office/drawing/2014/main" id="{D89A4A05-7D18-4C0A-88E3-747D5C735B68}"/>
            </a:ext>
          </a:extLst>
        </xdr:cNvPr>
        <xdr:cNvSpPr txBox="1"/>
      </xdr:nvSpPr>
      <xdr:spPr>
        <a:xfrm>
          <a:off x="1426210" y="51193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24130</xdr:rowOff>
    </xdr:from>
    <xdr:ext cx="402590" cy="259080"/>
    <xdr:sp macro="" textlink="">
      <xdr:nvSpPr>
        <xdr:cNvPr id="105" name="n_1mainValue有形固定資産減価償却率">
          <a:extLst>
            <a:ext uri="{FF2B5EF4-FFF2-40B4-BE49-F238E27FC236}">
              <a16:creationId xmlns:a16="http://schemas.microsoft.com/office/drawing/2014/main" id="{7873E0B0-9C06-441B-9135-4F89C8F131DB}"/>
            </a:ext>
          </a:extLst>
        </xdr:cNvPr>
        <xdr:cNvSpPr txBox="1"/>
      </xdr:nvSpPr>
      <xdr:spPr>
        <a:xfrm>
          <a:off x="3470910" y="4812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145415</xdr:rowOff>
    </xdr:from>
    <xdr:ext cx="402590" cy="256540"/>
    <xdr:sp macro="" textlink="">
      <xdr:nvSpPr>
        <xdr:cNvPr id="106" name="n_2mainValue有形固定資産減価償却率">
          <a:extLst>
            <a:ext uri="{FF2B5EF4-FFF2-40B4-BE49-F238E27FC236}">
              <a16:creationId xmlns:a16="http://schemas.microsoft.com/office/drawing/2014/main" id="{C98E7432-07C5-416D-9565-686C13A13DA6}"/>
            </a:ext>
          </a:extLst>
        </xdr:cNvPr>
        <xdr:cNvSpPr txBox="1"/>
      </xdr:nvSpPr>
      <xdr:spPr>
        <a:xfrm>
          <a:off x="2797810" y="4768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109220</xdr:rowOff>
    </xdr:from>
    <xdr:ext cx="402590" cy="256540"/>
    <xdr:sp macro="" textlink="">
      <xdr:nvSpPr>
        <xdr:cNvPr id="107" name="n_3mainValue有形固定資産減価償却率">
          <a:extLst>
            <a:ext uri="{FF2B5EF4-FFF2-40B4-BE49-F238E27FC236}">
              <a16:creationId xmlns:a16="http://schemas.microsoft.com/office/drawing/2014/main" id="{A6DBE590-6248-4681-9F46-CE82FE829FAF}"/>
            </a:ext>
          </a:extLst>
        </xdr:cNvPr>
        <xdr:cNvSpPr txBox="1"/>
      </xdr:nvSpPr>
      <xdr:spPr>
        <a:xfrm>
          <a:off x="2112010" y="4732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40640</xdr:rowOff>
    </xdr:from>
    <xdr:ext cx="402590" cy="256540"/>
    <xdr:sp macro="" textlink="">
      <xdr:nvSpPr>
        <xdr:cNvPr id="108" name="n_4mainValue有形固定資産減価償却率">
          <a:extLst>
            <a:ext uri="{FF2B5EF4-FFF2-40B4-BE49-F238E27FC236}">
              <a16:creationId xmlns:a16="http://schemas.microsoft.com/office/drawing/2014/main" id="{3DA5A3B9-FF09-446F-B304-239ABCC01DC0}"/>
            </a:ext>
          </a:extLst>
        </xdr:cNvPr>
        <xdr:cNvSpPr txBox="1"/>
      </xdr:nvSpPr>
      <xdr:spPr>
        <a:xfrm>
          <a:off x="1426210" y="4663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D7B11B2D-05AC-49B0-9A0E-B0C66FB7CEB1}"/>
            </a:ext>
          </a:extLst>
        </xdr:cNvPr>
        <xdr:cNvSpPr/>
      </xdr:nvSpPr>
      <xdr:spPr>
        <a:xfrm>
          <a:off x="10194925" y="3451225"/>
          <a:ext cx="3803650" cy="2101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4B75A02E-52C1-4759-B421-4D0F5C4C24D2}"/>
            </a:ext>
          </a:extLst>
        </xdr:cNvPr>
        <xdr:cNvSpPr/>
      </xdr:nvSpPr>
      <xdr:spPr>
        <a:xfrm>
          <a:off x="11150600" y="371348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a:extLst>
            <a:ext uri="{FF2B5EF4-FFF2-40B4-BE49-F238E27FC236}">
              <a16:creationId xmlns:a16="http://schemas.microsoft.com/office/drawing/2014/main" id="{B4A8CBDD-A9E8-4985-8607-D0579A67DE61}"/>
            </a:ext>
          </a:extLst>
        </xdr:cNvPr>
        <xdr:cNvSpPr/>
      </xdr:nvSpPr>
      <xdr:spPr>
        <a:xfrm>
          <a:off x="12443460" y="3696970"/>
          <a:ext cx="86233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[ 274.8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BE5ED4CE-34D1-49F1-A9F6-DDBE472579B2}"/>
            </a:ext>
          </a:extLst>
        </xdr:cNvPr>
        <xdr:cNvSpPr/>
      </xdr:nvSpPr>
      <xdr:spPr>
        <a:xfrm>
          <a:off x="139668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AFAC68A-2791-43A9-AB73-94CED404BF94}"/>
            </a:ext>
          </a:extLst>
        </xdr:cNvPr>
        <xdr:cNvSpPr/>
      </xdr:nvSpPr>
      <xdr:spPr>
        <a:xfrm>
          <a:off x="139668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F420AEB-4AAC-423A-875F-ADB71D215D9C}"/>
            </a:ext>
          </a:extLst>
        </xdr:cNvPr>
        <xdr:cNvSpPr/>
      </xdr:nvSpPr>
      <xdr:spPr>
        <a:xfrm>
          <a:off x="153384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51FCFB9-6171-4845-8C87-2374C6510637}"/>
            </a:ext>
          </a:extLst>
        </xdr:cNvPr>
        <xdr:cNvSpPr/>
      </xdr:nvSpPr>
      <xdr:spPr>
        <a:xfrm>
          <a:off x="153384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185B0CF-8986-4609-8EAF-1E56C6591B8A}"/>
            </a:ext>
          </a:extLst>
        </xdr:cNvPr>
        <xdr:cNvSpPr/>
      </xdr:nvSpPr>
      <xdr:spPr>
        <a:xfrm>
          <a:off x="1681797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CBF1302-5F4B-4B38-8F4C-E257F11DA6E1}"/>
            </a:ext>
          </a:extLst>
        </xdr:cNvPr>
        <xdr:cNvSpPr/>
      </xdr:nvSpPr>
      <xdr:spPr>
        <a:xfrm>
          <a:off x="1681797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B17AAEA-C34D-4E3F-95C0-F098CF626A64}"/>
            </a:ext>
          </a:extLst>
        </xdr:cNvPr>
        <xdr:cNvSpPr/>
      </xdr:nvSpPr>
      <xdr:spPr>
        <a:xfrm>
          <a:off x="10194925" y="402907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7B65FAC-48D0-42CA-934F-662FFCCD0840}"/>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315C3B7-7AE0-48BA-9104-98633CC38668}"/>
            </a:ext>
          </a:extLst>
        </xdr:cNvPr>
        <xdr:cNvSpPr/>
      </xdr:nvSpPr>
      <xdr:spPr>
        <a:xfrm>
          <a:off x="14246225" y="409257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0ED938F-7A74-4922-8120-FD3F27855717}"/>
            </a:ext>
          </a:extLst>
        </xdr:cNvPr>
        <xdr:cNvSpPr txBox="1"/>
      </xdr:nvSpPr>
      <xdr:spPr>
        <a:xfrm>
          <a:off x="14322425" y="430847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平均よりも下回っている。将来負担額が減少したことによる。これは、地方債現在高が減少したことと、一部事務組合の新炉建設に係る地方債発行が終了し、地方債現在高の減少及び構成市町での負担割合が下がったことによる。今後も債務償還比率を抑えていけるように地方債の抑制に努めていく。</a:t>
          </a: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5D8D2643-370F-4269-8CA0-DFC10C65D68C}"/>
            </a:ext>
          </a:extLst>
        </xdr:cNvPr>
        <xdr:cNvSpPr txBox="1"/>
      </xdr:nvSpPr>
      <xdr:spPr>
        <a:xfrm>
          <a:off x="10156825" y="38449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665DA1E-564E-47E1-AEED-DBFD2A87B09B}"/>
            </a:ext>
          </a:extLst>
        </xdr:cNvPr>
        <xdr:cNvCxnSpPr/>
      </xdr:nvCxnSpPr>
      <xdr:spPr>
        <a:xfrm>
          <a:off x="10194925" y="61055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24" name="テキスト ボックス 123">
          <a:extLst>
            <a:ext uri="{FF2B5EF4-FFF2-40B4-BE49-F238E27FC236}">
              <a16:creationId xmlns:a16="http://schemas.microsoft.com/office/drawing/2014/main" id="{B0D1A941-ACF4-43C7-945B-02025070FB2E}"/>
            </a:ext>
          </a:extLst>
        </xdr:cNvPr>
        <xdr:cNvSpPr txBox="1"/>
      </xdr:nvSpPr>
      <xdr:spPr>
        <a:xfrm>
          <a:off x="9699625" y="601853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a:extLst>
            <a:ext uri="{FF2B5EF4-FFF2-40B4-BE49-F238E27FC236}">
              <a16:creationId xmlns:a16="http://schemas.microsoft.com/office/drawing/2014/main" id="{6117BCCA-1017-408C-A9B6-4E80EF65CA5A}"/>
            </a:ext>
          </a:extLst>
        </xdr:cNvPr>
        <xdr:cNvCxnSpPr/>
      </xdr:nvCxnSpPr>
      <xdr:spPr>
        <a:xfrm>
          <a:off x="10194925" y="57645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6" name="テキスト ボックス 125">
          <a:extLst>
            <a:ext uri="{FF2B5EF4-FFF2-40B4-BE49-F238E27FC236}">
              <a16:creationId xmlns:a16="http://schemas.microsoft.com/office/drawing/2014/main" id="{E73EBD8F-54D5-420B-B0A4-283F7F17CCF6}"/>
            </a:ext>
          </a:extLst>
        </xdr:cNvPr>
        <xdr:cNvSpPr txBox="1"/>
      </xdr:nvSpPr>
      <xdr:spPr>
        <a:xfrm>
          <a:off x="9699625" y="567118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a:extLst>
            <a:ext uri="{FF2B5EF4-FFF2-40B4-BE49-F238E27FC236}">
              <a16:creationId xmlns:a16="http://schemas.microsoft.com/office/drawing/2014/main" id="{292410C2-4B6F-4AD9-B4A2-447D3C91CE7C}"/>
            </a:ext>
          </a:extLst>
        </xdr:cNvPr>
        <xdr:cNvCxnSpPr/>
      </xdr:nvCxnSpPr>
      <xdr:spPr>
        <a:xfrm>
          <a:off x="10194925" y="54178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8" name="テキスト ボックス 127">
          <a:extLst>
            <a:ext uri="{FF2B5EF4-FFF2-40B4-BE49-F238E27FC236}">
              <a16:creationId xmlns:a16="http://schemas.microsoft.com/office/drawing/2014/main" id="{E041EE8B-4087-4A6B-B14C-DAC0105EE2B4}"/>
            </a:ext>
          </a:extLst>
        </xdr:cNvPr>
        <xdr:cNvSpPr txBox="1"/>
      </xdr:nvSpPr>
      <xdr:spPr>
        <a:xfrm>
          <a:off x="9758680" y="53238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44B8FA4B-43AB-42D7-A51E-272B63625CDD}"/>
            </a:ext>
          </a:extLst>
        </xdr:cNvPr>
        <xdr:cNvCxnSpPr/>
      </xdr:nvCxnSpPr>
      <xdr:spPr>
        <a:xfrm>
          <a:off x="10194925" y="50704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30" name="テキスト ボックス 129">
          <a:extLst>
            <a:ext uri="{FF2B5EF4-FFF2-40B4-BE49-F238E27FC236}">
              <a16:creationId xmlns:a16="http://schemas.microsoft.com/office/drawing/2014/main" id="{87AF50D6-ADD9-4DDD-9A70-EF75BE13933D}"/>
            </a:ext>
          </a:extLst>
        </xdr:cNvPr>
        <xdr:cNvSpPr txBox="1"/>
      </xdr:nvSpPr>
      <xdr:spPr>
        <a:xfrm>
          <a:off x="9758680" y="497649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a:extLst>
            <a:ext uri="{FF2B5EF4-FFF2-40B4-BE49-F238E27FC236}">
              <a16:creationId xmlns:a16="http://schemas.microsoft.com/office/drawing/2014/main" id="{298EE69A-F4B2-487B-A580-08C0F98B7081}"/>
            </a:ext>
          </a:extLst>
        </xdr:cNvPr>
        <xdr:cNvCxnSpPr/>
      </xdr:nvCxnSpPr>
      <xdr:spPr>
        <a:xfrm>
          <a:off x="10194925" y="47231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32" name="テキスト ボックス 131">
          <a:extLst>
            <a:ext uri="{FF2B5EF4-FFF2-40B4-BE49-F238E27FC236}">
              <a16:creationId xmlns:a16="http://schemas.microsoft.com/office/drawing/2014/main" id="{4609DCF5-4519-44A2-8555-AC656861A8B7}"/>
            </a:ext>
          </a:extLst>
        </xdr:cNvPr>
        <xdr:cNvSpPr txBox="1"/>
      </xdr:nvSpPr>
      <xdr:spPr>
        <a:xfrm>
          <a:off x="9758680" y="462978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a:extLst>
            <a:ext uri="{FF2B5EF4-FFF2-40B4-BE49-F238E27FC236}">
              <a16:creationId xmlns:a16="http://schemas.microsoft.com/office/drawing/2014/main" id="{B0A09CF0-300F-4E75-868A-EC260B878B95}"/>
            </a:ext>
          </a:extLst>
        </xdr:cNvPr>
        <xdr:cNvCxnSpPr/>
      </xdr:nvCxnSpPr>
      <xdr:spPr>
        <a:xfrm>
          <a:off x="10194925" y="43764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a:extLst>
            <a:ext uri="{FF2B5EF4-FFF2-40B4-BE49-F238E27FC236}">
              <a16:creationId xmlns:a16="http://schemas.microsoft.com/office/drawing/2014/main" id="{3C0E4605-0691-45E5-820B-239A44099CE4}"/>
            </a:ext>
          </a:extLst>
        </xdr:cNvPr>
        <xdr:cNvSpPr txBox="1"/>
      </xdr:nvSpPr>
      <xdr:spPr>
        <a:xfrm>
          <a:off x="9861550" y="428879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EB7D05E-B4D1-4D37-B0F7-A53C7DAC8412}"/>
            </a:ext>
          </a:extLst>
        </xdr:cNvPr>
        <xdr:cNvCxnSpPr/>
      </xdr:nvCxnSpPr>
      <xdr:spPr>
        <a:xfrm>
          <a:off x="10194925" y="40290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FA8D57D-8B89-4ADD-B258-06BC45D019A3}"/>
            </a:ext>
          </a:extLst>
        </xdr:cNvPr>
        <xdr:cNvSpPr/>
      </xdr:nvSpPr>
      <xdr:spPr>
        <a:xfrm>
          <a:off x="10194925" y="402907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86360</xdr:rowOff>
    </xdr:from>
    <xdr:to>
      <xdr:col>76</xdr:col>
      <xdr:colOff>21590</xdr:colOff>
      <xdr:row>33</xdr:row>
      <xdr:rowOff>126365</xdr:rowOff>
    </xdr:to>
    <xdr:cxnSp macro="">
      <xdr:nvCxnSpPr>
        <xdr:cNvPr id="137" name="直線コネクタ 136">
          <a:extLst>
            <a:ext uri="{FF2B5EF4-FFF2-40B4-BE49-F238E27FC236}">
              <a16:creationId xmlns:a16="http://schemas.microsoft.com/office/drawing/2014/main" id="{B498BB22-890A-4BE9-AF7A-A92BB6424F53}"/>
            </a:ext>
          </a:extLst>
        </xdr:cNvPr>
        <xdr:cNvCxnSpPr/>
      </xdr:nvCxnSpPr>
      <xdr:spPr>
        <a:xfrm flipV="1">
          <a:off x="13323570" y="4378960"/>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130175</xdr:rowOff>
    </xdr:from>
    <xdr:ext cx="558165" cy="259080"/>
    <xdr:sp macro="" textlink="">
      <xdr:nvSpPr>
        <xdr:cNvPr id="138" name="債務償還比率最小値テキスト">
          <a:extLst>
            <a:ext uri="{FF2B5EF4-FFF2-40B4-BE49-F238E27FC236}">
              <a16:creationId xmlns:a16="http://schemas.microsoft.com/office/drawing/2014/main" id="{18DF82AB-33D3-41C5-AF0A-16538922B3AB}"/>
            </a:ext>
          </a:extLst>
        </xdr:cNvPr>
        <xdr:cNvSpPr txBox="1"/>
      </xdr:nvSpPr>
      <xdr:spPr>
        <a:xfrm>
          <a:off x="13376275" y="557847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1,036.0</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126365</xdr:rowOff>
    </xdr:from>
    <xdr:to>
      <xdr:col>76</xdr:col>
      <xdr:colOff>111125</xdr:colOff>
      <xdr:row>33</xdr:row>
      <xdr:rowOff>126365</xdr:rowOff>
    </xdr:to>
    <xdr:cxnSp macro="">
      <xdr:nvCxnSpPr>
        <xdr:cNvPr id="139" name="直線コネクタ 138">
          <a:extLst>
            <a:ext uri="{FF2B5EF4-FFF2-40B4-BE49-F238E27FC236}">
              <a16:creationId xmlns:a16="http://schemas.microsoft.com/office/drawing/2014/main" id="{6E719590-DA17-498F-BB13-0942791C9496}"/>
            </a:ext>
          </a:extLst>
        </xdr:cNvPr>
        <xdr:cNvCxnSpPr/>
      </xdr:nvCxnSpPr>
      <xdr:spPr>
        <a:xfrm>
          <a:off x="13255625" y="5574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32385</xdr:rowOff>
    </xdr:from>
    <xdr:ext cx="337820" cy="256540"/>
    <xdr:sp macro="" textlink="">
      <xdr:nvSpPr>
        <xdr:cNvPr id="140" name="債務償還比率最大値テキスト">
          <a:extLst>
            <a:ext uri="{FF2B5EF4-FFF2-40B4-BE49-F238E27FC236}">
              <a16:creationId xmlns:a16="http://schemas.microsoft.com/office/drawing/2014/main" id="{754549E6-84E7-4197-B817-3594EDD78245}"/>
            </a:ext>
          </a:extLst>
        </xdr:cNvPr>
        <xdr:cNvSpPr txBox="1"/>
      </xdr:nvSpPr>
      <xdr:spPr>
        <a:xfrm>
          <a:off x="13376275" y="415988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86360</xdr:rowOff>
    </xdr:from>
    <xdr:to>
      <xdr:col>76</xdr:col>
      <xdr:colOff>111125</xdr:colOff>
      <xdr:row>26</xdr:row>
      <xdr:rowOff>86360</xdr:rowOff>
    </xdr:to>
    <xdr:cxnSp macro="">
      <xdr:nvCxnSpPr>
        <xdr:cNvPr id="141" name="直線コネクタ 140">
          <a:extLst>
            <a:ext uri="{FF2B5EF4-FFF2-40B4-BE49-F238E27FC236}">
              <a16:creationId xmlns:a16="http://schemas.microsoft.com/office/drawing/2014/main" id="{C7928E71-8E78-45E4-A4B5-C402DBFDDBD9}"/>
            </a:ext>
          </a:extLst>
        </xdr:cNvPr>
        <xdr:cNvCxnSpPr/>
      </xdr:nvCxnSpPr>
      <xdr:spPr>
        <a:xfrm>
          <a:off x="13255625" y="4378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148590</xdr:rowOff>
    </xdr:from>
    <xdr:ext cx="467360" cy="259080"/>
    <xdr:sp macro="" textlink="">
      <xdr:nvSpPr>
        <xdr:cNvPr id="142" name="債務償還比率平均値テキスト">
          <a:extLst>
            <a:ext uri="{FF2B5EF4-FFF2-40B4-BE49-F238E27FC236}">
              <a16:creationId xmlns:a16="http://schemas.microsoft.com/office/drawing/2014/main" id="{48999577-FB8E-4938-B8C9-F6F24D6C3B58}"/>
            </a:ext>
          </a:extLst>
        </xdr:cNvPr>
        <xdr:cNvSpPr txBox="1"/>
      </xdr:nvSpPr>
      <xdr:spPr>
        <a:xfrm>
          <a:off x="13376275" y="477139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170180</xdr:rowOff>
    </xdr:from>
    <xdr:to>
      <xdr:col>76</xdr:col>
      <xdr:colOff>73025</xdr:colOff>
      <xdr:row>29</xdr:row>
      <xdr:rowOff>100330</xdr:rowOff>
    </xdr:to>
    <xdr:sp macro="" textlink="">
      <xdr:nvSpPr>
        <xdr:cNvPr id="143" name="フローチャート: 判断 142">
          <a:extLst>
            <a:ext uri="{FF2B5EF4-FFF2-40B4-BE49-F238E27FC236}">
              <a16:creationId xmlns:a16="http://schemas.microsoft.com/office/drawing/2014/main" id="{4A83CAD2-90FB-40CE-AD8E-CC85095522FB}"/>
            </a:ext>
          </a:extLst>
        </xdr:cNvPr>
        <xdr:cNvSpPr/>
      </xdr:nvSpPr>
      <xdr:spPr>
        <a:xfrm>
          <a:off x="13293725" y="4786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158750</xdr:rowOff>
    </xdr:from>
    <xdr:to>
      <xdr:col>72</xdr:col>
      <xdr:colOff>123825</xdr:colOff>
      <xdr:row>29</xdr:row>
      <xdr:rowOff>88900</xdr:rowOff>
    </xdr:to>
    <xdr:sp macro="" textlink="">
      <xdr:nvSpPr>
        <xdr:cNvPr id="144" name="フローチャート: 判断 143">
          <a:extLst>
            <a:ext uri="{FF2B5EF4-FFF2-40B4-BE49-F238E27FC236}">
              <a16:creationId xmlns:a16="http://schemas.microsoft.com/office/drawing/2014/main" id="{EC84A836-3883-4F35-91FD-457E2F45D91A}"/>
            </a:ext>
          </a:extLst>
        </xdr:cNvPr>
        <xdr:cNvSpPr/>
      </xdr:nvSpPr>
      <xdr:spPr>
        <a:xfrm>
          <a:off x="12639675" y="478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113665</xdr:rowOff>
    </xdr:from>
    <xdr:to>
      <xdr:col>68</xdr:col>
      <xdr:colOff>123825</xdr:colOff>
      <xdr:row>30</xdr:row>
      <xdr:rowOff>43815</xdr:rowOff>
    </xdr:to>
    <xdr:sp macro="" textlink="">
      <xdr:nvSpPr>
        <xdr:cNvPr id="145" name="フローチャート: 判断 144">
          <a:extLst>
            <a:ext uri="{FF2B5EF4-FFF2-40B4-BE49-F238E27FC236}">
              <a16:creationId xmlns:a16="http://schemas.microsoft.com/office/drawing/2014/main" id="{2685DCD3-7799-4C8F-BEAC-1CE89382F53D}"/>
            </a:ext>
          </a:extLst>
        </xdr:cNvPr>
        <xdr:cNvSpPr/>
      </xdr:nvSpPr>
      <xdr:spPr>
        <a:xfrm>
          <a:off x="11953875" y="4901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118110</xdr:rowOff>
    </xdr:from>
    <xdr:to>
      <xdr:col>64</xdr:col>
      <xdr:colOff>123825</xdr:colOff>
      <xdr:row>30</xdr:row>
      <xdr:rowOff>48260</xdr:rowOff>
    </xdr:to>
    <xdr:sp macro="" textlink="">
      <xdr:nvSpPr>
        <xdr:cNvPr id="146" name="フローチャート: 判断 145">
          <a:extLst>
            <a:ext uri="{FF2B5EF4-FFF2-40B4-BE49-F238E27FC236}">
              <a16:creationId xmlns:a16="http://schemas.microsoft.com/office/drawing/2014/main" id="{5F1DB8FA-C83F-4E8C-8FF7-39615ECEBBC1}"/>
            </a:ext>
          </a:extLst>
        </xdr:cNvPr>
        <xdr:cNvSpPr/>
      </xdr:nvSpPr>
      <xdr:spPr>
        <a:xfrm>
          <a:off x="11268075" y="4906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114935</xdr:rowOff>
    </xdr:from>
    <xdr:to>
      <xdr:col>60</xdr:col>
      <xdr:colOff>123825</xdr:colOff>
      <xdr:row>30</xdr:row>
      <xdr:rowOff>45085</xdr:rowOff>
    </xdr:to>
    <xdr:sp macro="" textlink="">
      <xdr:nvSpPr>
        <xdr:cNvPr id="147" name="フローチャート: 判断 146">
          <a:extLst>
            <a:ext uri="{FF2B5EF4-FFF2-40B4-BE49-F238E27FC236}">
              <a16:creationId xmlns:a16="http://schemas.microsoft.com/office/drawing/2014/main" id="{76149926-AA30-4790-AFF4-A120AC752537}"/>
            </a:ext>
          </a:extLst>
        </xdr:cNvPr>
        <xdr:cNvSpPr/>
      </xdr:nvSpPr>
      <xdr:spPr>
        <a:xfrm>
          <a:off x="10582275" y="4902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8" name="テキスト ボックス 147">
          <a:extLst>
            <a:ext uri="{FF2B5EF4-FFF2-40B4-BE49-F238E27FC236}">
              <a16:creationId xmlns:a16="http://schemas.microsoft.com/office/drawing/2014/main" id="{FE535D5A-0187-42A5-8BCB-9F6450D10033}"/>
            </a:ext>
          </a:extLst>
        </xdr:cNvPr>
        <xdr:cNvSpPr txBox="1"/>
      </xdr:nvSpPr>
      <xdr:spPr>
        <a:xfrm>
          <a:off x="13166725" y="615124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9" name="テキスト ボックス 148">
          <a:extLst>
            <a:ext uri="{FF2B5EF4-FFF2-40B4-BE49-F238E27FC236}">
              <a16:creationId xmlns:a16="http://schemas.microsoft.com/office/drawing/2014/main" id="{9AC8BC88-4D35-4ED3-8B95-0B814279F0A9}"/>
            </a:ext>
          </a:extLst>
        </xdr:cNvPr>
        <xdr:cNvSpPr txBox="1"/>
      </xdr:nvSpPr>
      <xdr:spPr>
        <a:xfrm>
          <a:off x="1253172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50" name="テキスト ボックス 149">
          <a:extLst>
            <a:ext uri="{FF2B5EF4-FFF2-40B4-BE49-F238E27FC236}">
              <a16:creationId xmlns:a16="http://schemas.microsoft.com/office/drawing/2014/main" id="{A0046168-3643-409E-A7C7-E70E1A23E53D}"/>
            </a:ext>
          </a:extLst>
        </xdr:cNvPr>
        <xdr:cNvSpPr txBox="1"/>
      </xdr:nvSpPr>
      <xdr:spPr>
        <a:xfrm>
          <a:off x="1184592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51" name="テキスト ボックス 150">
          <a:extLst>
            <a:ext uri="{FF2B5EF4-FFF2-40B4-BE49-F238E27FC236}">
              <a16:creationId xmlns:a16="http://schemas.microsoft.com/office/drawing/2014/main" id="{4D9DD8A1-A1E5-44A6-A6B5-66240914AD2B}"/>
            </a:ext>
          </a:extLst>
        </xdr:cNvPr>
        <xdr:cNvSpPr txBox="1"/>
      </xdr:nvSpPr>
      <xdr:spPr>
        <a:xfrm>
          <a:off x="1116012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52" name="テキスト ボックス 151">
          <a:extLst>
            <a:ext uri="{FF2B5EF4-FFF2-40B4-BE49-F238E27FC236}">
              <a16:creationId xmlns:a16="http://schemas.microsoft.com/office/drawing/2014/main" id="{C0440C85-A3F3-42BB-A6A6-5485D85436BE}"/>
            </a:ext>
          </a:extLst>
        </xdr:cNvPr>
        <xdr:cNvSpPr txBox="1"/>
      </xdr:nvSpPr>
      <xdr:spPr>
        <a:xfrm>
          <a:off x="1047432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19685</xdr:rowOff>
    </xdr:from>
    <xdr:to>
      <xdr:col>76</xdr:col>
      <xdr:colOff>73025</xdr:colOff>
      <xdr:row>28</xdr:row>
      <xdr:rowOff>121285</xdr:rowOff>
    </xdr:to>
    <xdr:sp macro="" textlink="">
      <xdr:nvSpPr>
        <xdr:cNvPr id="153" name="楕円 152">
          <a:extLst>
            <a:ext uri="{FF2B5EF4-FFF2-40B4-BE49-F238E27FC236}">
              <a16:creationId xmlns:a16="http://schemas.microsoft.com/office/drawing/2014/main" id="{C2A84C65-9FFD-4987-9670-B725CAD37342}"/>
            </a:ext>
          </a:extLst>
        </xdr:cNvPr>
        <xdr:cNvSpPr/>
      </xdr:nvSpPr>
      <xdr:spPr>
        <a:xfrm>
          <a:off x="13293725" y="4642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42545</xdr:rowOff>
    </xdr:from>
    <xdr:ext cx="467360" cy="256540"/>
    <xdr:sp macro="" textlink="">
      <xdr:nvSpPr>
        <xdr:cNvPr id="154" name="債務償還比率該当値テキスト">
          <a:extLst>
            <a:ext uri="{FF2B5EF4-FFF2-40B4-BE49-F238E27FC236}">
              <a16:creationId xmlns:a16="http://schemas.microsoft.com/office/drawing/2014/main" id="{D4AA1264-1508-43D6-9BF3-58E6C28287E2}"/>
            </a:ext>
          </a:extLst>
        </xdr:cNvPr>
        <xdr:cNvSpPr txBox="1"/>
      </xdr:nvSpPr>
      <xdr:spPr>
        <a:xfrm>
          <a:off x="13376275" y="4500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91440</xdr:rowOff>
    </xdr:from>
    <xdr:to>
      <xdr:col>72</xdr:col>
      <xdr:colOff>123825</xdr:colOff>
      <xdr:row>29</xdr:row>
      <xdr:rowOff>21590</xdr:rowOff>
    </xdr:to>
    <xdr:sp macro="" textlink="">
      <xdr:nvSpPr>
        <xdr:cNvPr id="155" name="楕円 154">
          <a:extLst>
            <a:ext uri="{FF2B5EF4-FFF2-40B4-BE49-F238E27FC236}">
              <a16:creationId xmlns:a16="http://schemas.microsoft.com/office/drawing/2014/main" id="{7CB621DA-E256-4150-A33E-67F66A960E02}"/>
            </a:ext>
          </a:extLst>
        </xdr:cNvPr>
        <xdr:cNvSpPr/>
      </xdr:nvSpPr>
      <xdr:spPr>
        <a:xfrm>
          <a:off x="12639675" y="4714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70485</xdr:rowOff>
    </xdr:from>
    <xdr:to>
      <xdr:col>76</xdr:col>
      <xdr:colOff>22225</xdr:colOff>
      <xdr:row>28</xdr:row>
      <xdr:rowOff>142240</xdr:rowOff>
    </xdr:to>
    <xdr:cxnSp macro="">
      <xdr:nvCxnSpPr>
        <xdr:cNvPr id="156" name="直線コネクタ 155">
          <a:extLst>
            <a:ext uri="{FF2B5EF4-FFF2-40B4-BE49-F238E27FC236}">
              <a16:creationId xmlns:a16="http://schemas.microsoft.com/office/drawing/2014/main" id="{7487DA9A-F008-4F76-A91A-356082F8CA81}"/>
            </a:ext>
          </a:extLst>
        </xdr:cNvPr>
        <xdr:cNvCxnSpPr/>
      </xdr:nvCxnSpPr>
      <xdr:spPr>
        <a:xfrm flipV="1">
          <a:off x="12690475" y="4693285"/>
          <a:ext cx="635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36195</xdr:rowOff>
    </xdr:from>
    <xdr:to>
      <xdr:col>68</xdr:col>
      <xdr:colOff>123825</xdr:colOff>
      <xdr:row>30</xdr:row>
      <xdr:rowOff>137795</xdr:rowOff>
    </xdr:to>
    <xdr:sp macro="" textlink="">
      <xdr:nvSpPr>
        <xdr:cNvPr id="157" name="楕円 156">
          <a:extLst>
            <a:ext uri="{FF2B5EF4-FFF2-40B4-BE49-F238E27FC236}">
              <a16:creationId xmlns:a16="http://schemas.microsoft.com/office/drawing/2014/main" id="{18BCE711-2166-4BC5-A692-BAF108A054E4}"/>
            </a:ext>
          </a:extLst>
        </xdr:cNvPr>
        <xdr:cNvSpPr/>
      </xdr:nvSpPr>
      <xdr:spPr>
        <a:xfrm>
          <a:off x="11953875" y="49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142240</xdr:rowOff>
    </xdr:from>
    <xdr:to>
      <xdr:col>72</xdr:col>
      <xdr:colOff>73025</xdr:colOff>
      <xdr:row>30</xdr:row>
      <xdr:rowOff>86995</xdr:rowOff>
    </xdr:to>
    <xdr:cxnSp macro="">
      <xdr:nvCxnSpPr>
        <xdr:cNvPr id="158" name="直線コネクタ 157">
          <a:extLst>
            <a:ext uri="{FF2B5EF4-FFF2-40B4-BE49-F238E27FC236}">
              <a16:creationId xmlns:a16="http://schemas.microsoft.com/office/drawing/2014/main" id="{301BAA18-9BF3-4236-9741-5568BBC64F93}"/>
            </a:ext>
          </a:extLst>
        </xdr:cNvPr>
        <xdr:cNvCxnSpPr/>
      </xdr:nvCxnSpPr>
      <xdr:spPr>
        <a:xfrm flipV="1">
          <a:off x="12004675" y="4765040"/>
          <a:ext cx="6858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135255</xdr:rowOff>
    </xdr:from>
    <xdr:to>
      <xdr:col>64</xdr:col>
      <xdr:colOff>123825</xdr:colOff>
      <xdr:row>29</xdr:row>
      <xdr:rowOff>65405</xdr:rowOff>
    </xdr:to>
    <xdr:sp macro="" textlink="">
      <xdr:nvSpPr>
        <xdr:cNvPr id="159" name="楕円 158">
          <a:extLst>
            <a:ext uri="{FF2B5EF4-FFF2-40B4-BE49-F238E27FC236}">
              <a16:creationId xmlns:a16="http://schemas.microsoft.com/office/drawing/2014/main" id="{DEB5ABA1-7E55-4B89-85C7-19B8CDFA8E34}"/>
            </a:ext>
          </a:extLst>
        </xdr:cNvPr>
        <xdr:cNvSpPr/>
      </xdr:nvSpPr>
      <xdr:spPr>
        <a:xfrm>
          <a:off x="11268075" y="4758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14605</xdr:rowOff>
    </xdr:from>
    <xdr:to>
      <xdr:col>68</xdr:col>
      <xdr:colOff>73025</xdr:colOff>
      <xdr:row>30</xdr:row>
      <xdr:rowOff>86995</xdr:rowOff>
    </xdr:to>
    <xdr:cxnSp macro="">
      <xdr:nvCxnSpPr>
        <xdr:cNvPr id="160" name="直線コネクタ 159">
          <a:extLst>
            <a:ext uri="{FF2B5EF4-FFF2-40B4-BE49-F238E27FC236}">
              <a16:creationId xmlns:a16="http://schemas.microsoft.com/office/drawing/2014/main" id="{21ADF743-0BF1-4BE9-BCEA-2EC29D872900}"/>
            </a:ext>
          </a:extLst>
        </xdr:cNvPr>
        <xdr:cNvCxnSpPr/>
      </xdr:nvCxnSpPr>
      <xdr:spPr>
        <a:xfrm>
          <a:off x="11318875" y="4802505"/>
          <a:ext cx="6858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42545</xdr:rowOff>
    </xdr:from>
    <xdr:to>
      <xdr:col>60</xdr:col>
      <xdr:colOff>123825</xdr:colOff>
      <xdr:row>29</xdr:row>
      <xdr:rowOff>144145</xdr:rowOff>
    </xdr:to>
    <xdr:sp macro="" textlink="">
      <xdr:nvSpPr>
        <xdr:cNvPr id="161" name="楕円 160">
          <a:extLst>
            <a:ext uri="{FF2B5EF4-FFF2-40B4-BE49-F238E27FC236}">
              <a16:creationId xmlns:a16="http://schemas.microsoft.com/office/drawing/2014/main" id="{7EF5ED4C-3932-4BDF-908F-B3C9A9EFF983}"/>
            </a:ext>
          </a:extLst>
        </xdr:cNvPr>
        <xdr:cNvSpPr/>
      </xdr:nvSpPr>
      <xdr:spPr>
        <a:xfrm>
          <a:off x="10582275" y="48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14605</xdr:rowOff>
    </xdr:from>
    <xdr:to>
      <xdr:col>64</xdr:col>
      <xdr:colOff>73025</xdr:colOff>
      <xdr:row>29</xdr:row>
      <xdr:rowOff>93345</xdr:rowOff>
    </xdr:to>
    <xdr:cxnSp macro="">
      <xdr:nvCxnSpPr>
        <xdr:cNvPr id="162" name="直線コネクタ 161">
          <a:extLst>
            <a:ext uri="{FF2B5EF4-FFF2-40B4-BE49-F238E27FC236}">
              <a16:creationId xmlns:a16="http://schemas.microsoft.com/office/drawing/2014/main" id="{F8178F54-71C3-4C5C-AB8D-CF2E2E102FB7}"/>
            </a:ext>
          </a:extLst>
        </xdr:cNvPr>
        <xdr:cNvCxnSpPr/>
      </xdr:nvCxnSpPr>
      <xdr:spPr>
        <a:xfrm flipV="1">
          <a:off x="10633075" y="4802505"/>
          <a:ext cx="6858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80010</xdr:rowOff>
    </xdr:from>
    <xdr:ext cx="467360" cy="259080"/>
    <xdr:sp macro="" textlink="">
      <xdr:nvSpPr>
        <xdr:cNvPr id="163" name="n_1aveValue債務償還比率">
          <a:extLst>
            <a:ext uri="{FF2B5EF4-FFF2-40B4-BE49-F238E27FC236}">
              <a16:creationId xmlns:a16="http://schemas.microsoft.com/office/drawing/2014/main" id="{6EEAD660-3CA2-43F2-ADE3-2311E72F27A8}"/>
            </a:ext>
          </a:extLst>
        </xdr:cNvPr>
        <xdr:cNvSpPr txBox="1"/>
      </xdr:nvSpPr>
      <xdr:spPr>
        <a:xfrm>
          <a:off x="12461875" y="4867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60325</xdr:rowOff>
    </xdr:from>
    <xdr:ext cx="467360" cy="259080"/>
    <xdr:sp macro="" textlink="">
      <xdr:nvSpPr>
        <xdr:cNvPr id="164" name="n_2aveValue債務償還比率">
          <a:extLst>
            <a:ext uri="{FF2B5EF4-FFF2-40B4-BE49-F238E27FC236}">
              <a16:creationId xmlns:a16="http://schemas.microsoft.com/office/drawing/2014/main" id="{95E66515-3296-4F28-A48E-D8F5D53A9005}"/>
            </a:ext>
          </a:extLst>
        </xdr:cNvPr>
        <xdr:cNvSpPr txBox="1"/>
      </xdr:nvSpPr>
      <xdr:spPr>
        <a:xfrm>
          <a:off x="11788775" y="4683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39370</xdr:rowOff>
    </xdr:from>
    <xdr:ext cx="467360" cy="259080"/>
    <xdr:sp macro="" textlink="">
      <xdr:nvSpPr>
        <xdr:cNvPr id="165" name="n_3aveValue債務償還比率">
          <a:extLst>
            <a:ext uri="{FF2B5EF4-FFF2-40B4-BE49-F238E27FC236}">
              <a16:creationId xmlns:a16="http://schemas.microsoft.com/office/drawing/2014/main" id="{2D5B4E35-5D94-412C-878F-E89FE1E0DAAE}"/>
            </a:ext>
          </a:extLst>
        </xdr:cNvPr>
        <xdr:cNvSpPr txBox="1"/>
      </xdr:nvSpPr>
      <xdr:spPr>
        <a:xfrm>
          <a:off x="11102975" y="4992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36195</xdr:rowOff>
    </xdr:from>
    <xdr:ext cx="467360" cy="259080"/>
    <xdr:sp macro="" textlink="">
      <xdr:nvSpPr>
        <xdr:cNvPr id="166" name="n_4aveValue債務償還比率">
          <a:extLst>
            <a:ext uri="{FF2B5EF4-FFF2-40B4-BE49-F238E27FC236}">
              <a16:creationId xmlns:a16="http://schemas.microsoft.com/office/drawing/2014/main" id="{5A5913B9-B733-4C04-B300-667DE1BA58C1}"/>
            </a:ext>
          </a:extLst>
        </xdr:cNvPr>
        <xdr:cNvSpPr txBox="1"/>
      </xdr:nvSpPr>
      <xdr:spPr>
        <a:xfrm>
          <a:off x="10417175" y="4989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38100</xdr:rowOff>
    </xdr:from>
    <xdr:ext cx="467360" cy="259080"/>
    <xdr:sp macro="" textlink="">
      <xdr:nvSpPr>
        <xdr:cNvPr id="167" name="n_1mainValue債務償還比率">
          <a:extLst>
            <a:ext uri="{FF2B5EF4-FFF2-40B4-BE49-F238E27FC236}">
              <a16:creationId xmlns:a16="http://schemas.microsoft.com/office/drawing/2014/main" id="{1827B554-F0C2-4684-8C50-C37D69BD6104}"/>
            </a:ext>
          </a:extLst>
        </xdr:cNvPr>
        <xdr:cNvSpPr txBox="1"/>
      </xdr:nvSpPr>
      <xdr:spPr>
        <a:xfrm>
          <a:off x="12461875" y="4495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128905</xdr:rowOff>
    </xdr:from>
    <xdr:ext cx="467360" cy="259080"/>
    <xdr:sp macro="" textlink="">
      <xdr:nvSpPr>
        <xdr:cNvPr id="168" name="n_2mainValue債務償還比率">
          <a:extLst>
            <a:ext uri="{FF2B5EF4-FFF2-40B4-BE49-F238E27FC236}">
              <a16:creationId xmlns:a16="http://schemas.microsoft.com/office/drawing/2014/main" id="{729885F0-0005-4BF6-95BC-DF7C23624D88}"/>
            </a:ext>
          </a:extLst>
        </xdr:cNvPr>
        <xdr:cNvSpPr txBox="1"/>
      </xdr:nvSpPr>
      <xdr:spPr>
        <a:xfrm>
          <a:off x="11788775" y="5081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81915</xdr:rowOff>
    </xdr:from>
    <xdr:ext cx="467360" cy="259080"/>
    <xdr:sp macro="" textlink="">
      <xdr:nvSpPr>
        <xdr:cNvPr id="169" name="n_3mainValue債務償還比率">
          <a:extLst>
            <a:ext uri="{FF2B5EF4-FFF2-40B4-BE49-F238E27FC236}">
              <a16:creationId xmlns:a16="http://schemas.microsoft.com/office/drawing/2014/main" id="{39A0261B-5884-4433-9ED2-D85781A3A0CD}"/>
            </a:ext>
          </a:extLst>
        </xdr:cNvPr>
        <xdr:cNvSpPr txBox="1"/>
      </xdr:nvSpPr>
      <xdr:spPr>
        <a:xfrm>
          <a:off x="11102975" y="45396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160655</xdr:rowOff>
    </xdr:from>
    <xdr:ext cx="467360" cy="259080"/>
    <xdr:sp macro="" textlink="">
      <xdr:nvSpPr>
        <xdr:cNvPr id="170" name="n_4mainValue債務償還比率">
          <a:extLst>
            <a:ext uri="{FF2B5EF4-FFF2-40B4-BE49-F238E27FC236}">
              <a16:creationId xmlns:a16="http://schemas.microsoft.com/office/drawing/2014/main" id="{BD7EE3FE-648C-4E25-801A-24193EFD4121}"/>
            </a:ext>
          </a:extLst>
        </xdr:cNvPr>
        <xdr:cNvSpPr txBox="1"/>
      </xdr:nvSpPr>
      <xdr:spPr>
        <a:xfrm>
          <a:off x="10417175" y="4618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50A69F5-DAF1-4E20-900B-FE0D44ADF8BB}"/>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a:extLst>
            <a:ext uri="{FF2B5EF4-FFF2-40B4-BE49-F238E27FC236}">
              <a16:creationId xmlns:a16="http://schemas.microsoft.com/office/drawing/2014/main" id="{F493A38E-B354-4E69-9A1D-087E6369113B}"/>
            </a:ext>
          </a:extLst>
        </xdr:cNvPr>
        <xdr:cNvSpPr/>
      </xdr:nvSpPr>
      <xdr:spPr>
        <a:xfrm>
          <a:off x="1152525" y="1054481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3" name="テキスト ボックス 172">
          <a:extLst>
            <a:ext uri="{FF2B5EF4-FFF2-40B4-BE49-F238E27FC236}">
              <a16:creationId xmlns:a16="http://schemas.microsoft.com/office/drawing/2014/main" id="{449C0469-3AAD-4C7C-8BA2-49F8F3C8241F}"/>
            </a:ext>
          </a:extLst>
        </xdr:cNvPr>
        <xdr:cNvSpPr txBox="1"/>
      </xdr:nvSpPr>
      <xdr:spPr>
        <a:xfrm>
          <a:off x="835025" y="71628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74" name="テキスト ボックス 173">
          <a:extLst>
            <a:ext uri="{FF2B5EF4-FFF2-40B4-BE49-F238E27FC236}">
              <a16:creationId xmlns:a16="http://schemas.microsoft.com/office/drawing/2014/main" id="{30439F51-BCDF-4E87-AC40-7E3F60EEBB5E}"/>
            </a:ext>
          </a:extLst>
        </xdr:cNvPr>
        <xdr:cNvSpPr txBox="1"/>
      </xdr:nvSpPr>
      <xdr:spPr>
        <a:xfrm>
          <a:off x="6296025" y="973455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5" name="テキスト ボックス 174">
          <a:extLst>
            <a:ext uri="{FF2B5EF4-FFF2-40B4-BE49-F238E27FC236}">
              <a16:creationId xmlns:a16="http://schemas.microsoft.com/office/drawing/2014/main" id="{18E53148-2909-4478-9C4A-BB389EEC6BCA}"/>
            </a:ext>
          </a:extLst>
        </xdr:cNvPr>
        <xdr:cNvSpPr txBox="1"/>
      </xdr:nvSpPr>
      <xdr:spPr>
        <a:xfrm>
          <a:off x="835025" y="1076071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6" name="テキスト ボックス 175">
          <a:extLst>
            <a:ext uri="{FF2B5EF4-FFF2-40B4-BE49-F238E27FC236}">
              <a16:creationId xmlns:a16="http://schemas.microsoft.com/office/drawing/2014/main" id="{6481048F-5299-431A-AB32-705FF40CB2F9}"/>
            </a:ext>
          </a:extLst>
        </xdr:cNvPr>
        <xdr:cNvSpPr txBox="1"/>
      </xdr:nvSpPr>
      <xdr:spPr>
        <a:xfrm>
          <a:off x="6296025" y="13414375"/>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791908-CEE1-478D-B4A6-853F2CC10683}"/>
            </a:ext>
          </a:extLst>
        </xdr:cNvPr>
        <xdr:cNvSpPr/>
      </xdr:nvSpPr>
      <xdr:spPr>
        <a:xfrm>
          <a:off x="577850" y="127000"/>
          <a:ext cx="1142365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7FC111-9452-45E5-9492-529A659CD2E6}"/>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15ECE2-DC87-4E96-9B3E-167D27810076}"/>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F7A914-5390-463C-8282-116A30FD047F}"/>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25C828-CB58-45FC-A845-01396749FE8F}"/>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6A0F0C-1FB1-4123-BA41-45D13783211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854FF3-0E8A-4606-A394-338FA846CD4D}"/>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2479BC-D9F8-4409-A094-1E142C533E15}"/>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45107A-A9C9-4A98-928C-48FED9B41BDA}"/>
            </a:ext>
          </a:extLst>
        </xdr:cNvPr>
        <xdr:cNvSpPr/>
      </xdr:nvSpPr>
      <xdr:spPr>
        <a:xfrm>
          <a:off x="812800" y="88900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72718C-69DB-4B96-BEA4-7265400C8AAB}"/>
            </a:ext>
          </a:extLst>
        </xdr:cNvPr>
        <xdr:cNvSpPr/>
      </xdr:nvSpPr>
      <xdr:spPr>
        <a:xfrm>
          <a:off x="2012950" y="88900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25,810
24,808
31.11
11,736,607
11,176,768
490,353
6,182,339
7,409,674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3C9C0A-3F0D-4381-8543-4FA54CFAF6DB}"/>
            </a:ext>
          </a:extLst>
        </xdr:cNvPr>
        <xdr:cNvSpPr/>
      </xdr:nvSpPr>
      <xdr:spPr>
        <a:xfrm>
          <a:off x="3213100" y="88900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D0CFAE-A4B0-4D10-82A5-35EA2AF03A4A}"/>
            </a:ext>
          </a:extLst>
        </xdr:cNvPr>
        <xdr:cNvSpPr/>
      </xdr:nvSpPr>
      <xdr:spPr>
        <a:xfrm>
          <a:off x="4584700" y="90805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CCBF98-680B-48BA-8AD3-A8299C5DC572}"/>
            </a:ext>
          </a:extLst>
        </xdr:cNvPr>
        <xdr:cNvSpPr/>
      </xdr:nvSpPr>
      <xdr:spPr>
        <a:xfrm>
          <a:off x="6407150" y="90805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BA4D43-D1DF-4F45-A1FB-3991764FF58A}"/>
            </a:ext>
          </a:extLst>
        </xdr:cNvPr>
        <xdr:cNvSpPr/>
      </xdr:nvSpPr>
      <xdr:spPr>
        <a:xfrm>
          <a:off x="7607300" y="92075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A2AFA6-DC59-4591-9137-22A02492557B}"/>
            </a:ext>
          </a:extLst>
        </xdr:cNvPr>
        <xdr:cNvSpPr/>
      </xdr:nvSpPr>
      <xdr:spPr>
        <a:xfrm>
          <a:off x="4584700" y="165100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6949477-EA52-4F0E-894C-BFDAC4B7CB6B}"/>
            </a:ext>
          </a:extLst>
        </xdr:cNvPr>
        <xdr:cNvSpPr/>
      </xdr:nvSpPr>
      <xdr:spPr>
        <a:xfrm>
          <a:off x="6470650" y="165100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BC00EC-894B-43AA-811B-1C3CD67EAC3D}"/>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837A95-FE2D-425C-A75C-C02A79049990}"/>
            </a:ext>
          </a:extLst>
        </xdr:cNvPr>
        <xdr:cNvSpPr/>
      </xdr:nvSpPr>
      <xdr:spPr>
        <a:xfrm>
          <a:off x="10210800" y="92075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CE8A0C-BC43-4FF9-9BAC-CE6E31923AC8}"/>
            </a:ext>
          </a:extLst>
        </xdr:cNvPr>
        <xdr:cNvSpPr/>
      </xdr:nvSpPr>
      <xdr:spPr>
        <a:xfrm>
          <a:off x="10210800" y="11747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5274C2-F31C-4CC9-8A8F-3ECA93C1F235}"/>
            </a:ext>
          </a:extLst>
        </xdr:cNvPr>
        <xdr:cNvSpPr/>
      </xdr:nvSpPr>
      <xdr:spPr>
        <a:xfrm>
          <a:off x="10210800" y="149225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FFB129-617A-498A-BC75-DB3C5CB14896}"/>
            </a:ext>
          </a:extLst>
        </xdr:cNvPr>
        <xdr:cNvCxnSpPr/>
      </xdr:nvCxnSpPr>
      <xdr:spPr>
        <a:xfrm flipH="1">
          <a:off x="10052050" y="10033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141FDE-F4E0-4A36-953D-1549B345FFA2}"/>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E68FE7-733E-4C2C-A3E1-D2DEF18ED375}"/>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FE394D-63A9-4B27-B65C-52C9E7A046EE}"/>
            </a:ext>
          </a:extLst>
        </xdr:cNvPr>
        <xdr:cNvCxnSpPr/>
      </xdr:nvCxnSpPr>
      <xdr:spPr>
        <a:xfrm>
          <a:off x="10131425" y="14732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02BA81-5DB8-4D87-A7E5-604983A9F185}"/>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C77E69-75F8-499E-A93A-F3AB2529A4D0}"/>
            </a:ext>
          </a:extLst>
        </xdr:cNvPr>
        <xdr:cNvCxnSpPr/>
      </xdr:nvCxnSpPr>
      <xdr:spPr>
        <a:xfrm flipV="1">
          <a:off x="10131425" y="16986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318C71-6E38-406C-8F04-FFC862A76589}"/>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98085A30-DBC1-4EA7-AED1-37B6C52E5E6E}"/>
            </a:ext>
          </a:extLst>
        </xdr:cNvPr>
        <xdr:cNvSpPr txBox="1"/>
      </xdr:nvSpPr>
      <xdr:spPr>
        <a:xfrm>
          <a:off x="641350" y="26924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FEF8714F-42AE-469E-B995-6FB317CA7EF7}"/>
            </a:ext>
          </a:extLst>
        </xdr:cNvPr>
        <xdr:cNvSpPr txBox="1"/>
      </xdr:nvSpPr>
      <xdr:spPr>
        <a:xfrm>
          <a:off x="641350" y="2997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67AAD11F-E7D6-4EE5-9B0A-A6EF852BD75C}"/>
            </a:ext>
          </a:extLst>
        </xdr:cNvPr>
        <xdr:cNvSpPr txBox="1"/>
      </xdr:nvSpPr>
      <xdr:spPr>
        <a:xfrm>
          <a:off x="641350" y="3302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B83A37CD-3646-49A8-BEEC-9370CC8E2845}"/>
            </a:ext>
          </a:extLst>
        </xdr:cNvPr>
        <xdr:cNvSpPr txBox="1"/>
      </xdr:nvSpPr>
      <xdr:spPr>
        <a:xfrm>
          <a:off x="641350" y="361315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FCE667-D991-4E9E-9D2F-E81045DE05EC}"/>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736740-2D10-4DDA-8751-EBA9BEE8C4B1}"/>
            </a:ext>
          </a:extLst>
        </xdr:cNvPr>
        <xdr:cNvSpPr/>
      </xdr:nvSpPr>
      <xdr:spPr>
        <a:xfrm>
          <a:off x="8128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01A7E2-A3E2-40AE-93E2-7B53ECBF9360}"/>
            </a:ext>
          </a:extLst>
        </xdr:cNvPr>
        <xdr:cNvSpPr/>
      </xdr:nvSpPr>
      <xdr:spPr>
        <a:xfrm>
          <a:off x="8128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94E201-6D8F-44C6-9DCC-D3CFF4F73E88}"/>
            </a:ext>
          </a:extLst>
        </xdr:cNvPr>
        <xdr:cNvSpPr/>
      </xdr:nvSpPr>
      <xdr:spPr>
        <a:xfrm>
          <a:off x="17145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215676-6C8C-4C42-90F5-BE9EC9A463B6}"/>
            </a:ext>
          </a:extLst>
        </xdr:cNvPr>
        <xdr:cNvSpPr/>
      </xdr:nvSpPr>
      <xdr:spPr>
        <a:xfrm>
          <a:off x="17145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682BBD-C622-480C-A9A9-970382E997F3}"/>
            </a:ext>
          </a:extLst>
        </xdr:cNvPr>
        <xdr:cNvSpPr/>
      </xdr:nvSpPr>
      <xdr:spPr>
        <a:xfrm>
          <a:off x="2743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DE46D3-3C73-4430-A9B9-CFEDB704C337}"/>
            </a:ext>
          </a:extLst>
        </xdr:cNvPr>
        <xdr:cNvSpPr/>
      </xdr:nvSpPr>
      <xdr:spPr>
        <a:xfrm>
          <a:off x="2743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A21F29-5A2E-48CE-9290-79BF6D735137}"/>
            </a:ext>
          </a:extLst>
        </xdr:cNvPr>
        <xdr:cNvSpPr/>
      </xdr:nvSpPr>
      <xdr:spPr>
        <a:xfrm>
          <a:off x="685800" y="51371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863FDD18-513F-4369-8438-A4A8272B753D}"/>
            </a:ext>
          </a:extLst>
        </xdr:cNvPr>
        <xdr:cNvSpPr txBox="1"/>
      </xdr:nvSpPr>
      <xdr:spPr>
        <a:xfrm>
          <a:off x="666750" y="4953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FB7DD2-2DDD-4B5A-A135-0A942EBE0751}"/>
            </a:ext>
          </a:extLst>
        </xdr:cNvPr>
        <xdr:cNvCxnSpPr/>
      </xdr:nvCxnSpPr>
      <xdr:spPr>
        <a:xfrm>
          <a:off x="685800" y="7340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3" name="テキスト ボックス 42">
          <a:extLst>
            <a:ext uri="{FF2B5EF4-FFF2-40B4-BE49-F238E27FC236}">
              <a16:creationId xmlns:a16="http://schemas.microsoft.com/office/drawing/2014/main" id="{B0E6D303-51B4-48B2-80CF-267CDD302904}"/>
            </a:ext>
          </a:extLst>
        </xdr:cNvPr>
        <xdr:cNvSpPr txBox="1"/>
      </xdr:nvSpPr>
      <xdr:spPr>
        <a:xfrm>
          <a:off x="339725" y="7204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31119B5-9CEC-487F-9CBA-4CD8D042A4A2}"/>
            </a:ext>
          </a:extLst>
        </xdr:cNvPr>
        <xdr:cNvCxnSpPr/>
      </xdr:nvCxnSpPr>
      <xdr:spPr>
        <a:xfrm>
          <a:off x="685800" y="6972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5" name="テキスト ボックス 44">
          <a:extLst>
            <a:ext uri="{FF2B5EF4-FFF2-40B4-BE49-F238E27FC236}">
              <a16:creationId xmlns:a16="http://schemas.microsoft.com/office/drawing/2014/main" id="{BB070968-EE71-4314-8056-FC9117B813F0}"/>
            </a:ext>
          </a:extLst>
        </xdr:cNvPr>
        <xdr:cNvSpPr txBox="1"/>
      </xdr:nvSpPr>
      <xdr:spPr>
        <a:xfrm>
          <a:off x="339725" y="6836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7A372E6-2B5A-4628-9AB2-B623FA6C4684}"/>
            </a:ext>
          </a:extLst>
        </xdr:cNvPr>
        <xdr:cNvCxnSpPr/>
      </xdr:nvCxnSpPr>
      <xdr:spPr>
        <a:xfrm>
          <a:off x="685800" y="660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BEFC1AAF-46FC-4753-86CC-07EA95DCABF8}"/>
            </a:ext>
          </a:extLst>
        </xdr:cNvPr>
        <xdr:cNvSpPr txBox="1"/>
      </xdr:nvSpPr>
      <xdr:spPr>
        <a:xfrm>
          <a:off x="339725" y="64681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811A1D8-2039-4CB3-9D5A-F6CE0013229C}"/>
            </a:ext>
          </a:extLst>
        </xdr:cNvPr>
        <xdr:cNvCxnSpPr/>
      </xdr:nvCxnSpPr>
      <xdr:spPr>
        <a:xfrm>
          <a:off x="685800" y="6242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323C50C0-71FF-4618-A453-7BED1D7D6EEC}"/>
            </a:ext>
          </a:extLst>
        </xdr:cNvPr>
        <xdr:cNvSpPr txBox="1"/>
      </xdr:nvSpPr>
      <xdr:spPr>
        <a:xfrm>
          <a:off x="33972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F249BEB-5CFA-40A3-B7D8-DCDE128A11AD}"/>
            </a:ext>
          </a:extLst>
        </xdr:cNvPr>
        <xdr:cNvCxnSpPr/>
      </xdr:nvCxnSpPr>
      <xdr:spPr>
        <a:xfrm>
          <a:off x="685800" y="5873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D04E4298-E8A9-4382-8CF7-A97E52334814}"/>
            </a:ext>
          </a:extLst>
        </xdr:cNvPr>
        <xdr:cNvSpPr txBox="1"/>
      </xdr:nvSpPr>
      <xdr:spPr>
        <a:xfrm>
          <a:off x="339725" y="5737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40DA9CB-6EE5-4728-BB64-D955BCF7EC4B}"/>
            </a:ext>
          </a:extLst>
        </xdr:cNvPr>
        <xdr:cNvCxnSpPr/>
      </xdr:nvCxnSpPr>
      <xdr:spPr>
        <a:xfrm>
          <a:off x="685800" y="5505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03F431E5-A6AE-47D9-9BC1-42863633664B}"/>
            </a:ext>
          </a:extLst>
        </xdr:cNvPr>
        <xdr:cNvSpPr txBox="1"/>
      </xdr:nvSpPr>
      <xdr:spPr>
        <a:xfrm>
          <a:off x="339725" y="5369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633C80E-F90F-45DD-BCE9-4E65214F2411}"/>
            </a:ext>
          </a:extLst>
        </xdr:cNvPr>
        <xdr:cNvCxnSpPr/>
      </xdr:nvCxnSpPr>
      <xdr:spPr>
        <a:xfrm>
          <a:off x="6858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5" name="テキスト ボックス 54">
          <a:extLst>
            <a:ext uri="{FF2B5EF4-FFF2-40B4-BE49-F238E27FC236}">
              <a16:creationId xmlns:a16="http://schemas.microsoft.com/office/drawing/2014/main" id="{07C7564E-B40C-4290-818E-F5F25FBD6A65}"/>
            </a:ext>
          </a:extLst>
        </xdr:cNvPr>
        <xdr:cNvSpPr txBox="1"/>
      </xdr:nvSpPr>
      <xdr:spPr>
        <a:xfrm>
          <a:off x="339725" y="5001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747C074-C32A-4C11-B75F-3ECB0BD4C45E}"/>
            </a:ext>
          </a:extLst>
        </xdr:cNvPr>
        <xdr:cNvSpPr/>
      </xdr:nvSpPr>
      <xdr:spPr>
        <a:xfrm>
          <a:off x="685800" y="51371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96D92D9C-8F27-4798-9A72-F68A2B4670C6}"/>
            </a:ext>
          </a:extLst>
        </xdr:cNvPr>
        <xdr:cNvCxnSpPr/>
      </xdr:nvCxnSpPr>
      <xdr:spPr>
        <a:xfrm flipV="1">
          <a:off x="4177665" y="546735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11430</xdr:rowOff>
    </xdr:from>
    <xdr:ext cx="405130" cy="259080"/>
    <xdr:sp macro="" textlink="">
      <xdr:nvSpPr>
        <xdr:cNvPr id="58" name="【道路】&#10;有形固定資産減価償却率最小値テキスト">
          <a:extLst>
            <a:ext uri="{FF2B5EF4-FFF2-40B4-BE49-F238E27FC236}">
              <a16:creationId xmlns:a16="http://schemas.microsoft.com/office/drawing/2014/main" id="{84CE9981-AD49-406B-9427-7AEE56C1CCFD}"/>
            </a:ext>
          </a:extLst>
        </xdr:cNvPr>
        <xdr:cNvSpPr txBox="1"/>
      </xdr:nvSpPr>
      <xdr:spPr>
        <a:xfrm>
          <a:off x="4216400" y="6945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E3654C5F-7E7C-465A-9EDD-9611F80D4998}"/>
            </a:ext>
          </a:extLst>
        </xdr:cNvPr>
        <xdr:cNvCxnSpPr/>
      </xdr:nvCxnSpPr>
      <xdr:spPr>
        <a:xfrm>
          <a:off x="4108450" y="6941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137160</xdr:rowOff>
    </xdr:from>
    <xdr:ext cx="405130" cy="259080"/>
    <xdr:sp macro="" textlink="">
      <xdr:nvSpPr>
        <xdr:cNvPr id="60" name="【道路】&#10;有形固定資産減価償却率最大値テキスト">
          <a:extLst>
            <a:ext uri="{FF2B5EF4-FFF2-40B4-BE49-F238E27FC236}">
              <a16:creationId xmlns:a16="http://schemas.microsoft.com/office/drawing/2014/main" id="{1115D7C1-768E-4B63-B75B-3B9FCF8DE112}"/>
            </a:ext>
          </a:extLst>
        </xdr:cNvPr>
        <xdr:cNvSpPr txBox="1"/>
      </xdr:nvSpPr>
      <xdr:spPr>
        <a:xfrm>
          <a:off x="4216400" y="5255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6E6A49C1-E749-4339-AEC5-8B3B42E13BBA}"/>
            </a:ext>
          </a:extLst>
        </xdr:cNvPr>
        <xdr:cNvCxnSpPr/>
      </xdr:nvCxnSpPr>
      <xdr:spPr>
        <a:xfrm>
          <a:off x="4108450" y="5467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137160</xdr:rowOff>
    </xdr:from>
    <xdr:ext cx="405130" cy="259080"/>
    <xdr:sp macro="" textlink="">
      <xdr:nvSpPr>
        <xdr:cNvPr id="62" name="【道路】&#10;有形固定資産減価償却率平均値テキスト">
          <a:extLst>
            <a:ext uri="{FF2B5EF4-FFF2-40B4-BE49-F238E27FC236}">
              <a16:creationId xmlns:a16="http://schemas.microsoft.com/office/drawing/2014/main" id="{AB11F4BD-1365-4306-9B9F-4E32F15DC866}"/>
            </a:ext>
          </a:extLst>
        </xdr:cNvPr>
        <xdr:cNvSpPr txBox="1"/>
      </xdr:nvSpPr>
      <xdr:spPr>
        <a:xfrm>
          <a:off x="4216400" y="641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8F75B99B-7341-476F-A8FF-5A2556D58267}"/>
            </a:ext>
          </a:extLst>
        </xdr:cNvPr>
        <xdr:cNvSpPr/>
      </xdr:nvSpPr>
      <xdr:spPr>
        <a:xfrm>
          <a:off x="4127500" y="6432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E32CB093-549D-4AC2-810C-DB8B2DD56BF3}"/>
            </a:ext>
          </a:extLst>
        </xdr:cNvPr>
        <xdr:cNvSpPr/>
      </xdr:nvSpPr>
      <xdr:spPr>
        <a:xfrm>
          <a:off x="3384550" y="63906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2EE4ED7F-C732-4C33-A4BF-DD6C74210468}"/>
            </a:ext>
          </a:extLst>
        </xdr:cNvPr>
        <xdr:cNvSpPr/>
      </xdr:nvSpPr>
      <xdr:spPr>
        <a:xfrm>
          <a:off x="257175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4D3D23CA-9C4E-4FF4-AD3B-1946B5095966}"/>
            </a:ext>
          </a:extLst>
        </xdr:cNvPr>
        <xdr:cNvSpPr/>
      </xdr:nvSpPr>
      <xdr:spPr>
        <a:xfrm>
          <a:off x="17780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C5A187F4-3588-4974-9CD3-A31E7CB4E286}"/>
            </a:ext>
          </a:extLst>
        </xdr:cNvPr>
        <xdr:cNvSpPr/>
      </xdr:nvSpPr>
      <xdr:spPr>
        <a:xfrm>
          <a:off x="984250" y="6229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9D77FEC3-0CDF-4DF6-A6EE-6E9CC35E6486}"/>
            </a:ext>
          </a:extLst>
        </xdr:cNvPr>
        <xdr:cNvSpPr txBox="1"/>
      </xdr:nvSpPr>
      <xdr:spPr>
        <a:xfrm>
          <a:off x="40068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CBB3E8B3-49D2-484E-B267-D2956808BA5C}"/>
            </a:ext>
          </a:extLst>
        </xdr:cNvPr>
        <xdr:cNvSpPr txBox="1"/>
      </xdr:nvSpPr>
      <xdr:spPr>
        <a:xfrm>
          <a:off x="32575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C1D04BF5-F7CD-43E8-BDDA-67FD128F6DB4}"/>
            </a:ext>
          </a:extLst>
        </xdr:cNvPr>
        <xdr:cNvSpPr txBox="1"/>
      </xdr:nvSpPr>
      <xdr:spPr>
        <a:xfrm>
          <a:off x="24511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266E9DE6-63A6-4224-8902-619D418AE62E}"/>
            </a:ext>
          </a:extLst>
        </xdr:cNvPr>
        <xdr:cNvSpPr txBox="1"/>
      </xdr:nvSpPr>
      <xdr:spPr>
        <a:xfrm>
          <a:off x="1657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3FC34EE3-1E60-46AC-BD53-E174CAF61BEF}"/>
            </a:ext>
          </a:extLst>
        </xdr:cNvPr>
        <xdr:cNvSpPr txBox="1"/>
      </xdr:nvSpPr>
      <xdr:spPr>
        <a:xfrm>
          <a:off x="857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3" name="楕円 72">
          <a:extLst>
            <a:ext uri="{FF2B5EF4-FFF2-40B4-BE49-F238E27FC236}">
              <a16:creationId xmlns:a16="http://schemas.microsoft.com/office/drawing/2014/main" id="{44A47209-A2E2-45F7-8A45-DE9F7AD7E5F8}"/>
            </a:ext>
          </a:extLst>
        </xdr:cNvPr>
        <xdr:cNvSpPr/>
      </xdr:nvSpPr>
      <xdr:spPr>
        <a:xfrm>
          <a:off x="4127500" y="619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105410</xdr:rowOff>
    </xdr:from>
    <xdr:ext cx="405130" cy="259080"/>
    <xdr:sp macro="" textlink="">
      <xdr:nvSpPr>
        <xdr:cNvPr id="74" name="【道路】&#10;有形固定資産減価償却率該当値テキスト">
          <a:extLst>
            <a:ext uri="{FF2B5EF4-FFF2-40B4-BE49-F238E27FC236}">
              <a16:creationId xmlns:a16="http://schemas.microsoft.com/office/drawing/2014/main" id="{3216E75F-AC06-481B-B298-D29FEEDC1099}"/>
            </a:ext>
          </a:extLst>
        </xdr:cNvPr>
        <xdr:cNvSpPr txBox="1"/>
      </xdr:nvSpPr>
      <xdr:spPr>
        <a:xfrm>
          <a:off x="4216400" y="604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a:extLst>
            <a:ext uri="{FF2B5EF4-FFF2-40B4-BE49-F238E27FC236}">
              <a16:creationId xmlns:a16="http://schemas.microsoft.com/office/drawing/2014/main" id="{DCBC6CBE-1937-4864-97A9-D96B8EB09E2E}"/>
            </a:ext>
          </a:extLst>
        </xdr:cNvPr>
        <xdr:cNvSpPr/>
      </xdr:nvSpPr>
      <xdr:spPr>
        <a:xfrm>
          <a:off x="3384550" y="6176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133350</xdr:rowOff>
    </xdr:to>
    <xdr:cxnSp macro="">
      <xdr:nvCxnSpPr>
        <xdr:cNvPr id="76" name="直線コネクタ 75">
          <a:extLst>
            <a:ext uri="{FF2B5EF4-FFF2-40B4-BE49-F238E27FC236}">
              <a16:creationId xmlns:a16="http://schemas.microsoft.com/office/drawing/2014/main" id="{93E04E53-A559-475F-9F4E-9A853640D127}"/>
            </a:ext>
          </a:extLst>
        </xdr:cNvPr>
        <xdr:cNvCxnSpPr/>
      </xdr:nvCxnSpPr>
      <xdr:spPr>
        <a:xfrm>
          <a:off x="3429000" y="6226810"/>
          <a:ext cx="7493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119380</xdr:rowOff>
    </xdr:to>
    <xdr:sp macro="" textlink="">
      <xdr:nvSpPr>
        <xdr:cNvPr id="77" name="楕円 76">
          <a:extLst>
            <a:ext uri="{FF2B5EF4-FFF2-40B4-BE49-F238E27FC236}">
              <a16:creationId xmlns:a16="http://schemas.microsoft.com/office/drawing/2014/main" id="{C35D18E9-6F47-48CD-8EF3-D686FE7B509A}"/>
            </a:ext>
          </a:extLst>
        </xdr:cNvPr>
        <xdr:cNvSpPr/>
      </xdr:nvSpPr>
      <xdr:spPr>
        <a:xfrm>
          <a:off x="257175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68580</xdr:rowOff>
    </xdr:from>
    <xdr:to>
      <xdr:col>19</xdr:col>
      <xdr:colOff>177800</xdr:colOff>
      <xdr:row>37</xdr:row>
      <xdr:rowOff>118110</xdr:rowOff>
    </xdr:to>
    <xdr:cxnSp macro="">
      <xdr:nvCxnSpPr>
        <xdr:cNvPr id="78" name="直線コネクタ 77">
          <a:extLst>
            <a:ext uri="{FF2B5EF4-FFF2-40B4-BE49-F238E27FC236}">
              <a16:creationId xmlns:a16="http://schemas.microsoft.com/office/drawing/2014/main" id="{061D200A-D728-47FF-ABD5-5C975D8AE417}"/>
            </a:ext>
          </a:extLst>
        </xdr:cNvPr>
        <xdr:cNvCxnSpPr/>
      </xdr:nvCxnSpPr>
      <xdr:spPr>
        <a:xfrm>
          <a:off x="2622550" y="6177280"/>
          <a:ext cx="8064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7C19B021-2EA1-4C09-BB2A-F0A3FBF722FB}"/>
            </a:ext>
          </a:extLst>
        </xdr:cNvPr>
        <xdr:cNvSpPr/>
      </xdr:nvSpPr>
      <xdr:spPr>
        <a:xfrm>
          <a:off x="1778000" y="6094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68580</xdr:rowOff>
    </xdr:to>
    <xdr:cxnSp macro="">
      <xdr:nvCxnSpPr>
        <xdr:cNvPr id="80" name="直線コネクタ 79">
          <a:extLst>
            <a:ext uri="{FF2B5EF4-FFF2-40B4-BE49-F238E27FC236}">
              <a16:creationId xmlns:a16="http://schemas.microsoft.com/office/drawing/2014/main" id="{EC94FA79-9E60-4E69-8A24-F532753C0F76}"/>
            </a:ext>
          </a:extLst>
        </xdr:cNvPr>
        <xdr:cNvCxnSpPr/>
      </xdr:nvCxnSpPr>
      <xdr:spPr>
        <a:xfrm>
          <a:off x="1828800" y="613918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1" name="楕円 80">
          <a:extLst>
            <a:ext uri="{FF2B5EF4-FFF2-40B4-BE49-F238E27FC236}">
              <a16:creationId xmlns:a16="http://schemas.microsoft.com/office/drawing/2014/main" id="{409AB273-52D8-4E2E-8C75-8149F0F0895F}"/>
            </a:ext>
          </a:extLst>
        </xdr:cNvPr>
        <xdr:cNvSpPr/>
      </xdr:nvSpPr>
      <xdr:spPr>
        <a:xfrm>
          <a:off x="984250" y="604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30480</xdr:rowOff>
    </xdr:to>
    <xdr:cxnSp macro="">
      <xdr:nvCxnSpPr>
        <xdr:cNvPr id="82" name="直線コネクタ 81">
          <a:extLst>
            <a:ext uri="{FF2B5EF4-FFF2-40B4-BE49-F238E27FC236}">
              <a16:creationId xmlns:a16="http://schemas.microsoft.com/office/drawing/2014/main" id="{1970DE77-E059-47F7-8979-C77639E84072}"/>
            </a:ext>
          </a:extLst>
        </xdr:cNvPr>
        <xdr:cNvCxnSpPr/>
      </xdr:nvCxnSpPr>
      <xdr:spPr>
        <a:xfrm>
          <a:off x="1028700" y="6096000"/>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38100</xdr:rowOff>
    </xdr:from>
    <xdr:ext cx="405130" cy="259080"/>
    <xdr:sp macro="" textlink="">
      <xdr:nvSpPr>
        <xdr:cNvPr id="83" name="n_1aveValue【道路】&#10;有形固定資産減価償却率">
          <a:extLst>
            <a:ext uri="{FF2B5EF4-FFF2-40B4-BE49-F238E27FC236}">
              <a16:creationId xmlns:a16="http://schemas.microsoft.com/office/drawing/2014/main" id="{33468692-24DD-4C24-A38C-5D8C74A12063}"/>
            </a:ext>
          </a:extLst>
        </xdr:cNvPr>
        <xdr:cNvSpPr txBox="1"/>
      </xdr:nvSpPr>
      <xdr:spPr>
        <a:xfrm>
          <a:off x="3239135" y="6477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102870</xdr:rowOff>
    </xdr:from>
    <xdr:ext cx="402590" cy="259080"/>
    <xdr:sp macro="" textlink="">
      <xdr:nvSpPr>
        <xdr:cNvPr id="84" name="n_2aveValue【道路】&#10;有形固定資産減価償却率">
          <a:extLst>
            <a:ext uri="{FF2B5EF4-FFF2-40B4-BE49-F238E27FC236}">
              <a16:creationId xmlns:a16="http://schemas.microsoft.com/office/drawing/2014/main" id="{085D9BA3-0E56-41BD-8B52-3413C26051B5}"/>
            </a:ext>
          </a:extLst>
        </xdr:cNvPr>
        <xdr:cNvSpPr txBox="1"/>
      </xdr:nvSpPr>
      <xdr:spPr>
        <a:xfrm>
          <a:off x="2439035" y="6376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102870</xdr:rowOff>
    </xdr:from>
    <xdr:ext cx="402590" cy="259080"/>
    <xdr:sp macro="" textlink="">
      <xdr:nvSpPr>
        <xdr:cNvPr id="85" name="n_3aveValue【道路】&#10;有形固定資産減価償却率">
          <a:extLst>
            <a:ext uri="{FF2B5EF4-FFF2-40B4-BE49-F238E27FC236}">
              <a16:creationId xmlns:a16="http://schemas.microsoft.com/office/drawing/2014/main" id="{4A9A2B13-D743-4FB6-9E52-59A3730273C9}"/>
            </a:ext>
          </a:extLst>
        </xdr:cNvPr>
        <xdr:cNvSpPr txBox="1"/>
      </xdr:nvSpPr>
      <xdr:spPr>
        <a:xfrm>
          <a:off x="1645285" y="6376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41910</xdr:rowOff>
    </xdr:from>
    <xdr:ext cx="402590" cy="256540"/>
    <xdr:sp macro="" textlink="">
      <xdr:nvSpPr>
        <xdr:cNvPr id="86" name="n_4aveValue【道路】&#10;有形固定資産減価償却率">
          <a:extLst>
            <a:ext uri="{FF2B5EF4-FFF2-40B4-BE49-F238E27FC236}">
              <a16:creationId xmlns:a16="http://schemas.microsoft.com/office/drawing/2014/main" id="{B9C11E3B-0FAE-42BC-AF32-51016FD2EA62}"/>
            </a:ext>
          </a:extLst>
        </xdr:cNvPr>
        <xdr:cNvSpPr txBox="1"/>
      </xdr:nvSpPr>
      <xdr:spPr>
        <a:xfrm>
          <a:off x="851535" y="6315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13970</xdr:rowOff>
    </xdr:from>
    <xdr:ext cx="405130" cy="259080"/>
    <xdr:sp macro="" textlink="">
      <xdr:nvSpPr>
        <xdr:cNvPr id="87" name="n_1mainValue【道路】&#10;有形固定資産減価償却率">
          <a:extLst>
            <a:ext uri="{FF2B5EF4-FFF2-40B4-BE49-F238E27FC236}">
              <a16:creationId xmlns:a16="http://schemas.microsoft.com/office/drawing/2014/main" id="{BB285742-4703-4E5D-8FE8-9E401E0BB6DF}"/>
            </a:ext>
          </a:extLst>
        </xdr:cNvPr>
        <xdr:cNvSpPr txBox="1"/>
      </xdr:nvSpPr>
      <xdr:spPr>
        <a:xfrm>
          <a:off x="3239135" y="595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135890</xdr:rowOff>
    </xdr:from>
    <xdr:ext cx="402590" cy="259080"/>
    <xdr:sp macro="" textlink="">
      <xdr:nvSpPr>
        <xdr:cNvPr id="88" name="n_2mainValue【道路】&#10;有形固定資産減価償却率">
          <a:extLst>
            <a:ext uri="{FF2B5EF4-FFF2-40B4-BE49-F238E27FC236}">
              <a16:creationId xmlns:a16="http://schemas.microsoft.com/office/drawing/2014/main" id="{AA96924E-A6C7-44E6-A10E-AB116E506456}"/>
            </a:ext>
          </a:extLst>
        </xdr:cNvPr>
        <xdr:cNvSpPr txBox="1"/>
      </xdr:nvSpPr>
      <xdr:spPr>
        <a:xfrm>
          <a:off x="2439035" y="5914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97790</xdr:rowOff>
    </xdr:from>
    <xdr:ext cx="402590" cy="256540"/>
    <xdr:sp macro="" textlink="">
      <xdr:nvSpPr>
        <xdr:cNvPr id="89" name="n_3mainValue【道路】&#10;有形固定資産減価償却率">
          <a:extLst>
            <a:ext uri="{FF2B5EF4-FFF2-40B4-BE49-F238E27FC236}">
              <a16:creationId xmlns:a16="http://schemas.microsoft.com/office/drawing/2014/main" id="{BB9AD101-6CE6-4A15-AFE5-3C91DAB93D45}"/>
            </a:ext>
          </a:extLst>
        </xdr:cNvPr>
        <xdr:cNvSpPr txBox="1"/>
      </xdr:nvSpPr>
      <xdr:spPr>
        <a:xfrm>
          <a:off x="1645285" y="5876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48260</xdr:rowOff>
    </xdr:from>
    <xdr:ext cx="402590" cy="259080"/>
    <xdr:sp macro="" textlink="">
      <xdr:nvSpPr>
        <xdr:cNvPr id="90" name="n_4mainValue【道路】&#10;有形固定資産減価償却率">
          <a:extLst>
            <a:ext uri="{FF2B5EF4-FFF2-40B4-BE49-F238E27FC236}">
              <a16:creationId xmlns:a16="http://schemas.microsoft.com/office/drawing/2014/main" id="{D3287A8F-A031-40EF-95B8-011F564659EF}"/>
            </a:ext>
          </a:extLst>
        </xdr:cNvPr>
        <xdr:cNvSpPr txBox="1"/>
      </xdr:nvSpPr>
      <xdr:spPr>
        <a:xfrm>
          <a:off x="851535" y="582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690231F-8641-44AC-80DC-61B2EF726E8C}"/>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D91656B-3DF4-4071-A0E4-A6B74A2D7EDC}"/>
            </a:ext>
          </a:extLst>
        </xdr:cNvPr>
        <xdr:cNvSpPr/>
      </xdr:nvSpPr>
      <xdr:spPr>
        <a:xfrm>
          <a:off x="60642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0439DF4-36C4-403B-879A-536E78DED582}"/>
            </a:ext>
          </a:extLst>
        </xdr:cNvPr>
        <xdr:cNvSpPr/>
      </xdr:nvSpPr>
      <xdr:spPr>
        <a:xfrm>
          <a:off x="60642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17266FD-784F-4EDD-9793-31AA334FB718}"/>
            </a:ext>
          </a:extLst>
        </xdr:cNvPr>
        <xdr:cNvSpPr/>
      </xdr:nvSpPr>
      <xdr:spPr>
        <a:xfrm>
          <a:off x="69850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4D7A903-195A-4345-81CA-57B26B02D91A}"/>
            </a:ext>
          </a:extLst>
        </xdr:cNvPr>
        <xdr:cNvSpPr/>
      </xdr:nvSpPr>
      <xdr:spPr>
        <a:xfrm>
          <a:off x="69850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9052259-9358-458E-9879-D372858FB7E3}"/>
            </a:ext>
          </a:extLst>
        </xdr:cNvPr>
        <xdr:cNvSpPr/>
      </xdr:nvSpPr>
      <xdr:spPr>
        <a:xfrm>
          <a:off x="8013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2702490-484B-4D96-93AE-243D54B78F63}"/>
            </a:ext>
          </a:extLst>
        </xdr:cNvPr>
        <xdr:cNvSpPr/>
      </xdr:nvSpPr>
      <xdr:spPr>
        <a:xfrm>
          <a:off x="8013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51F4C3B-6971-4BC5-94A3-F7981708144B}"/>
            </a:ext>
          </a:extLst>
        </xdr:cNvPr>
        <xdr:cNvSpPr/>
      </xdr:nvSpPr>
      <xdr:spPr>
        <a:xfrm>
          <a:off x="5956300" y="51371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686E0753-F0FC-4F79-8F65-8D175D895ABF}"/>
            </a:ext>
          </a:extLst>
        </xdr:cNvPr>
        <xdr:cNvSpPr txBox="1"/>
      </xdr:nvSpPr>
      <xdr:spPr>
        <a:xfrm>
          <a:off x="5918200" y="49530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9189E5A-17FE-4091-8F3B-D782F96614B2}"/>
            </a:ext>
          </a:extLst>
        </xdr:cNvPr>
        <xdr:cNvCxnSpPr/>
      </xdr:nvCxnSpPr>
      <xdr:spPr>
        <a:xfrm>
          <a:off x="5956300" y="7340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CFDD1A60-70D9-4ACC-AB55-19CC9B60D0D9}"/>
            </a:ext>
          </a:extLst>
        </xdr:cNvPr>
        <xdr:cNvCxnSpPr/>
      </xdr:nvCxnSpPr>
      <xdr:spPr>
        <a:xfrm>
          <a:off x="5956300" y="70269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2" name="テキスト ボックス 101">
          <a:extLst>
            <a:ext uri="{FF2B5EF4-FFF2-40B4-BE49-F238E27FC236}">
              <a16:creationId xmlns:a16="http://schemas.microsoft.com/office/drawing/2014/main" id="{7AED81D5-E8B9-4701-AEAE-1688998CF280}"/>
            </a:ext>
          </a:extLst>
        </xdr:cNvPr>
        <xdr:cNvSpPr txBox="1"/>
      </xdr:nvSpPr>
      <xdr:spPr>
        <a:xfrm>
          <a:off x="5527040" y="689102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EE2A637-635A-4F38-AE0D-A4D59C4A5823}"/>
            </a:ext>
          </a:extLst>
        </xdr:cNvPr>
        <xdr:cNvCxnSpPr/>
      </xdr:nvCxnSpPr>
      <xdr:spPr>
        <a:xfrm>
          <a:off x="5956300" y="67132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CAFEE85C-CEC3-4DAD-BC84-865731C91EF6}"/>
            </a:ext>
          </a:extLst>
        </xdr:cNvPr>
        <xdr:cNvSpPr txBox="1"/>
      </xdr:nvSpPr>
      <xdr:spPr>
        <a:xfrm>
          <a:off x="5481955" y="6576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5782F9FC-CB97-40C5-9728-B94F822DC058}"/>
            </a:ext>
          </a:extLst>
        </xdr:cNvPr>
        <xdr:cNvCxnSpPr/>
      </xdr:nvCxnSpPr>
      <xdr:spPr>
        <a:xfrm>
          <a:off x="5956300" y="6398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6" name="テキスト ボックス 105">
          <a:extLst>
            <a:ext uri="{FF2B5EF4-FFF2-40B4-BE49-F238E27FC236}">
              <a16:creationId xmlns:a16="http://schemas.microsoft.com/office/drawing/2014/main" id="{0F4A650C-0B73-4539-90BA-AB337E8EDEBC}"/>
            </a:ext>
          </a:extLst>
        </xdr:cNvPr>
        <xdr:cNvSpPr txBox="1"/>
      </xdr:nvSpPr>
      <xdr:spPr>
        <a:xfrm>
          <a:off x="5481955" y="62636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3094E913-CB34-486A-A79F-8B0E742E6908}"/>
            </a:ext>
          </a:extLst>
        </xdr:cNvPr>
        <xdr:cNvCxnSpPr/>
      </xdr:nvCxnSpPr>
      <xdr:spPr>
        <a:xfrm>
          <a:off x="5956300" y="6085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EB2ABE81-5849-4B25-8C2F-941C87EB3EF2}"/>
            </a:ext>
          </a:extLst>
        </xdr:cNvPr>
        <xdr:cNvSpPr txBox="1"/>
      </xdr:nvSpPr>
      <xdr:spPr>
        <a:xfrm>
          <a:off x="5481955" y="59429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F09971D3-23DA-430A-BBC5-5DE82ED50705}"/>
            </a:ext>
          </a:extLst>
        </xdr:cNvPr>
        <xdr:cNvCxnSpPr/>
      </xdr:nvCxnSpPr>
      <xdr:spPr>
        <a:xfrm>
          <a:off x="5956300" y="5771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15875</xdr:rowOff>
    </xdr:from>
    <xdr:ext cx="593090" cy="259080"/>
    <xdr:sp macro="" textlink="">
      <xdr:nvSpPr>
        <xdr:cNvPr id="110" name="テキスト ボックス 109">
          <a:extLst>
            <a:ext uri="{FF2B5EF4-FFF2-40B4-BE49-F238E27FC236}">
              <a16:creationId xmlns:a16="http://schemas.microsoft.com/office/drawing/2014/main" id="{CD1F7681-93FE-48AF-AA37-2E3076D5E0BF}"/>
            </a:ext>
          </a:extLst>
        </xdr:cNvPr>
        <xdr:cNvSpPr txBox="1"/>
      </xdr:nvSpPr>
      <xdr:spPr>
        <a:xfrm>
          <a:off x="5417820" y="56292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751D7192-7E49-4ADE-A9FC-E6CCD00D737A}"/>
            </a:ext>
          </a:extLst>
        </xdr:cNvPr>
        <xdr:cNvCxnSpPr/>
      </xdr:nvCxnSpPr>
      <xdr:spPr>
        <a:xfrm>
          <a:off x="5956300" y="54508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3090" cy="256540"/>
    <xdr:sp macro="" textlink="">
      <xdr:nvSpPr>
        <xdr:cNvPr id="112" name="テキスト ボックス 111">
          <a:extLst>
            <a:ext uri="{FF2B5EF4-FFF2-40B4-BE49-F238E27FC236}">
              <a16:creationId xmlns:a16="http://schemas.microsoft.com/office/drawing/2014/main" id="{340F7E22-0ECF-4B64-B6DF-A3D962FA06F7}"/>
            </a:ext>
          </a:extLst>
        </xdr:cNvPr>
        <xdr:cNvSpPr txBox="1"/>
      </xdr:nvSpPr>
      <xdr:spPr>
        <a:xfrm>
          <a:off x="5417820" y="53149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DFCFD68-7F27-4DDC-8997-5A9DD9BB00F7}"/>
            </a:ext>
          </a:extLst>
        </xdr:cNvPr>
        <xdr:cNvCxnSpPr/>
      </xdr:nvCxnSpPr>
      <xdr:spPr>
        <a:xfrm>
          <a:off x="5956300" y="5137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4" name="テキスト ボックス 113">
          <a:extLst>
            <a:ext uri="{FF2B5EF4-FFF2-40B4-BE49-F238E27FC236}">
              <a16:creationId xmlns:a16="http://schemas.microsoft.com/office/drawing/2014/main" id="{1CCC0FEB-FD86-4044-9558-4B030002803F}"/>
            </a:ext>
          </a:extLst>
        </xdr:cNvPr>
        <xdr:cNvSpPr txBox="1"/>
      </xdr:nvSpPr>
      <xdr:spPr>
        <a:xfrm>
          <a:off x="5417820" y="5001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F76A75FA-07A9-4B93-AE02-590D2BA58181}"/>
            </a:ext>
          </a:extLst>
        </xdr:cNvPr>
        <xdr:cNvSpPr/>
      </xdr:nvSpPr>
      <xdr:spPr>
        <a:xfrm>
          <a:off x="5956300" y="51371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52705</xdr:rowOff>
    </xdr:from>
    <xdr:to>
      <xdr:col>54</xdr:col>
      <xdr:colOff>189865</xdr:colOff>
      <xdr:row>42</xdr:row>
      <xdr:rowOff>92075</xdr:rowOff>
    </xdr:to>
    <xdr:cxnSp macro="">
      <xdr:nvCxnSpPr>
        <xdr:cNvPr id="116" name="直線コネクタ 115">
          <a:extLst>
            <a:ext uri="{FF2B5EF4-FFF2-40B4-BE49-F238E27FC236}">
              <a16:creationId xmlns:a16="http://schemas.microsoft.com/office/drawing/2014/main" id="{060A3E29-DDAA-482F-994B-F91787BC79F7}"/>
            </a:ext>
          </a:extLst>
        </xdr:cNvPr>
        <xdr:cNvCxnSpPr/>
      </xdr:nvCxnSpPr>
      <xdr:spPr>
        <a:xfrm flipV="1">
          <a:off x="9429115" y="566610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95885</xdr:rowOff>
    </xdr:from>
    <xdr:ext cx="469900" cy="259080"/>
    <xdr:sp macro="" textlink="">
      <xdr:nvSpPr>
        <xdr:cNvPr id="117" name="【道路】&#10;一人当たり延長最小値テキスト">
          <a:extLst>
            <a:ext uri="{FF2B5EF4-FFF2-40B4-BE49-F238E27FC236}">
              <a16:creationId xmlns:a16="http://schemas.microsoft.com/office/drawing/2014/main" id="{B0BE7EF6-0C90-4EED-A7A3-8E1ABC282F66}"/>
            </a:ext>
          </a:extLst>
        </xdr:cNvPr>
        <xdr:cNvSpPr txBox="1"/>
      </xdr:nvSpPr>
      <xdr:spPr>
        <a:xfrm>
          <a:off x="9467850" y="703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0.051</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92075</xdr:rowOff>
    </xdr:from>
    <xdr:to>
      <xdr:col>55</xdr:col>
      <xdr:colOff>88900</xdr:colOff>
      <xdr:row>42</xdr:row>
      <xdr:rowOff>92075</xdr:rowOff>
    </xdr:to>
    <xdr:cxnSp macro="">
      <xdr:nvCxnSpPr>
        <xdr:cNvPr id="118" name="直線コネクタ 117">
          <a:extLst>
            <a:ext uri="{FF2B5EF4-FFF2-40B4-BE49-F238E27FC236}">
              <a16:creationId xmlns:a16="http://schemas.microsoft.com/office/drawing/2014/main" id="{ADF3302C-6D39-43A9-8EF8-0A0C663FF86F}"/>
            </a:ext>
          </a:extLst>
        </xdr:cNvPr>
        <xdr:cNvCxnSpPr/>
      </xdr:nvCxnSpPr>
      <xdr:spPr>
        <a:xfrm>
          <a:off x="9359900" y="7026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170815</xdr:rowOff>
    </xdr:from>
    <xdr:ext cx="598805" cy="258445"/>
    <xdr:sp macro="" textlink="">
      <xdr:nvSpPr>
        <xdr:cNvPr id="119" name="【道路】&#10;一人当たり延長最大値テキスト">
          <a:extLst>
            <a:ext uri="{FF2B5EF4-FFF2-40B4-BE49-F238E27FC236}">
              <a16:creationId xmlns:a16="http://schemas.microsoft.com/office/drawing/2014/main" id="{CA56BE53-8BD0-4928-8EF6-F72B8949119D}"/>
            </a:ext>
          </a:extLst>
        </xdr:cNvPr>
        <xdr:cNvSpPr txBox="1"/>
      </xdr:nvSpPr>
      <xdr:spPr>
        <a:xfrm>
          <a:off x="9467850" y="5447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129.661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52705</xdr:rowOff>
    </xdr:from>
    <xdr:to>
      <xdr:col>55</xdr:col>
      <xdr:colOff>88900</xdr:colOff>
      <xdr:row>34</xdr:row>
      <xdr:rowOff>52705</xdr:rowOff>
    </xdr:to>
    <xdr:cxnSp macro="">
      <xdr:nvCxnSpPr>
        <xdr:cNvPr id="120" name="直線コネクタ 119">
          <a:extLst>
            <a:ext uri="{FF2B5EF4-FFF2-40B4-BE49-F238E27FC236}">
              <a16:creationId xmlns:a16="http://schemas.microsoft.com/office/drawing/2014/main" id="{017C172E-14C4-4A9F-823E-DEDFD1ACB844}"/>
            </a:ext>
          </a:extLst>
        </xdr:cNvPr>
        <xdr:cNvCxnSpPr/>
      </xdr:nvCxnSpPr>
      <xdr:spPr>
        <a:xfrm>
          <a:off x="9359900" y="5666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25400</xdr:rowOff>
    </xdr:from>
    <xdr:ext cx="534670" cy="259080"/>
    <xdr:sp macro="" textlink="">
      <xdr:nvSpPr>
        <xdr:cNvPr id="121" name="【道路】&#10;一人当たり延長平均値テキスト">
          <a:extLst>
            <a:ext uri="{FF2B5EF4-FFF2-40B4-BE49-F238E27FC236}">
              <a16:creationId xmlns:a16="http://schemas.microsoft.com/office/drawing/2014/main" id="{04316CAA-848B-40CB-AE9C-437C28ADF184}"/>
            </a:ext>
          </a:extLst>
        </xdr:cNvPr>
        <xdr:cNvSpPr txBox="1"/>
      </xdr:nvSpPr>
      <xdr:spPr>
        <a:xfrm>
          <a:off x="9467850" y="6629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22" name="フローチャート: 判断 121">
          <a:extLst>
            <a:ext uri="{FF2B5EF4-FFF2-40B4-BE49-F238E27FC236}">
              <a16:creationId xmlns:a16="http://schemas.microsoft.com/office/drawing/2014/main" id="{24AA0D27-F713-4F37-B536-9D9A4C4B4EBF}"/>
            </a:ext>
          </a:extLst>
        </xdr:cNvPr>
        <xdr:cNvSpPr/>
      </xdr:nvSpPr>
      <xdr:spPr>
        <a:xfrm>
          <a:off x="9398000" y="6771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15240</xdr:rowOff>
    </xdr:from>
    <xdr:to>
      <xdr:col>50</xdr:col>
      <xdr:colOff>165100</xdr:colOff>
      <xdr:row>41</xdr:row>
      <xdr:rowOff>116840</xdr:rowOff>
    </xdr:to>
    <xdr:sp macro="" textlink="">
      <xdr:nvSpPr>
        <xdr:cNvPr id="123" name="フローチャート: 判断 122">
          <a:extLst>
            <a:ext uri="{FF2B5EF4-FFF2-40B4-BE49-F238E27FC236}">
              <a16:creationId xmlns:a16="http://schemas.microsoft.com/office/drawing/2014/main" id="{1D410FB9-45F9-42DF-8E5A-79CF8FEE884D}"/>
            </a:ext>
          </a:extLst>
        </xdr:cNvPr>
        <xdr:cNvSpPr/>
      </xdr:nvSpPr>
      <xdr:spPr>
        <a:xfrm>
          <a:off x="86360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23495</xdr:rowOff>
    </xdr:from>
    <xdr:to>
      <xdr:col>46</xdr:col>
      <xdr:colOff>38100</xdr:colOff>
      <xdr:row>41</xdr:row>
      <xdr:rowOff>125095</xdr:rowOff>
    </xdr:to>
    <xdr:sp macro="" textlink="">
      <xdr:nvSpPr>
        <xdr:cNvPr id="124" name="フローチャート: 判断 123">
          <a:extLst>
            <a:ext uri="{FF2B5EF4-FFF2-40B4-BE49-F238E27FC236}">
              <a16:creationId xmlns:a16="http://schemas.microsoft.com/office/drawing/2014/main" id="{9BED53C7-63D1-4A8F-871B-9E6FE9CB0816}"/>
            </a:ext>
          </a:extLst>
        </xdr:cNvPr>
        <xdr:cNvSpPr/>
      </xdr:nvSpPr>
      <xdr:spPr>
        <a:xfrm>
          <a:off x="7842250" y="6792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169545</xdr:rowOff>
    </xdr:from>
    <xdr:to>
      <xdr:col>41</xdr:col>
      <xdr:colOff>101600</xdr:colOff>
      <xdr:row>41</xdr:row>
      <xdr:rowOff>99695</xdr:rowOff>
    </xdr:to>
    <xdr:sp macro="" textlink="">
      <xdr:nvSpPr>
        <xdr:cNvPr id="125" name="フローチャート: 判断 124">
          <a:extLst>
            <a:ext uri="{FF2B5EF4-FFF2-40B4-BE49-F238E27FC236}">
              <a16:creationId xmlns:a16="http://schemas.microsoft.com/office/drawing/2014/main" id="{B85C1FE3-8E4F-4740-91B8-76F515DD495B}"/>
            </a:ext>
          </a:extLst>
        </xdr:cNvPr>
        <xdr:cNvSpPr/>
      </xdr:nvSpPr>
      <xdr:spPr>
        <a:xfrm>
          <a:off x="702945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26" name="フローチャート: 判断 125">
          <a:extLst>
            <a:ext uri="{FF2B5EF4-FFF2-40B4-BE49-F238E27FC236}">
              <a16:creationId xmlns:a16="http://schemas.microsoft.com/office/drawing/2014/main" id="{90707FED-7509-41A0-80A0-1A84D490A1EA}"/>
            </a:ext>
          </a:extLst>
        </xdr:cNvPr>
        <xdr:cNvSpPr/>
      </xdr:nvSpPr>
      <xdr:spPr>
        <a:xfrm>
          <a:off x="6235700" y="6770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B3BD5689-1C57-42FD-B5F0-DACABE947640}"/>
            </a:ext>
          </a:extLst>
        </xdr:cNvPr>
        <xdr:cNvSpPr txBox="1"/>
      </xdr:nvSpPr>
      <xdr:spPr>
        <a:xfrm>
          <a:off x="92583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A58909EB-DE7F-4ABD-98FC-7CBF9AA6D08E}"/>
            </a:ext>
          </a:extLst>
        </xdr:cNvPr>
        <xdr:cNvSpPr txBox="1"/>
      </xdr:nvSpPr>
      <xdr:spPr>
        <a:xfrm>
          <a:off x="8515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B7715E55-BBCF-4B1A-8820-D7844C44AB58}"/>
            </a:ext>
          </a:extLst>
        </xdr:cNvPr>
        <xdr:cNvSpPr txBox="1"/>
      </xdr:nvSpPr>
      <xdr:spPr>
        <a:xfrm>
          <a:off x="7715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3E2B49C1-704A-4445-8FA6-3056260B7737}"/>
            </a:ext>
          </a:extLst>
        </xdr:cNvPr>
        <xdr:cNvSpPr txBox="1"/>
      </xdr:nvSpPr>
      <xdr:spPr>
        <a:xfrm>
          <a:off x="6908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28776C7-8990-426D-B038-6FA03DDDFAA3}"/>
            </a:ext>
          </a:extLst>
        </xdr:cNvPr>
        <xdr:cNvSpPr txBox="1"/>
      </xdr:nvSpPr>
      <xdr:spPr>
        <a:xfrm>
          <a:off x="61150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32" name="楕円 131">
          <a:extLst>
            <a:ext uri="{FF2B5EF4-FFF2-40B4-BE49-F238E27FC236}">
              <a16:creationId xmlns:a16="http://schemas.microsoft.com/office/drawing/2014/main" id="{9035B1A0-6ECB-42B4-8DC2-5FA3701B3F70}"/>
            </a:ext>
          </a:extLst>
        </xdr:cNvPr>
        <xdr:cNvSpPr/>
      </xdr:nvSpPr>
      <xdr:spPr>
        <a:xfrm>
          <a:off x="9398000" y="6786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167640</xdr:rowOff>
    </xdr:from>
    <xdr:ext cx="534670" cy="256540"/>
    <xdr:sp macro="" textlink="">
      <xdr:nvSpPr>
        <xdr:cNvPr id="133" name="【道路】&#10;一人当たり延長該当値テキスト">
          <a:extLst>
            <a:ext uri="{FF2B5EF4-FFF2-40B4-BE49-F238E27FC236}">
              <a16:creationId xmlns:a16="http://schemas.microsoft.com/office/drawing/2014/main" id="{575A3A90-6CA8-4306-A46F-83720488E02E}"/>
            </a:ext>
          </a:extLst>
        </xdr:cNvPr>
        <xdr:cNvSpPr txBox="1"/>
      </xdr:nvSpPr>
      <xdr:spPr>
        <a:xfrm>
          <a:off x="9467850" y="67716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19050</xdr:rowOff>
    </xdr:from>
    <xdr:to>
      <xdr:col>50</xdr:col>
      <xdr:colOff>165100</xdr:colOff>
      <xdr:row>41</xdr:row>
      <xdr:rowOff>120650</xdr:rowOff>
    </xdr:to>
    <xdr:sp macro="" textlink="">
      <xdr:nvSpPr>
        <xdr:cNvPr id="134" name="楕円 133">
          <a:extLst>
            <a:ext uri="{FF2B5EF4-FFF2-40B4-BE49-F238E27FC236}">
              <a16:creationId xmlns:a16="http://schemas.microsoft.com/office/drawing/2014/main" id="{31FEA38F-EA02-4A64-9080-7A3A4BCBECAD}"/>
            </a:ext>
          </a:extLst>
        </xdr:cNvPr>
        <xdr:cNvSpPr/>
      </xdr:nvSpPr>
      <xdr:spPr>
        <a:xfrm>
          <a:off x="86360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69850</xdr:rowOff>
    </xdr:to>
    <xdr:cxnSp macro="">
      <xdr:nvCxnSpPr>
        <xdr:cNvPr id="135" name="直線コネクタ 134">
          <a:extLst>
            <a:ext uri="{FF2B5EF4-FFF2-40B4-BE49-F238E27FC236}">
              <a16:creationId xmlns:a16="http://schemas.microsoft.com/office/drawing/2014/main" id="{859E2F5F-952F-4C4E-8F33-143E422B412B}"/>
            </a:ext>
          </a:extLst>
        </xdr:cNvPr>
        <xdr:cNvCxnSpPr/>
      </xdr:nvCxnSpPr>
      <xdr:spPr>
        <a:xfrm flipV="1">
          <a:off x="8686800" y="683768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20320</xdr:rowOff>
    </xdr:from>
    <xdr:to>
      <xdr:col>46</xdr:col>
      <xdr:colOff>38100</xdr:colOff>
      <xdr:row>41</xdr:row>
      <xdr:rowOff>121920</xdr:rowOff>
    </xdr:to>
    <xdr:sp macro="" textlink="">
      <xdr:nvSpPr>
        <xdr:cNvPr id="136" name="楕円 135">
          <a:extLst>
            <a:ext uri="{FF2B5EF4-FFF2-40B4-BE49-F238E27FC236}">
              <a16:creationId xmlns:a16="http://schemas.microsoft.com/office/drawing/2014/main" id="{D7F3385D-E221-47DC-84BE-7E756A11DED6}"/>
            </a:ext>
          </a:extLst>
        </xdr:cNvPr>
        <xdr:cNvSpPr/>
      </xdr:nvSpPr>
      <xdr:spPr>
        <a:xfrm>
          <a:off x="7842250" y="678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69850</xdr:rowOff>
    </xdr:from>
    <xdr:to>
      <xdr:col>50</xdr:col>
      <xdr:colOff>114300</xdr:colOff>
      <xdr:row>41</xdr:row>
      <xdr:rowOff>71120</xdr:rowOff>
    </xdr:to>
    <xdr:cxnSp macro="">
      <xdr:nvCxnSpPr>
        <xdr:cNvPr id="137" name="直線コネクタ 136">
          <a:extLst>
            <a:ext uri="{FF2B5EF4-FFF2-40B4-BE49-F238E27FC236}">
              <a16:creationId xmlns:a16="http://schemas.microsoft.com/office/drawing/2014/main" id="{CFC1E468-B3FE-4EF6-8E2A-ADD689B7FFA8}"/>
            </a:ext>
          </a:extLst>
        </xdr:cNvPr>
        <xdr:cNvCxnSpPr/>
      </xdr:nvCxnSpPr>
      <xdr:spPr>
        <a:xfrm flipV="1">
          <a:off x="7886700" y="683895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8" name="楕円 137">
          <a:extLst>
            <a:ext uri="{FF2B5EF4-FFF2-40B4-BE49-F238E27FC236}">
              <a16:creationId xmlns:a16="http://schemas.microsoft.com/office/drawing/2014/main" id="{2B5A47BD-27B6-48A6-8714-7D3B032AF35F}"/>
            </a:ext>
          </a:extLst>
        </xdr:cNvPr>
        <xdr:cNvSpPr/>
      </xdr:nvSpPr>
      <xdr:spPr>
        <a:xfrm>
          <a:off x="702945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71120</xdr:rowOff>
    </xdr:from>
    <xdr:to>
      <xdr:col>45</xdr:col>
      <xdr:colOff>177800</xdr:colOff>
      <xdr:row>41</xdr:row>
      <xdr:rowOff>72390</xdr:rowOff>
    </xdr:to>
    <xdr:cxnSp macro="">
      <xdr:nvCxnSpPr>
        <xdr:cNvPr id="139" name="直線コネクタ 138">
          <a:extLst>
            <a:ext uri="{FF2B5EF4-FFF2-40B4-BE49-F238E27FC236}">
              <a16:creationId xmlns:a16="http://schemas.microsoft.com/office/drawing/2014/main" id="{2482620F-8E92-4620-BD88-6ECB3604BC5F}"/>
            </a:ext>
          </a:extLst>
        </xdr:cNvPr>
        <xdr:cNvCxnSpPr/>
      </xdr:nvCxnSpPr>
      <xdr:spPr>
        <a:xfrm flipV="1">
          <a:off x="7080250" y="684022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24130</xdr:rowOff>
    </xdr:from>
    <xdr:to>
      <xdr:col>36</xdr:col>
      <xdr:colOff>165100</xdr:colOff>
      <xdr:row>41</xdr:row>
      <xdr:rowOff>125730</xdr:rowOff>
    </xdr:to>
    <xdr:sp macro="" textlink="">
      <xdr:nvSpPr>
        <xdr:cNvPr id="140" name="楕円 139">
          <a:extLst>
            <a:ext uri="{FF2B5EF4-FFF2-40B4-BE49-F238E27FC236}">
              <a16:creationId xmlns:a16="http://schemas.microsoft.com/office/drawing/2014/main" id="{F96173A7-C43C-4132-93EB-F1ED57A552A8}"/>
            </a:ext>
          </a:extLst>
        </xdr:cNvPr>
        <xdr:cNvSpPr/>
      </xdr:nvSpPr>
      <xdr:spPr>
        <a:xfrm>
          <a:off x="62357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74930</xdr:rowOff>
    </xdr:to>
    <xdr:cxnSp macro="">
      <xdr:nvCxnSpPr>
        <xdr:cNvPr id="141" name="直線コネクタ 140">
          <a:extLst>
            <a:ext uri="{FF2B5EF4-FFF2-40B4-BE49-F238E27FC236}">
              <a16:creationId xmlns:a16="http://schemas.microsoft.com/office/drawing/2014/main" id="{EB38DCC2-18E8-4E7C-85E4-DA2D65BFD464}"/>
            </a:ext>
          </a:extLst>
        </xdr:cNvPr>
        <xdr:cNvCxnSpPr/>
      </xdr:nvCxnSpPr>
      <xdr:spPr>
        <a:xfrm flipV="1">
          <a:off x="6286500" y="684149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133350</xdr:rowOff>
    </xdr:from>
    <xdr:ext cx="534670" cy="256540"/>
    <xdr:sp macro="" textlink="">
      <xdr:nvSpPr>
        <xdr:cNvPr id="142" name="n_1aveValue【道路】&#10;一人当たり延長">
          <a:extLst>
            <a:ext uri="{FF2B5EF4-FFF2-40B4-BE49-F238E27FC236}">
              <a16:creationId xmlns:a16="http://schemas.microsoft.com/office/drawing/2014/main" id="{B98D686F-F92A-4608-8887-BB27FBA05C20}"/>
            </a:ext>
          </a:extLst>
        </xdr:cNvPr>
        <xdr:cNvSpPr txBox="1"/>
      </xdr:nvSpPr>
      <xdr:spPr>
        <a:xfrm>
          <a:off x="8425815" y="65722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116205</xdr:rowOff>
    </xdr:from>
    <xdr:ext cx="532130" cy="259080"/>
    <xdr:sp macro="" textlink="">
      <xdr:nvSpPr>
        <xdr:cNvPr id="143" name="n_2aveValue【道路】&#10;一人当たり延長">
          <a:extLst>
            <a:ext uri="{FF2B5EF4-FFF2-40B4-BE49-F238E27FC236}">
              <a16:creationId xmlns:a16="http://schemas.microsoft.com/office/drawing/2014/main" id="{66F03D87-6E3C-4655-94C4-D7DDD980AE6C}"/>
            </a:ext>
          </a:extLst>
        </xdr:cNvPr>
        <xdr:cNvSpPr txBox="1"/>
      </xdr:nvSpPr>
      <xdr:spPr>
        <a:xfrm>
          <a:off x="7644765" y="6885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116205</xdr:rowOff>
    </xdr:from>
    <xdr:ext cx="532130" cy="259080"/>
    <xdr:sp macro="" textlink="">
      <xdr:nvSpPr>
        <xdr:cNvPr id="144" name="n_3aveValue【道路】&#10;一人当たり延長">
          <a:extLst>
            <a:ext uri="{FF2B5EF4-FFF2-40B4-BE49-F238E27FC236}">
              <a16:creationId xmlns:a16="http://schemas.microsoft.com/office/drawing/2014/main" id="{6D9C9520-60C3-46EB-A400-F52679607F52}"/>
            </a:ext>
          </a:extLst>
        </xdr:cNvPr>
        <xdr:cNvSpPr txBox="1"/>
      </xdr:nvSpPr>
      <xdr:spPr>
        <a:xfrm>
          <a:off x="6851015" y="6555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113030</xdr:rowOff>
    </xdr:from>
    <xdr:ext cx="532130" cy="259080"/>
    <xdr:sp macro="" textlink="">
      <xdr:nvSpPr>
        <xdr:cNvPr id="145" name="n_4aveValue【道路】&#10;一人当たり延長">
          <a:extLst>
            <a:ext uri="{FF2B5EF4-FFF2-40B4-BE49-F238E27FC236}">
              <a16:creationId xmlns:a16="http://schemas.microsoft.com/office/drawing/2014/main" id="{5F397532-CE28-4CBB-B470-0519904973F4}"/>
            </a:ext>
          </a:extLst>
        </xdr:cNvPr>
        <xdr:cNvSpPr txBox="1"/>
      </xdr:nvSpPr>
      <xdr:spPr>
        <a:xfrm>
          <a:off x="6038215" y="6551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20.052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111760</xdr:rowOff>
    </xdr:from>
    <xdr:ext cx="534670" cy="256540"/>
    <xdr:sp macro="" textlink="">
      <xdr:nvSpPr>
        <xdr:cNvPr id="146" name="n_1mainValue【道路】&#10;一人当たり延長">
          <a:extLst>
            <a:ext uri="{FF2B5EF4-FFF2-40B4-BE49-F238E27FC236}">
              <a16:creationId xmlns:a16="http://schemas.microsoft.com/office/drawing/2014/main" id="{4D061619-DBE8-45B9-A8C7-8AB701EB0016}"/>
            </a:ext>
          </a:extLst>
        </xdr:cNvPr>
        <xdr:cNvSpPr txBox="1"/>
      </xdr:nvSpPr>
      <xdr:spPr>
        <a:xfrm>
          <a:off x="8425815" y="68808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138430</xdr:rowOff>
    </xdr:from>
    <xdr:ext cx="532130" cy="259080"/>
    <xdr:sp macro="" textlink="">
      <xdr:nvSpPr>
        <xdr:cNvPr id="147" name="n_2mainValue【道路】&#10;一人当たり延長">
          <a:extLst>
            <a:ext uri="{FF2B5EF4-FFF2-40B4-BE49-F238E27FC236}">
              <a16:creationId xmlns:a16="http://schemas.microsoft.com/office/drawing/2014/main" id="{6028FF12-2E08-4DB8-BC3A-5D7512B51ABB}"/>
            </a:ext>
          </a:extLst>
        </xdr:cNvPr>
        <xdr:cNvSpPr txBox="1"/>
      </xdr:nvSpPr>
      <xdr:spPr>
        <a:xfrm>
          <a:off x="7644765" y="6577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114300</xdr:rowOff>
    </xdr:from>
    <xdr:ext cx="532130" cy="259080"/>
    <xdr:sp macro="" textlink="">
      <xdr:nvSpPr>
        <xdr:cNvPr id="148" name="n_3mainValue【道路】&#10;一人当たり延長">
          <a:extLst>
            <a:ext uri="{FF2B5EF4-FFF2-40B4-BE49-F238E27FC236}">
              <a16:creationId xmlns:a16="http://schemas.microsoft.com/office/drawing/2014/main" id="{031D1600-8E40-46CC-9B85-B9697CA4A351}"/>
            </a:ext>
          </a:extLst>
        </xdr:cNvPr>
        <xdr:cNvSpPr txBox="1"/>
      </xdr:nvSpPr>
      <xdr:spPr>
        <a:xfrm>
          <a:off x="6851015" y="6883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116840</xdr:rowOff>
    </xdr:from>
    <xdr:ext cx="532130" cy="259080"/>
    <xdr:sp macro="" textlink="">
      <xdr:nvSpPr>
        <xdr:cNvPr id="149" name="n_4mainValue【道路】&#10;一人当たり延長">
          <a:extLst>
            <a:ext uri="{FF2B5EF4-FFF2-40B4-BE49-F238E27FC236}">
              <a16:creationId xmlns:a16="http://schemas.microsoft.com/office/drawing/2014/main" id="{4B43D1AC-8F20-4E49-8533-DD0EAF2E6E8E}"/>
            </a:ext>
          </a:extLst>
        </xdr:cNvPr>
        <xdr:cNvSpPr txBox="1"/>
      </xdr:nvSpPr>
      <xdr:spPr>
        <a:xfrm>
          <a:off x="6038215" y="6885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50AC029B-C6E9-4FEC-84E0-4921B1F8C239}"/>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37E7964-93C2-4843-99FB-5F25C5B2F838}"/>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0594650-C66C-4EB9-A251-3E7616652490}"/>
            </a:ext>
          </a:extLst>
        </xdr:cNvPr>
        <xdr:cNvSpPr/>
      </xdr:nvSpPr>
      <xdr:spPr>
        <a:xfrm>
          <a:off x="8128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D51B549-ADDA-410F-A685-43EE3866EBCC}"/>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B69AA4C9-600E-4B6F-855E-A0DB9559B005}"/>
            </a:ext>
          </a:extLst>
        </xdr:cNvPr>
        <xdr:cNvSpPr/>
      </xdr:nvSpPr>
      <xdr:spPr>
        <a:xfrm>
          <a:off x="17145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8A0CC39-09CD-4C64-8EA0-5E34B525179B}"/>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D426BA3A-5914-4674-A438-BE8344E9510C}"/>
            </a:ext>
          </a:extLst>
        </xdr:cNvPr>
        <xdr:cNvSpPr/>
      </xdr:nvSpPr>
      <xdr:spPr>
        <a:xfrm>
          <a:off x="2743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2C2154E8-AD51-4C28-A040-F06905697B76}"/>
            </a:ext>
          </a:extLst>
        </xdr:cNvPr>
        <xdr:cNvSpPr/>
      </xdr:nvSpPr>
      <xdr:spPr>
        <a:xfrm>
          <a:off x="6858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8" name="テキスト ボックス 157">
          <a:extLst>
            <a:ext uri="{FF2B5EF4-FFF2-40B4-BE49-F238E27FC236}">
              <a16:creationId xmlns:a16="http://schemas.microsoft.com/office/drawing/2014/main" id="{2DAB9650-2F56-4DA3-9348-1AD8B0AAECF5}"/>
            </a:ext>
          </a:extLst>
        </xdr:cNvPr>
        <xdr:cNvSpPr txBox="1"/>
      </xdr:nvSpPr>
      <xdr:spPr>
        <a:xfrm>
          <a:off x="666750" y="86233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D862548-C492-44E3-9656-ABC807934A23}"/>
            </a:ext>
          </a:extLst>
        </xdr:cNvPr>
        <xdr:cNvCxnSpPr/>
      </xdr:nvCxnSpPr>
      <xdr:spPr>
        <a:xfrm>
          <a:off x="6858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0" name="テキスト ボックス 159">
          <a:extLst>
            <a:ext uri="{FF2B5EF4-FFF2-40B4-BE49-F238E27FC236}">
              <a16:creationId xmlns:a16="http://schemas.microsoft.com/office/drawing/2014/main" id="{E6C54438-D0C1-44CF-B8D5-4480F81E8B8D}"/>
            </a:ext>
          </a:extLst>
        </xdr:cNvPr>
        <xdr:cNvSpPr txBox="1"/>
      </xdr:nvSpPr>
      <xdr:spPr>
        <a:xfrm>
          <a:off x="275590" y="10875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9200BEA0-DD49-4092-9FC9-CB0D6CA3D68E}"/>
            </a:ext>
          </a:extLst>
        </xdr:cNvPr>
        <xdr:cNvCxnSpPr/>
      </xdr:nvCxnSpPr>
      <xdr:spPr>
        <a:xfrm>
          <a:off x="685800" y="1064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a:extLst>
            <a:ext uri="{FF2B5EF4-FFF2-40B4-BE49-F238E27FC236}">
              <a16:creationId xmlns:a16="http://schemas.microsoft.com/office/drawing/2014/main" id="{C85382A1-8726-4BC0-ACFC-E1CEB1E92867}"/>
            </a:ext>
          </a:extLst>
        </xdr:cNvPr>
        <xdr:cNvSpPr txBox="1"/>
      </xdr:nvSpPr>
      <xdr:spPr>
        <a:xfrm>
          <a:off x="339725" y="1050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A3E26FC1-6FC3-4DB5-AA89-E4CE9D9C48F5}"/>
            </a:ext>
          </a:extLst>
        </xdr:cNvPr>
        <xdr:cNvCxnSpPr/>
      </xdr:nvCxnSpPr>
      <xdr:spPr>
        <a:xfrm>
          <a:off x="685800" y="1027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a:extLst>
            <a:ext uri="{FF2B5EF4-FFF2-40B4-BE49-F238E27FC236}">
              <a16:creationId xmlns:a16="http://schemas.microsoft.com/office/drawing/2014/main" id="{4D5D9F81-F6EC-4A33-9D16-B805436F0FAA}"/>
            </a:ext>
          </a:extLst>
        </xdr:cNvPr>
        <xdr:cNvSpPr txBox="1"/>
      </xdr:nvSpPr>
      <xdr:spPr>
        <a:xfrm>
          <a:off x="339725" y="10138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F519BE7D-8143-4876-881B-6C3F0710A8FD}"/>
            </a:ext>
          </a:extLst>
        </xdr:cNvPr>
        <xdr:cNvCxnSpPr/>
      </xdr:nvCxnSpPr>
      <xdr:spPr>
        <a:xfrm>
          <a:off x="6858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6" name="テキスト ボックス 165">
          <a:extLst>
            <a:ext uri="{FF2B5EF4-FFF2-40B4-BE49-F238E27FC236}">
              <a16:creationId xmlns:a16="http://schemas.microsoft.com/office/drawing/2014/main" id="{6D254CD8-D7C2-4749-BE63-0CFC34634073}"/>
            </a:ext>
          </a:extLst>
        </xdr:cNvPr>
        <xdr:cNvSpPr txBox="1"/>
      </xdr:nvSpPr>
      <xdr:spPr>
        <a:xfrm>
          <a:off x="339725" y="97701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6311B7FB-9AA7-45A4-A0EC-B5EB3B31F338}"/>
            </a:ext>
          </a:extLst>
        </xdr:cNvPr>
        <xdr:cNvCxnSpPr/>
      </xdr:nvCxnSpPr>
      <xdr:spPr>
        <a:xfrm>
          <a:off x="685800" y="9544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a:extLst>
            <a:ext uri="{FF2B5EF4-FFF2-40B4-BE49-F238E27FC236}">
              <a16:creationId xmlns:a16="http://schemas.microsoft.com/office/drawing/2014/main" id="{99F512C4-9830-41C2-AF19-7C6CD91A95FB}"/>
            </a:ext>
          </a:extLst>
        </xdr:cNvPr>
        <xdr:cNvSpPr txBox="1"/>
      </xdr:nvSpPr>
      <xdr:spPr>
        <a:xfrm>
          <a:off x="339725" y="940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A99ACC43-CE7D-497D-851B-15D07E614DBF}"/>
            </a:ext>
          </a:extLst>
        </xdr:cNvPr>
        <xdr:cNvCxnSpPr/>
      </xdr:nvCxnSpPr>
      <xdr:spPr>
        <a:xfrm>
          <a:off x="685800" y="9175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6550" cy="259080"/>
    <xdr:sp macro="" textlink="">
      <xdr:nvSpPr>
        <xdr:cNvPr id="170" name="テキスト ボックス 169">
          <a:extLst>
            <a:ext uri="{FF2B5EF4-FFF2-40B4-BE49-F238E27FC236}">
              <a16:creationId xmlns:a16="http://schemas.microsoft.com/office/drawing/2014/main" id="{71D7B6CC-7E60-400C-A31F-BA69B5DA9EA5}"/>
            </a:ext>
          </a:extLst>
        </xdr:cNvPr>
        <xdr:cNvSpPr txBox="1"/>
      </xdr:nvSpPr>
      <xdr:spPr>
        <a:xfrm>
          <a:off x="384810" y="90398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CD967B7-7F29-4F99-90A6-0DBEC48C20C8}"/>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6D5D47D-AAAA-4ECC-9D5E-22C896DD2893}"/>
            </a:ext>
          </a:extLst>
        </xdr:cNvPr>
        <xdr:cNvSpPr/>
      </xdr:nvSpPr>
      <xdr:spPr>
        <a:xfrm>
          <a:off x="6858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41940D40-289A-4E67-A886-8BE3D8A75DA7}"/>
            </a:ext>
          </a:extLst>
        </xdr:cNvPr>
        <xdr:cNvCxnSpPr/>
      </xdr:nvCxnSpPr>
      <xdr:spPr>
        <a:xfrm flipV="1">
          <a:off x="4177665" y="932942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143510</xdr:rowOff>
    </xdr:from>
    <xdr:ext cx="405130" cy="256540"/>
    <xdr:sp macro="" textlink="">
      <xdr:nvSpPr>
        <xdr:cNvPr id="174" name="【橋りょう・トンネル】&#10;有形固定資産減価償却率最小値テキスト">
          <a:extLst>
            <a:ext uri="{FF2B5EF4-FFF2-40B4-BE49-F238E27FC236}">
              <a16:creationId xmlns:a16="http://schemas.microsoft.com/office/drawing/2014/main" id="{E9B9781E-2A1E-45AA-8CEA-3D6F0C562645}"/>
            </a:ext>
          </a:extLst>
        </xdr:cNvPr>
        <xdr:cNvSpPr txBox="1"/>
      </xdr:nvSpPr>
      <xdr:spPr>
        <a:xfrm>
          <a:off x="4216400" y="10709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ED5E44F5-4877-41D3-84DF-C72112AA2C66}"/>
            </a:ext>
          </a:extLst>
        </xdr:cNvPr>
        <xdr:cNvCxnSpPr/>
      </xdr:nvCxnSpPr>
      <xdr:spPr>
        <a:xfrm>
          <a:off x="4108450" y="10705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30480</xdr:rowOff>
    </xdr:from>
    <xdr:ext cx="340360" cy="256540"/>
    <xdr:sp macro="" textlink="">
      <xdr:nvSpPr>
        <xdr:cNvPr id="176" name="【橋りょう・トンネル】&#10;有形固定資産減価償却率最大値テキスト">
          <a:extLst>
            <a:ext uri="{FF2B5EF4-FFF2-40B4-BE49-F238E27FC236}">
              <a16:creationId xmlns:a16="http://schemas.microsoft.com/office/drawing/2014/main" id="{D9FB418F-A036-47B9-9820-15A2A0ED8EFF}"/>
            </a:ext>
          </a:extLst>
        </xdr:cNvPr>
        <xdr:cNvSpPr txBox="1"/>
      </xdr:nvSpPr>
      <xdr:spPr>
        <a:xfrm>
          <a:off x="4216400" y="911098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BF9CAA67-11C9-4A3D-8D34-85160443C4FA}"/>
            </a:ext>
          </a:extLst>
        </xdr:cNvPr>
        <xdr:cNvCxnSpPr/>
      </xdr:nvCxnSpPr>
      <xdr:spPr>
        <a:xfrm>
          <a:off x="4108450" y="9329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17780</xdr:rowOff>
    </xdr:from>
    <xdr:ext cx="405130" cy="256540"/>
    <xdr:sp macro="" textlink="">
      <xdr:nvSpPr>
        <xdr:cNvPr id="178" name="【橋りょう・トンネル】&#10;有形固定資産減価償却率平均値テキスト">
          <a:extLst>
            <a:ext uri="{FF2B5EF4-FFF2-40B4-BE49-F238E27FC236}">
              <a16:creationId xmlns:a16="http://schemas.microsoft.com/office/drawing/2014/main" id="{E8379E14-CD1E-4033-BC51-EDE6943803BE}"/>
            </a:ext>
          </a:extLst>
        </xdr:cNvPr>
        <xdr:cNvSpPr txBox="1"/>
      </xdr:nvSpPr>
      <xdr:spPr>
        <a:xfrm>
          <a:off x="4216400" y="100888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43FE7E42-DFB7-477B-8EAE-5D7BFF6F9CEC}"/>
            </a:ext>
          </a:extLst>
        </xdr:cNvPr>
        <xdr:cNvSpPr/>
      </xdr:nvSpPr>
      <xdr:spPr>
        <a:xfrm>
          <a:off x="4127500" y="1023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0E8DF0A4-1552-429B-80E0-D82DA06ABD54}"/>
            </a:ext>
          </a:extLst>
        </xdr:cNvPr>
        <xdr:cNvSpPr/>
      </xdr:nvSpPr>
      <xdr:spPr>
        <a:xfrm>
          <a:off x="3384550" y="10206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21BACAD8-239A-426E-828C-59AE0721BBB0}"/>
            </a:ext>
          </a:extLst>
        </xdr:cNvPr>
        <xdr:cNvSpPr/>
      </xdr:nvSpPr>
      <xdr:spPr>
        <a:xfrm>
          <a:off x="2571750" y="10159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1F46162C-4F73-4ACB-85ED-A92D4A0DE6B5}"/>
            </a:ext>
          </a:extLst>
        </xdr:cNvPr>
        <xdr:cNvSpPr/>
      </xdr:nvSpPr>
      <xdr:spPr>
        <a:xfrm>
          <a:off x="1778000" y="1018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CDAA2E82-1C6F-4ACB-8F5B-C3A427446C72}"/>
            </a:ext>
          </a:extLst>
        </xdr:cNvPr>
        <xdr:cNvSpPr/>
      </xdr:nvSpPr>
      <xdr:spPr>
        <a:xfrm>
          <a:off x="984250" y="10159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4CF8E4C6-9EE0-493A-AD9B-844660AF38CF}"/>
            </a:ext>
          </a:extLst>
        </xdr:cNvPr>
        <xdr:cNvSpPr txBox="1"/>
      </xdr:nvSpPr>
      <xdr:spPr>
        <a:xfrm>
          <a:off x="40068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553F2B5A-8C1F-4C97-A2DB-B522AF894B8B}"/>
            </a:ext>
          </a:extLst>
        </xdr:cNvPr>
        <xdr:cNvSpPr txBox="1"/>
      </xdr:nvSpPr>
      <xdr:spPr>
        <a:xfrm>
          <a:off x="32575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6E45BC78-5CDA-43B4-876E-40FE0794262D}"/>
            </a:ext>
          </a:extLst>
        </xdr:cNvPr>
        <xdr:cNvSpPr txBox="1"/>
      </xdr:nvSpPr>
      <xdr:spPr>
        <a:xfrm>
          <a:off x="24511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5AE0AB79-AAF3-4AF7-B707-22235E41DF63}"/>
            </a:ext>
          </a:extLst>
        </xdr:cNvPr>
        <xdr:cNvSpPr txBox="1"/>
      </xdr:nvSpPr>
      <xdr:spPr>
        <a:xfrm>
          <a:off x="16573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56AD245B-EB98-458F-9E1B-C6D3DB72329A}"/>
            </a:ext>
          </a:extLst>
        </xdr:cNvPr>
        <xdr:cNvSpPr txBox="1"/>
      </xdr:nvSpPr>
      <xdr:spPr>
        <a:xfrm>
          <a:off x="8572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189" name="楕円 188">
          <a:extLst>
            <a:ext uri="{FF2B5EF4-FFF2-40B4-BE49-F238E27FC236}">
              <a16:creationId xmlns:a16="http://schemas.microsoft.com/office/drawing/2014/main" id="{26407BC8-454A-4D75-B390-2D49BC764F88}"/>
            </a:ext>
          </a:extLst>
        </xdr:cNvPr>
        <xdr:cNvSpPr/>
      </xdr:nvSpPr>
      <xdr:spPr>
        <a:xfrm>
          <a:off x="4127500" y="1033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80010</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81D8153D-620E-4069-B533-B0A10CBB4157}"/>
            </a:ext>
          </a:extLst>
        </xdr:cNvPr>
        <xdr:cNvSpPr txBox="1"/>
      </xdr:nvSpPr>
      <xdr:spPr>
        <a:xfrm>
          <a:off x="4216400" y="10316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90170</xdr:rowOff>
    </xdr:from>
    <xdr:to>
      <xdr:col>20</xdr:col>
      <xdr:colOff>38100</xdr:colOff>
      <xdr:row>63</xdr:row>
      <xdr:rowOff>20320</xdr:rowOff>
    </xdr:to>
    <xdr:sp macro="" textlink="">
      <xdr:nvSpPr>
        <xdr:cNvPr id="191" name="楕円 190">
          <a:extLst>
            <a:ext uri="{FF2B5EF4-FFF2-40B4-BE49-F238E27FC236}">
              <a16:creationId xmlns:a16="http://schemas.microsoft.com/office/drawing/2014/main" id="{891BBA9F-9688-4F74-8E06-0244CC0CAF0B}"/>
            </a:ext>
          </a:extLst>
        </xdr:cNvPr>
        <xdr:cNvSpPr/>
      </xdr:nvSpPr>
      <xdr:spPr>
        <a:xfrm>
          <a:off x="3384550" y="10326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62</xdr:row>
      <xdr:rowOff>152400</xdr:rowOff>
    </xdr:to>
    <xdr:cxnSp macro="">
      <xdr:nvCxnSpPr>
        <xdr:cNvPr id="192" name="直線コネクタ 191">
          <a:extLst>
            <a:ext uri="{FF2B5EF4-FFF2-40B4-BE49-F238E27FC236}">
              <a16:creationId xmlns:a16="http://schemas.microsoft.com/office/drawing/2014/main" id="{2D7DF410-DAE4-4B61-A094-BF260A57BCE3}"/>
            </a:ext>
          </a:extLst>
        </xdr:cNvPr>
        <xdr:cNvCxnSpPr/>
      </xdr:nvCxnSpPr>
      <xdr:spPr>
        <a:xfrm>
          <a:off x="3429000" y="1037717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193" name="楕円 192">
          <a:extLst>
            <a:ext uri="{FF2B5EF4-FFF2-40B4-BE49-F238E27FC236}">
              <a16:creationId xmlns:a16="http://schemas.microsoft.com/office/drawing/2014/main" id="{0FD1CB0D-92C8-4CDC-B415-0D9D2614A07A}"/>
            </a:ext>
          </a:extLst>
        </xdr:cNvPr>
        <xdr:cNvSpPr/>
      </xdr:nvSpPr>
      <xdr:spPr>
        <a:xfrm>
          <a:off x="2571750" y="10309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62</xdr:row>
      <xdr:rowOff>140970</xdr:rowOff>
    </xdr:to>
    <xdr:cxnSp macro="">
      <xdr:nvCxnSpPr>
        <xdr:cNvPr id="194" name="直線コネクタ 193">
          <a:extLst>
            <a:ext uri="{FF2B5EF4-FFF2-40B4-BE49-F238E27FC236}">
              <a16:creationId xmlns:a16="http://schemas.microsoft.com/office/drawing/2014/main" id="{1131EB11-3EF1-4C75-B030-0E02DDE69204}"/>
            </a:ext>
          </a:extLst>
        </xdr:cNvPr>
        <xdr:cNvCxnSpPr/>
      </xdr:nvCxnSpPr>
      <xdr:spPr>
        <a:xfrm>
          <a:off x="2622550" y="10360025"/>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82550</xdr:rowOff>
    </xdr:from>
    <xdr:to>
      <xdr:col>10</xdr:col>
      <xdr:colOff>165100</xdr:colOff>
      <xdr:row>63</xdr:row>
      <xdr:rowOff>12700</xdr:rowOff>
    </xdr:to>
    <xdr:sp macro="" textlink="">
      <xdr:nvSpPr>
        <xdr:cNvPr id="195" name="楕円 194">
          <a:extLst>
            <a:ext uri="{FF2B5EF4-FFF2-40B4-BE49-F238E27FC236}">
              <a16:creationId xmlns:a16="http://schemas.microsoft.com/office/drawing/2014/main" id="{57FC7036-D453-4B17-BE2F-6D2246A340D4}"/>
            </a:ext>
          </a:extLst>
        </xdr:cNvPr>
        <xdr:cNvSpPr/>
      </xdr:nvSpPr>
      <xdr:spPr>
        <a:xfrm>
          <a:off x="1778000" y="1031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123825</xdr:rowOff>
    </xdr:from>
    <xdr:to>
      <xdr:col>15</xdr:col>
      <xdr:colOff>50800</xdr:colOff>
      <xdr:row>62</xdr:row>
      <xdr:rowOff>133350</xdr:rowOff>
    </xdr:to>
    <xdr:cxnSp macro="">
      <xdr:nvCxnSpPr>
        <xdr:cNvPr id="196" name="直線コネクタ 195">
          <a:extLst>
            <a:ext uri="{FF2B5EF4-FFF2-40B4-BE49-F238E27FC236}">
              <a16:creationId xmlns:a16="http://schemas.microsoft.com/office/drawing/2014/main" id="{CE4A8AB3-68B2-48B8-8000-37E9312C1411}"/>
            </a:ext>
          </a:extLst>
        </xdr:cNvPr>
        <xdr:cNvCxnSpPr/>
      </xdr:nvCxnSpPr>
      <xdr:spPr>
        <a:xfrm flipV="1">
          <a:off x="1828800" y="1036002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197" name="楕円 196">
          <a:extLst>
            <a:ext uri="{FF2B5EF4-FFF2-40B4-BE49-F238E27FC236}">
              <a16:creationId xmlns:a16="http://schemas.microsoft.com/office/drawing/2014/main" id="{36919C32-44B5-44DA-B667-2D8D2B5268A3}"/>
            </a:ext>
          </a:extLst>
        </xdr:cNvPr>
        <xdr:cNvSpPr/>
      </xdr:nvSpPr>
      <xdr:spPr>
        <a:xfrm>
          <a:off x="984250" y="10295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110490</xdr:rowOff>
    </xdr:from>
    <xdr:to>
      <xdr:col>10</xdr:col>
      <xdr:colOff>114300</xdr:colOff>
      <xdr:row>62</xdr:row>
      <xdr:rowOff>133350</xdr:rowOff>
    </xdr:to>
    <xdr:cxnSp macro="">
      <xdr:nvCxnSpPr>
        <xdr:cNvPr id="198" name="直線コネクタ 197">
          <a:extLst>
            <a:ext uri="{FF2B5EF4-FFF2-40B4-BE49-F238E27FC236}">
              <a16:creationId xmlns:a16="http://schemas.microsoft.com/office/drawing/2014/main" id="{4EE9A45E-BE9F-48C4-A077-67363DFFABD1}"/>
            </a:ext>
          </a:extLst>
        </xdr:cNvPr>
        <xdr:cNvCxnSpPr/>
      </xdr:nvCxnSpPr>
      <xdr:spPr>
        <a:xfrm>
          <a:off x="1028700" y="1034669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82550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45198403-09B8-47A7-9908-CBDC3877D53C}"/>
            </a:ext>
          </a:extLst>
        </xdr:cNvPr>
        <xdr:cNvSpPr txBox="1"/>
      </xdr:nvSpPr>
      <xdr:spPr>
        <a:xfrm>
          <a:off x="3239135" y="998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34925</xdr:rowOff>
    </xdr:from>
    <xdr:ext cx="402590" cy="259080"/>
    <xdr:sp macro="" textlink="">
      <xdr:nvSpPr>
        <xdr:cNvPr id="200" name="n_2aveValue【橋りょう・トンネル】&#10;有形固定資産減価償却率">
          <a:extLst>
            <a:ext uri="{FF2B5EF4-FFF2-40B4-BE49-F238E27FC236}">
              <a16:creationId xmlns:a16="http://schemas.microsoft.com/office/drawing/2014/main" id="{EB5D5B89-76CA-4FF2-A4CB-93009C8A3EA7}"/>
            </a:ext>
          </a:extLst>
        </xdr:cNvPr>
        <xdr:cNvSpPr txBox="1"/>
      </xdr:nvSpPr>
      <xdr:spPr>
        <a:xfrm>
          <a:off x="2439035" y="9940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55880</xdr:rowOff>
    </xdr:from>
    <xdr:ext cx="402590" cy="259080"/>
    <xdr:sp macro="" textlink="">
      <xdr:nvSpPr>
        <xdr:cNvPr id="201" name="n_3aveValue【橋りょう・トンネル】&#10;有形固定資産減価償却率">
          <a:extLst>
            <a:ext uri="{FF2B5EF4-FFF2-40B4-BE49-F238E27FC236}">
              <a16:creationId xmlns:a16="http://schemas.microsoft.com/office/drawing/2014/main" id="{6D3BA926-D9B1-4825-A224-6FD8A412B007}"/>
            </a:ext>
          </a:extLst>
        </xdr:cNvPr>
        <xdr:cNvSpPr txBox="1"/>
      </xdr:nvSpPr>
      <xdr:spPr>
        <a:xfrm>
          <a:off x="1645285" y="9961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34925</xdr:rowOff>
    </xdr:from>
    <xdr:ext cx="402590" cy="259080"/>
    <xdr:sp macro="" textlink="">
      <xdr:nvSpPr>
        <xdr:cNvPr id="202" name="n_4aveValue【橋りょう・トンネル】&#10;有形固定資産減価償却率">
          <a:extLst>
            <a:ext uri="{FF2B5EF4-FFF2-40B4-BE49-F238E27FC236}">
              <a16:creationId xmlns:a16="http://schemas.microsoft.com/office/drawing/2014/main" id="{AD121A6E-296A-4B36-B7C8-A4DE40626774}"/>
            </a:ext>
          </a:extLst>
        </xdr:cNvPr>
        <xdr:cNvSpPr txBox="1"/>
      </xdr:nvSpPr>
      <xdr:spPr>
        <a:xfrm>
          <a:off x="851535" y="9940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11430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32055F19-2F1F-43E7-9E48-4B3BB841FECE}"/>
            </a:ext>
          </a:extLst>
        </xdr:cNvPr>
        <xdr:cNvSpPr txBox="1"/>
      </xdr:nvSpPr>
      <xdr:spPr>
        <a:xfrm>
          <a:off x="3239135" y="10412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166370</xdr:rowOff>
    </xdr:from>
    <xdr:ext cx="402590" cy="256540"/>
    <xdr:sp macro="" textlink="">
      <xdr:nvSpPr>
        <xdr:cNvPr id="204" name="n_2mainValue【橋りょう・トンネル】&#10;有形固定資産減価償却率">
          <a:extLst>
            <a:ext uri="{FF2B5EF4-FFF2-40B4-BE49-F238E27FC236}">
              <a16:creationId xmlns:a16="http://schemas.microsoft.com/office/drawing/2014/main" id="{A75CC4E2-DCEA-45D0-888D-79C81FABFA08}"/>
            </a:ext>
          </a:extLst>
        </xdr:cNvPr>
        <xdr:cNvSpPr txBox="1"/>
      </xdr:nvSpPr>
      <xdr:spPr>
        <a:xfrm>
          <a:off x="2439035" y="10402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3810</xdr:rowOff>
    </xdr:from>
    <xdr:ext cx="402590" cy="259080"/>
    <xdr:sp macro="" textlink="">
      <xdr:nvSpPr>
        <xdr:cNvPr id="205" name="n_3mainValue【橋りょう・トンネル】&#10;有形固定資産減価償却率">
          <a:extLst>
            <a:ext uri="{FF2B5EF4-FFF2-40B4-BE49-F238E27FC236}">
              <a16:creationId xmlns:a16="http://schemas.microsoft.com/office/drawing/2014/main" id="{75D4A405-E7E7-45C3-89D9-3A4547F4493E}"/>
            </a:ext>
          </a:extLst>
        </xdr:cNvPr>
        <xdr:cNvSpPr txBox="1"/>
      </xdr:nvSpPr>
      <xdr:spPr>
        <a:xfrm>
          <a:off x="1645285" y="1040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152400</xdr:rowOff>
    </xdr:from>
    <xdr:ext cx="402590" cy="259080"/>
    <xdr:sp macro="" textlink="">
      <xdr:nvSpPr>
        <xdr:cNvPr id="206" name="n_4mainValue【橋りょう・トンネル】&#10;有形固定資産減価償却率">
          <a:extLst>
            <a:ext uri="{FF2B5EF4-FFF2-40B4-BE49-F238E27FC236}">
              <a16:creationId xmlns:a16="http://schemas.microsoft.com/office/drawing/2014/main" id="{8B3823F3-256B-4574-8734-7CF066CFD789}"/>
            </a:ext>
          </a:extLst>
        </xdr:cNvPr>
        <xdr:cNvSpPr txBox="1"/>
      </xdr:nvSpPr>
      <xdr:spPr>
        <a:xfrm>
          <a:off x="851535" y="10388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D0C7815-5D3F-4E6A-90E8-FF51E1439ECB}"/>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4876403-7529-4C82-B8FC-10D7C9D77F9B}"/>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8D186E7-7EF5-43FD-939A-4857A6AB15B9}"/>
            </a:ext>
          </a:extLst>
        </xdr:cNvPr>
        <xdr:cNvSpPr/>
      </xdr:nvSpPr>
      <xdr:spPr>
        <a:xfrm>
          <a:off x="60642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F144F6D-DF61-44F2-80D9-7E1D5AEC7687}"/>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F146D97-9A8A-4909-B2D6-1E9C8C617C8F}"/>
            </a:ext>
          </a:extLst>
        </xdr:cNvPr>
        <xdr:cNvSpPr/>
      </xdr:nvSpPr>
      <xdr:spPr>
        <a:xfrm>
          <a:off x="69850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EE9FB2C-65DC-42DE-8937-79F20D0AA867}"/>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9FA1CA4-8130-480A-A810-B5E95EED7250}"/>
            </a:ext>
          </a:extLst>
        </xdr:cNvPr>
        <xdr:cNvSpPr/>
      </xdr:nvSpPr>
      <xdr:spPr>
        <a:xfrm>
          <a:off x="8013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32BCFE3-1E7F-4691-A233-B33FEA5F4E7A}"/>
            </a:ext>
          </a:extLst>
        </xdr:cNvPr>
        <xdr:cNvSpPr/>
      </xdr:nvSpPr>
      <xdr:spPr>
        <a:xfrm>
          <a:off x="595630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F731B920-A8FF-46AF-A518-AB9470C0CDC6}"/>
            </a:ext>
          </a:extLst>
        </xdr:cNvPr>
        <xdr:cNvSpPr txBox="1"/>
      </xdr:nvSpPr>
      <xdr:spPr>
        <a:xfrm>
          <a:off x="5918200" y="86233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1B037F0-9B66-4821-BECB-6180F409A9D3}"/>
            </a:ext>
          </a:extLst>
        </xdr:cNvPr>
        <xdr:cNvCxnSpPr/>
      </xdr:nvCxnSpPr>
      <xdr:spPr>
        <a:xfrm>
          <a:off x="5956300" y="1101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8E9626EE-64FC-4600-800F-CE8202FD0385}"/>
            </a:ext>
          </a:extLst>
        </xdr:cNvPr>
        <xdr:cNvCxnSpPr/>
      </xdr:nvCxnSpPr>
      <xdr:spPr>
        <a:xfrm>
          <a:off x="5956300" y="1056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6380" cy="256540"/>
    <xdr:sp macro="" textlink="">
      <xdr:nvSpPr>
        <xdr:cNvPr id="218" name="テキスト ボックス 217">
          <a:extLst>
            <a:ext uri="{FF2B5EF4-FFF2-40B4-BE49-F238E27FC236}">
              <a16:creationId xmlns:a16="http://schemas.microsoft.com/office/drawing/2014/main" id="{9881D95A-ACB4-4E90-974F-A963AB2E5909}"/>
            </a:ext>
          </a:extLst>
        </xdr:cNvPr>
        <xdr:cNvSpPr txBox="1"/>
      </xdr:nvSpPr>
      <xdr:spPr>
        <a:xfrm>
          <a:off x="5726430" y="104305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B83D63C0-8AAA-4808-84B6-FEF66031A80D}"/>
            </a:ext>
          </a:extLst>
        </xdr:cNvPr>
        <xdr:cNvCxnSpPr/>
      </xdr:nvCxnSpPr>
      <xdr:spPr>
        <a:xfrm>
          <a:off x="5956300" y="1012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090" cy="256540"/>
    <xdr:sp macro="" textlink="">
      <xdr:nvSpPr>
        <xdr:cNvPr id="220" name="テキスト ボックス 219">
          <a:extLst>
            <a:ext uri="{FF2B5EF4-FFF2-40B4-BE49-F238E27FC236}">
              <a16:creationId xmlns:a16="http://schemas.microsoft.com/office/drawing/2014/main" id="{B4AFE8A2-57B6-49D7-9C5A-97733A128E01}"/>
            </a:ext>
          </a:extLst>
        </xdr:cNvPr>
        <xdr:cNvSpPr txBox="1"/>
      </xdr:nvSpPr>
      <xdr:spPr>
        <a:xfrm>
          <a:off x="5417820" y="999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F9CECE10-E0DD-4AB3-861E-9AB4606EAF6A}"/>
            </a:ext>
          </a:extLst>
        </xdr:cNvPr>
        <xdr:cNvCxnSpPr/>
      </xdr:nvCxnSpPr>
      <xdr:spPr>
        <a:xfrm>
          <a:off x="5956300" y="969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3090" cy="256540"/>
    <xdr:sp macro="" textlink="">
      <xdr:nvSpPr>
        <xdr:cNvPr id="222" name="テキスト ボックス 221">
          <a:extLst>
            <a:ext uri="{FF2B5EF4-FFF2-40B4-BE49-F238E27FC236}">
              <a16:creationId xmlns:a16="http://schemas.microsoft.com/office/drawing/2014/main" id="{CCD11D8D-DA9C-4693-AB30-D6680F9BB69F}"/>
            </a:ext>
          </a:extLst>
        </xdr:cNvPr>
        <xdr:cNvSpPr txBox="1"/>
      </xdr:nvSpPr>
      <xdr:spPr>
        <a:xfrm>
          <a:off x="5417820" y="95542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90E84C8A-1694-447A-8877-87D5B483DE87}"/>
            </a:ext>
          </a:extLst>
        </xdr:cNvPr>
        <xdr:cNvCxnSpPr/>
      </xdr:nvCxnSpPr>
      <xdr:spPr>
        <a:xfrm>
          <a:off x="5956300" y="924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3090" cy="256540"/>
    <xdr:sp macro="" textlink="">
      <xdr:nvSpPr>
        <xdr:cNvPr id="224" name="テキスト ボックス 223">
          <a:extLst>
            <a:ext uri="{FF2B5EF4-FFF2-40B4-BE49-F238E27FC236}">
              <a16:creationId xmlns:a16="http://schemas.microsoft.com/office/drawing/2014/main" id="{E1899F5B-23F2-48D1-9863-94B0178917B2}"/>
            </a:ext>
          </a:extLst>
        </xdr:cNvPr>
        <xdr:cNvSpPr txBox="1"/>
      </xdr:nvSpPr>
      <xdr:spPr>
        <a:xfrm>
          <a:off x="5417820" y="91097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45E658C-7648-4793-9D7F-9706E320FF22}"/>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090" cy="256540"/>
    <xdr:sp macro="" textlink="">
      <xdr:nvSpPr>
        <xdr:cNvPr id="226" name="テキスト ボックス 225">
          <a:extLst>
            <a:ext uri="{FF2B5EF4-FFF2-40B4-BE49-F238E27FC236}">
              <a16:creationId xmlns:a16="http://schemas.microsoft.com/office/drawing/2014/main" id="{44A1BD06-C066-4187-8D4E-814B7D155F61}"/>
            </a:ext>
          </a:extLst>
        </xdr:cNvPr>
        <xdr:cNvSpPr txBox="1"/>
      </xdr:nvSpPr>
      <xdr:spPr>
        <a:xfrm>
          <a:off x="5417820" y="86715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6F2A737-E536-4074-A960-37E92196FD27}"/>
            </a:ext>
          </a:extLst>
        </xdr:cNvPr>
        <xdr:cNvSpPr/>
      </xdr:nvSpPr>
      <xdr:spPr>
        <a:xfrm>
          <a:off x="595630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635</xdr:rowOff>
    </xdr:from>
    <xdr:to>
      <xdr:col>54</xdr:col>
      <xdr:colOff>189865</xdr:colOff>
      <xdr:row>63</xdr:row>
      <xdr:rowOff>163830</xdr:rowOff>
    </xdr:to>
    <xdr:cxnSp macro="">
      <xdr:nvCxnSpPr>
        <xdr:cNvPr id="228" name="直線コネクタ 227">
          <a:extLst>
            <a:ext uri="{FF2B5EF4-FFF2-40B4-BE49-F238E27FC236}">
              <a16:creationId xmlns:a16="http://schemas.microsoft.com/office/drawing/2014/main" id="{16D7A1BA-E342-4C79-8802-E1760D2DEE82}"/>
            </a:ext>
          </a:extLst>
        </xdr:cNvPr>
        <xdr:cNvCxnSpPr/>
      </xdr:nvCxnSpPr>
      <xdr:spPr>
        <a:xfrm flipV="1">
          <a:off x="9429115" y="924623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167640</xdr:rowOff>
    </xdr:from>
    <xdr:ext cx="469900" cy="256540"/>
    <xdr:sp macro="" textlink="">
      <xdr:nvSpPr>
        <xdr:cNvPr id="229" name="【橋りょう・トンネル】&#10;一人当たり有形固定資産（償却資産）額最小値テキスト">
          <a:extLst>
            <a:ext uri="{FF2B5EF4-FFF2-40B4-BE49-F238E27FC236}">
              <a16:creationId xmlns:a16="http://schemas.microsoft.com/office/drawing/2014/main" id="{C9928CBF-A9DF-4989-B263-1F66EEE979AD}"/>
            </a:ext>
          </a:extLst>
        </xdr:cNvPr>
        <xdr:cNvSpPr txBox="1"/>
      </xdr:nvSpPr>
      <xdr:spPr>
        <a:xfrm>
          <a:off x="9467850" y="105689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163830</xdr:rowOff>
    </xdr:from>
    <xdr:to>
      <xdr:col>55</xdr:col>
      <xdr:colOff>88900</xdr:colOff>
      <xdr:row>63</xdr:row>
      <xdr:rowOff>163830</xdr:rowOff>
    </xdr:to>
    <xdr:cxnSp macro="">
      <xdr:nvCxnSpPr>
        <xdr:cNvPr id="230" name="直線コネクタ 229">
          <a:extLst>
            <a:ext uri="{FF2B5EF4-FFF2-40B4-BE49-F238E27FC236}">
              <a16:creationId xmlns:a16="http://schemas.microsoft.com/office/drawing/2014/main" id="{8246A1E9-F983-4841-ADE7-241A28EEFBF3}"/>
            </a:ext>
          </a:extLst>
        </xdr:cNvPr>
        <xdr:cNvCxnSpPr/>
      </xdr:nvCxnSpPr>
      <xdr:spPr>
        <a:xfrm>
          <a:off x="9359900" y="10565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118745</xdr:rowOff>
    </xdr:from>
    <xdr:ext cx="598805" cy="259080"/>
    <xdr:sp macro="" textlink="">
      <xdr:nvSpPr>
        <xdr:cNvPr id="231" name="【橋りょう・トンネル】&#10;一人当たり有形固定資産（償却資産）額最大値テキスト">
          <a:extLst>
            <a:ext uri="{FF2B5EF4-FFF2-40B4-BE49-F238E27FC236}">
              <a16:creationId xmlns:a16="http://schemas.microsoft.com/office/drawing/2014/main" id="{17922490-224E-4E05-93B5-C332476FCF9F}"/>
            </a:ext>
          </a:extLst>
        </xdr:cNvPr>
        <xdr:cNvSpPr txBox="1"/>
      </xdr:nvSpPr>
      <xdr:spPr>
        <a:xfrm>
          <a:off x="9467850" y="9034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599,816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635</xdr:rowOff>
    </xdr:from>
    <xdr:to>
      <xdr:col>55</xdr:col>
      <xdr:colOff>88900</xdr:colOff>
      <xdr:row>56</xdr:row>
      <xdr:rowOff>635</xdr:rowOff>
    </xdr:to>
    <xdr:cxnSp macro="">
      <xdr:nvCxnSpPr>
        <xdr:cNvPr id="232" name="直線コネクタ 231">
          <a:extLst>
            <a:ext uri="{FF2B5EF4-FFF2-40B4-BE49-F238E27FC236}">
              <a16:creationId xmlns:a16="http://schemas.microsoft.com/office/drawing/2014/main" id="{DED10FC9-6056-4598-A992-679E031650BC}"/>
            </a:ext>
          </a:extLst>
        </xdr:cNvPr>
        <xdr:cNvCxnSpPr/>
      </xdr:nvCxnSpPr>
      <xdr:spPr>
        <a:xfrm>
          <a:off x="9359900" y="9246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53340</xdr:rowOff>
    </xdr:from>
    <xdr:ext cx="598805" cy="256540"/>
    <xdr:sp macro="" textlink="">
      <xdr:nvSpPr>
        <xdr:cNvPr id="233" name="【橋りょう・トンネル】&#10;一人当たり有形固定資産（償却資産）額平均値テキスト">
          <a:extLst>
            <a:ext uri="{FF2B5EF4-FFF2-40B4-BE49-F238E27FC236}">
              <a16:creationId xmlns:a16="http://schemas.microsoft.com/office/drawing/2014/main" id="{994ED6C8-5519-4F98-A44C-6F5829B4F466}"/>
            </a:ext>
          </a:extLst>
        </xdr:cNvPr>
        <xdr:cNvSpPr txBox="1"/>
      </xdr:nvSpPr>
      <xdr:spPr>
        <a:xfrm>
          <a:off x="9467850" y="99593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30480</xdr:rowOff>
    </xdr:from>
    <xdr:to>
      <xdr:col>55</xdr:col>
      <xdr:colOff>50800</xdr:colOff>
      <xdr:row>61</xdr:row>
      <xdr:rowOff>132080</xdr:rowOff>
    </xdr:to>
    <xdr:sp macro="" textlink="">
      <xdr:nvSpPr>
        <xdr:cNvPr id="234" name="フローチャート: 判断 233">
          <a:extLst>
            <a:ext uri="{FF2B5EF4-FFF2-40B4-BE49-F238E27FC236}">
              <a16:creationId xmlns:a16="http://schemas.microsoft.com/office/drawing/2014/main" id="{DFA83EDE-81DE-4502-80C9-1600060BFC1B}"/>
            </a:ext>
          </a:extLst>
        </xdr:cNvPr>
        <xdr:cNvSpPr/>
      </xdr:nvSpPr>
      <xdr:spPr>
        <a:xfrm>
          <a:off x="9398000" y="10101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34290</xdr:rowOff>
    </xdr:from>
    <xdr:to>
      <xdr:col>50</xdr:col>
      <xdr:colOff>165100</xdr:colOff>
      <xdr:row>61</xdr:row>
      <xdr:rowOff>135890</xdr:rowOff>
    </xdr:to>
    <xdr:sp macro="" textlink="">
      <xdr:nvSpPr>
        <xdr:cNvPr id="235" name="フローチャート: 判断 234">
          <a:extLst>
            <a:ext uri="{FF2B5EF4-FFF2-40B4-BE49-F238E27FC236}">
              <a16:creationId xmlns:a16="http://schemas.microsoft.com/office/drawing/2014/main" id="{0B1B58FC-AD93-4866-8924-600DA73BFBB5}"/>
            </a:ext>
          </a:extLst>
        </xdr:cNvPr>
        <xdr:cNvSpPr/>
      </xdr:nvSpPr>
      <xdr:spPr>
        <a:xfrm>
          <a:off x="86360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70485</xdr:rowOff>
    </xdr:from>
    <xdr:to>
      <xdr:col>46</xdr:col>
      <xdr:colOff>38100</xdr:colOff>
      <xdr:row>62</xdr:row>
      <xdr:rowOff>635</xdr:rowOff>
    </xdr:to>
    <xdr:sp macro="" textlink="">
      <xdr:nvSpPr>
        <xdr:cNvPr id="236" name="フローチャート: 判断 235">
          <a:extLst>
            <a:ext uri="{FF2B5EF4-FFF2-40B4-BE49-F238E27FC236}">
              <a16:creationId xmlns:a16="http://schemas.microsoft.com/office/drawing/2014/main" id="{B275DBA3-DF26-4FEB-A7DD-C88E79833C4B}"/>
            </a:ext>
          </a:extLst>
        </xdr:cNvPr>
        <xdr:cNvSpPr/>
      </xdr:nvSpPr>
      <xdr:spPr>
        <a:xfrm>
          <a:off x="7842250" y="101415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141605</xdr:rowOff>
    </xdr:to>
    <xdr:sp macro="" textlink="">
      <xdr:nvSpPr>
        <xdr:cNvPr id="237" name="フローチャート: 判断 236">
          <a:extLst>
            <a:ext uri="{FF2B5EF4-FFF2-40B4-BE49-F238E27FC236}">
              <a16:creationId xmlns:a16="http://schemas.microsoft.com/office/drawing/2014/main" id="{13010016-BCC0-4BB8-BD40-A85635FAC44C}"/>
            </a:ext>
          </a:extLst>
        </xdr:cNvPr>
        <xdr:cNvSpPr/>
      </xdr:nvSpPr>
      <xdr:spPr>
        <a:xfrm>
          <a:off x="7029450" y="10111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29210</xdr:rowOff>
    </xdr:from>
    <xdr:to>
      <xdr:col>36</xdr:col>
      <xdr:colOff>165100</xdr:colOff>
      <xdr:row>61</xdr:row>
      <xdr:rowOff>130175</xdr:rowOff>
    </xdr:to>
    <xdr:sp macro="" textlink="">
      <xdr:nvSpPr>
        <xdr:cNvPr id="238" name="フローチャート: 判断 237">
          <a:extLst>
            <a:ext uri="{FF2B5EF4-FFF2-40B4-BE49-F238E27FC236}">
              <a16:creationId xmlns:a16="http://schemas.microsoft.com/office/drawing/2014/main" id="{4449F1DC-12FD-44B4-99DA-B2C31B8707D1}"/>
            </a:ext>
          </a:extLst>
        </xdr:cNvPr>
        <xdr:cNvSpPr/>
      </xdr:nvSpPr>
      <xdr:spPr>
        <a:xfrm>
          <a:off x="6235700" y="10100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9" name="テキスト ボックス 238">
          <a:extLst>
            <a:ext uri="{FF2B5EF4-FFF2-40B4-BE49-F238E27FC236}">
              <a16:creationId xmlns:a16="http://schemas.microsoft.com/office/drawing/2014/main" id="{7512315D-33D0-4965-AB08-83E80A3105A5}"/>
            </a:ext>
          </a:extLst>
        </xdr:cNvPr>
        <xdr:cNvSpPr txBox="1"/>
      </xdr:nvSpPr>
      <xdr:spPr>
        <a:xfrm>
          <a:off x="92583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0" name="テキスト ボックス 239">
          <a:extLst>
            <a:ext uri="{FF2B5EF4-FFF2-40B4-BE49-F238E27FC236}">
              <a16:creationId xmlns:a16="http://schemas.microsoft.com/office/drawing/2014/main" id="{27CED4CC-4800-4DA3-90F5-1986C2B33FA2}"/>
            </a:ext>
          </a:extLst>
        </xdr:cNvPr>
        <xdr:cNvSpPr txBox="1"/>
      </xdr:nvSpPr>
      <xdr:spPr>
        <a:xfrm>
          <a:off x="85153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FB66CCBB-6F75-4A5B-A568-B9DD49891D5F}"/>
            </a:ext>
          </a:extLst>
        </xdr:cNvPr>
        <xdr:cNvSpPr txBox="1"/>
      </xdr:nvSpPr>
      <xdr:spPr>
        <a:xfrm>
          <a:off x="77152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BA0D2207-D073-4659-BB09-EA45A7F69F0A}"/>
            </a:ext>
          </a:extLst>
        </xdr:cNvPr>
        <xdr:cNvSpPr txBox="1"/>
      </xdr:nvSpPr>
      <xdr:spPr>
        <a:xfrm>
          <a:off x="69088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4098CE22-2535-417D-AC61-FE9632C76F62}"/>
            </a:ext>
          </a:extLst>
        </xdr:cNvPr>
        <xdr:cNvSpPr txBox="1"/>
      </xdr:nvSpPr>
      <xdr:spPr>
        <a:xfrm>
          <a:off x="61150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117475</xdr:rowOff>
    </xdr:from>
    <xdr:to>
      <xdr:col>55</xdr:col>
      <xdr:colOff>50800</xdr:colOff>
      <xdr:row>62</xdr:row>
      <xdr:rowOff>47625</xdr:rowOff>
    </xdr:to>
    <xdr:sp macro="" textlink="">
      <xdr:nvSpPr>
        <xdr:cNvPr id="244" name="楕円 243">
          <a:extLst>
            <a:ext uri="{FF2B5EF4-FFF2-40B4-BE49-F238E27FC236}">
              <a16:creationId xmlns:a16="http://schemas.microsoft.com/office/drawing/2014/main" id="{8AAC000B-F792-4878-B281-5356138D2097}"/>
            </a:ext>
          </a:extLst>
        </xdr:cNvPr>
        <xdr:cNvSpPr/>
      </xdr:nvSpPr>
      <xdr:spPr>
        <a:xfrm>
          <a:off x="9398000" y="10188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95885</xdr:rowOff>
    </xdr:from>
    <xdr:ext cx="598805" cy="259080"/>
    <xdr:sp macro="" textlink="">
      <xdr:nvSpPr>
        <xdr:cNvPr id="245" name="【橋りょう・トンネル】&#10;一人当たり有形固定資産（償却資産）額該当値テキスト">
          <a:extLst>
            <a:ext uri="{FF2B5EF4-FFF2-40B4-BE49-F238E27FC236}">
              <a16:creationId xmlns:a16="http://schemas.microsoft.com/office/drawing/2014/main" id="{B0E538CE-7FE3-448F-AAF5-9EA3ADF94D83}"/>
            </a:ext>
          </a:extLst>
        </xdr:cNvPr>
        <xdr:cNvSpPr txBox="1"/>
      </xdr:nvSpPr>
      <xdr:spPr>
        <a:xfrm>
          <a:off x="9467850" y="10166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123190</xdr:rowOff>
    </xdr:from>
    <xdr:to>
      <xdr:col>50</xdr:col>
      <xdr:colOff>165100</xdr:colOff>
      <xdr:row>62</xdr:row>
      <xdr:rowOff>53340</xdr:rowOff>
    </xdr:to>
    <xdr:sp macro="" textlink="">
      <xdr:nvSpPr>
        <xdr:cNvPr id="246" name="楕円 245">
          <a:extLst>
            <a:ext uri="{FF2B5EF4-FFF2-40B4-BE49-F238E27FC236}">
              <a16:creationId xmlns:a16="http://schemas.microsoft.com/office/drawing/2014/main" id="{AECE768A-CF0E-40DD-BFB1-030BF1E2E094}"/>
            </a:ext>
          </a:extLst>
        </xdr:cNvPr>
        <xdr:cNvSpPr/>
      </xdr:nvSpPr>
      <xdr:spPr>
        <a:xfrm>
          <a:off x="8636000" y="10194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168275</xdr:rowOff>
    </xdr:from>
    <xdr:to>
      <xdr:col>55</xdr:col>
      <xdr:colOff>0</xdr:colOff>
      <xdr:row>62</xdr:row>
      <xdr:rowOff>2540</xdr:rowOff>
    </xdr:to>
    <xdr:cxnSp macro="">
      <xdr:nvCxnSpPr>
        <xdr:cNvPr id="247" name="直線コネクタ 246">
          <a:extLst>
            <a:ext uri="{FF2B5EF4-FFF2-40B4-BE49-F238E27FC236}">
              <a16:creationId xmlns:a16="http://schemas.microsoft.com/office/drawing/2014/main" id="{02DA6D2A-9B3B-42AC-92CB-FBF67A13691D}"/>
            </a:ext>
          </a:extLst>
        </xdr:cNvPr>
        <xdr:cNvCxnSpPr/>
      </xdr:nvCxnSpPr>
      <xdr:spPr>
        <a:xfrm flipV="1">
          <a:off x="8686800" y="1023302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127635</xdr:rowOff>
    </xdr:from>
    <xdr:to>
      <xdr:col>46</xdr:col>
      <xdr:colOff>38100</xdr:colOff>
      <xdr:row>62</xdr:row>
      <xdr:rowOff>57785</xdr:rowOff>
    </xdr:to>
    <xdr:sp macro="" textlink="">
      <xdr:nvSpPr>
        <xdr:cNvPr id="248" name="楕円 247">
          <a:extLst>
            <a:ext uri="{FF2B5EF4-FFF2-40B4-BE49-F238E27FC236}">
              <a16:creationId xmlns:a16="http://schemas.microsoft.com/office/drawing/2014/main" id="{D8DFEC66-9130-4F5F-8D82-F351AED02396}"/>
            </a:ext>
          </a:extLst>
        </xdr:cNvPr>
        <xdr:cNvSpPr/>
      </xdr:nvSpPr>
      <xdr:spPr>
        <a:xfrm>
          <a:off x="7842250" y="10198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2540</xdr:rowOff>
    </xdr:from>
    <xdr:to>
      <xdr:col>50</xdr:col>
      <xdr:colOff>114300</xdr:colOff>
      <xdr:row>62</xdr:row>
      <xdr:rowOff>6985</xdr:rowOff>
    </xdr:to>
    <xdr:cxnSp macro="">
      <xdr:nvCxnSpPr>
        <xdr:cNvPr id="249" name="直線コネクタ 248">
          <a:extLst>
            <a:ext uri="{FF2B5EF4-FFF2-40B4-BE49-F238E27FC236}">
              <a16:creationId xmlns:a16="http://schemas.microsoft.com/office/drawing/2014/main" id="{1C06E3FB-113D-4EE3-BF64-B35E1DDB7799}"/>
            </a:ext>
          </a:extLst>
        </xdr:cNvPr>
        <xdr:cNvCxnSpPr/>
      </xdr:nvCxnSpPr>
      <xdr:spPr>
        <a:xfrm flipV="1">
          <a:off x="7886700" y="1023874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138430</xdr:rowOff>
    </xdr:from>
    <xdr:to>
      <xdr:col>41</xdr:col>
      <xdr:colOff>101600</xdr:colOff>
      <xdr:row>62</xdr:row>
      <xdr:rowOff>68580</xdr:rowOff>
    </xdr:to>
    <xdr:sp macro="" textlink="">
      <xdr:nvSpPr>
        <xdr:cNvPr id="250" name="楕円 249">
          <a:extLst>
            <a:ext uri="{FF2B5EF4-FFF2-40B4-BE49-F238E27FC236}">
              <a16:creationId xmlns:a16="http://schemas.microsoft.com/office/drawing/2014/main" id="{B7F87C98-3BFE-43E5-A469-BFBFC3749141}"/>
            </a:ext>
          </a:extLst>
        </xdr:cNvPr>
        <xdr:cNvSpPr/>
      </xdr:nvSpPr>
      <xdr:spPr>
        <a:xfrm>
          <a:off x="7029450" y="10209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6985</xdr:rowOff>
    </xdr:from>
    <xdr:to>
      <xdr:col>45</xdr:col>
      <xdr:colOff>177800</xdr:colOff>
      <xdr:row>62</xdr:row>
      <xdr:rowOff>17780</xdr:rowOff>
    </xdr:to>
    <xdr:cxnSp macro="">
      <xdr:nvCxnSpPr>
        <xdr:cNvPr id="251" name="直線コネクタ 250">
          <a:extLst>
            <a:ext uri="{FF2B5EF4-FFF2-40B4-BE49-F238E27FC236}">
              <a16:creationId xmlns:a16="http://schemas.microsoft.com/office/drawing/2014/main" id="{DD16E8B3-E08E-40CF-8F42-522426B61698}"/>
            </a:ext>
          </a:extLst>
        </xdr:cNvPr>
        <xdr:cNvCxnSpPr/>
      </xdr:nvCxnSpPr>
      <xdr:spPr>
        <a:xfrm flipV="1">
          <a:off x="7080250" y="1024318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142240</xdr:rowOff>
    </xdr:from>
    <xdr:to>
      <xdr:col>36</xdr:col>
      <xdr:colOff>165100</xdr:colOff>
      <xdr:row>62</xdr:row>
      <xdr:rowOff>72390</xdr:rowOff>
    </xdr:to>
    <xdr:sp macro="" textlink="">
      <xdr:nvSpPr>
        <xdr:cNvPr id="252" name="楕円 251">
          <a:extLst>
            <a:ext uri="{FF2B5EF4-FFF2-40B4-BE49-F238E27FC236}">
              <a16:creationId xmlns:a16="http://schemas.microsoft.com/office/drawing/2014/main" id="{3AD1EA33-A00F-4852-9812-1254E5750964}"/>
            </a:ext>
          </a:extLst>
        </xdr:cNvPr>
        <xdr:cNvSpPr/>
      </xdr:nvSpPr>
      <xdr:spPr>
        <a:xfrm>
          <a:off x="6235700" y="10213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17780</xdr:rowOff>
    </xdr:from>
    <xdr:to>
      <xdr:col>41</xdr:col>
      <xdr:colOff>50800</xdr:colOff>
      <xdr:row>62</xdr:row>
      <xdr:rowOff>21590</xdr:rowOff>
    </xdr:to>
    <xdr:cxnSp macro="">
      <xdr:nvCxnSpPr>
        <xdr:cNvPr id="253" name="直線コネクタ 252">
          <a:extLst>
            <a:ext uri="{FF2B5EF4-FFF2-40B4-BE49-F238E27FC236}">
              <a16:creationId xmlns:a16="http://schemas.microsoft.com/office/drawing/2014/main" id="{2562B875-4C6F-4F8B-9CBD-393C6F731012}"/>
            </a:ext>
          </a:extLst>
        </xdr:cNvPr>
        <xdr:cNvCxnSpPr/>
      </xdr:nvCxnSpPr>
      <xdr:spPr>
        <a:xfrm flipV="1">
          <a:off x="6286500" y="1025398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59</xdr:row>
      <xdr:rowOff>152400</xdr:rowOff>
    </xdr:from>
    <xdr:ext cx="596265" cy="259080"/>
    <xdr:sp macro="" textlink="">
      <xdr:nvSpPr>
        <xdr:cNvPr id="254" name="n_1aveValue【橋りょう・トンネル】&#10;一人当たり有形固定資産（償却資産）額">
          <a:extLst>
            <a:ext uri="{FF2B5EF4-FFF2-40B4-BE49-F238E27FC236}">
              <a16:creationId xmlns:a16="http://schemas.microsoft.com/office/drawing/2014/main" id="{543717C5-1A64-44EA-9873-34D781DE8FEC}"/>
            </a:ext>
          </a:extLst>
        </xdr:cNvPr>
        <xdr:cNvSpPr txBox="1"/>
      </xdr:nvSpPr>
      <xdr:spPr>
        <a:xfrm>
          <a:off x="8399780" y="98933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17780</xdr:rowOff>
    </xdr:from>
    <xdr:ext cx="596265" cy="256540"/>
    <xdr:sp macro="" textlink="">
      <xdr:nvSpPr>
        <xdr:cNvPr id="255" name="n_2aveValue【橋りょう・トンネル】&#10;一人当たり有形固定資産（償却資産）額">
          <a:extLst>
            <a:ext uri="{FF2B5EF4-FFF2-40B4-BE49-F238E27FC236}">
              <a16:creationId xmlns:a16="http://schemas.microsoft.com/office/drawing/2014/main" id="{29DB18CF-C3CA-478B-A01F-80E4DDD20A5D}"/>
            </a:ext>
          </a:extLst>
        </xdr:cNvPr>
        <xdr:cNvSpPr txBox="1"/>
      </xdr:nvSpPr>
      <xdr:spPr>
        <a:xfrm>
          <a:off x="7612380" y="99237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158115</xdr:rowOff>
    </xdr:from>
    <xdr:ext cx="596265" cy="256540"/>
    <xdr:sp macro="" textlink="">
      <xdr:nvSpPr>
        <xdr:cNvPr id="256" name="n_3aveValue【橋りょう・トンネル】&#10;一人当たり有形固定資産（償却資産）額">
          <a:extLst>
            <a:ext uri="{FF2B5EF4-FFF2-40B4-BE49-F238E27FC236}">
              <a16:creationId xmlns:a16="http://schemas.microsoft.com/office/drawing/2014/main" id="{3818781E-1231-4EEA-A915-7E6B8DF9ACA5}"/>
            </a:ext>
          </a:extLst>
        </xdr:cNvPr>
        <xdr:cNvSpPr txBox="1"/>
      </xdr:nvSpPr>
      <xdr:spPr>
        <a:xfrm>
          <a:off x="6818630" y="98990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146685</xdr:rowOff>
    </xdr:from>
    <xdr:ext cx="596265" cy="256540"/>
    <xdr:sp macro="" textlink="">
      <xdr:nvSpPr>
        <xdr:cNvPr id="257" name="n_4aveValue【橋りょう・トンネル】&#10;一人当たり有形固定資産（償却資産）額">
          <a:extLst>
            <a:ext uri="{FF2B5EF4-FFF2-40B4-BE49-F238E27FC236}">
              <a16:creationId xmlns:a16="http://schemas.microsoft.com/office/drawing/2014/main" id="{FACB5ECC-EA9E-42DF-BEC9-B552870BC57D}"/>
            </a:ext>
          </a:extLst>
        </xdr:cNvPr>
        <xdr:cNvSpPr txBox="1"/>
      </xdr:nvSpPr>
      <xdr:spPr>
        <a:xfrm>
          <a:off x="6005830" y="98875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44450</xdr:rowOff>
    </xdr:from>
    <xdr:ext cx="596265" cy="259080"/>
    <xdr:sp macro="" textlink="">
      <xdr:nvSpPr>
        <xdr:cNvPr id="258" name="n_1mainValue【橋りょう・トンネル】&#10;一人当たり有形固定資産（償却資産）額">
          <a:extLst>
            <a:ext uri="{FF2B5EF4-FFF2-40B4-BE49-F238E27FC236}">
              <a16:creationId xmlns:a16="http://schemas.microsoft.com/office/drawing/2014/main" id="{7FA912D3-29E9-4B5E-8FF9-25B59EA90500}"/>
            </a:ext>
          </a:extLst>
        </xdr:cNvPr>
        <xdr:cNvSpPr txBox="1"/>
      </xdr:nvSpPr>
      <xdr:spPr>
        <a:xfrm>
          <a:off x="8399780" y="10280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48895</xdr:rowOff>
    </xdr:from>
    <xdr:ext cx="596265" cy="259080"/>
    <xdr:sp macro="" textlink="">
      <xdr:nvSpPr>
        <xdr:cNvPr id="259" name="n_2mainValue【橋りょう・トンネル】&#10;一人当たり有形固定資産（償却資産）額">
          <a:extLst>
            <a:ext uri="{FF2B5EF4-FFF2-40B4-BE49-F238E27FC236}">
              <a16:creationId xmlns:a16="http://schemas.microsoft.com/office/drawing/2014/main" id="{43E5FC66-D5B0-4231-990B-57A898963D8E}"/>
            </a:ext>
          </a:extLst>
        </xdr:cNvPr>
        <xdr:cNvSpPr txBox="1"/>
      </xdr:nvSpPr>
      <xdr:spPr>
        <a:xfrm>
          <a:off x="7612380" y="102850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59690</xdr:rowOff>
    </xdr:from>
    <xdr:ext cx="596265" cy="259080"/>
    <xdr:sp macro="" textlink="">
      <xdr:nvSpPr>
        <xdr:cNvPr id="260" name="n_3mainValue【橋りょう・トンネル】&#10;一人当たり有形固定資産（償却資産）額">
          <a:extLst>
            <a:ext uri="{FF2B5EF4-FFF2-40B4-BE49-F238E27FC236}">
              <a16:creationId xmlns:a16="http://schemas.microsoft.com/office/drawing/2014/main" id="{039BEB4E-7182-46FA-B16E-E4F22C9FACC4}"/>
            </a:ext>
          </a:extLst>
        </xdr:cNvPr>
        <xdr:cNvSpPr txBox="1"/>
      </xdr:nvSpPr>
      <xdr:spPr>
        <a:xfrm>
          <a:off x="6818630" y="102958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142,144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63500</xdr:rowOff>
    </xdr:from>
    <xdr:ext cx="596265" cy="256540"/>
    <xdr:sp macro="" textlink="">
      <xdr:nvSpPr>
        <xdr:cNvPr id="261" name="n_4mainValue【橋りょう・トンネル】&#10;一人当たり有形固定資産（償却資産）額">
          <a:extLst>
            <a:ext uri="{FF2B5EF4-FFF2-40B4-BE49-F238E27FC236}">
              <a16:creationId xmlns:a16="http://schemas.microsoft.com/office/drawing/2014/main" id="{BB9C4BA5-34E5-47A6-8D15-432D06AD1E8E}"/>
            </a:ext>
          </a:extLst>
        </xdr:cNvPr>
        <xdr:cNvSpPr txBox="1"/>
      </xdr:nvSpPr>
      <xdr:spPr>
        <a:xfrm>
          <a:off x="6005830" y="102997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475B5F4-8C85-4B0B-B3C9-5435CCD87AB3}"/>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A3FB166-792B-4BF1-ADAE-3C924F97A640}"/>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2D2097D-42A2-4B16-A4F5-C8AAFAE06545}"/>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47A33B4-DCD8-496C-A84A-F51963DE1CF4}"/>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B0CD16C-4EDE-46E1-81C0-40F33B48F109}"/>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D6FEFCA-EA8D-4624-8D95-A47DEAA1DEB9}"/>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ABDBA92-813C-4A70-8B74-D8FC52A49AE1}"/>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3A86B50-0EE0-42B2-B6EE-349D02A2D7A0}"/>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0" name="テキスト ボックス 269">
          <a:extLst>
            <a:ext uri="{FF2B5EF4-FFF2-40B4-BE49-F238E27FC236}">
              <a16:creationId xmlns:a16="http://schemas.microsoft.com/office/drawing/2014/main" id="{44DA59D3-0617-4124-8184-7186042A17AD}"/>
            </a:ext>
          </a:extLst>
        </xdr:cNvPr>
        <xdr:cNvSpPr txBox="1"/>
      </xdr:nvSpPr>
      <xdr:spPr>
        <a:xfrm>
          <a:off x="666750" y="122936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FE529B5-D91E-4CCD-9779-82DADD61289A}"/>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2" name="テキスト ボックス 271">
          <a:extLst>
            <a:ext uri="{FF2B5EF4-FFF2-40B4-BE49-F238E27FC236}">
              <a16:creationId xmlns:a16="http://schemas.microsoft.com/office/drawing/2014/main" id="{1F5B6C56-81CC-422C-B758-83078AE17F3E}"/>
            </a:ext>
          </a:extLst>
        </xdr:cNvPr>
        <xdr:cNvSpPr txBox="1"/>
      </xdr:nvSpPr>
      <xdr:spPr>
        <a:xfrm>
          <a:off x="275590" y="1453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BF364CD-DA0B-4CEB-90D8-E7ECED6B09FA}"/>
            </a:ext>
          </a:extLst>
        </xdr:cNvPr>
        <xdr:cNvCxnSpPr/>
      </xdr:nvCxnSpPr>
      <xdr:spPr>
        <a:xfrm>
          <a:off x="685800" y="14312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4" name="テキスト ボックス 273">
          <a:extLst>
            <a:ext uri="{FF2B5EF4-FFF2-40B4-BE49-F238E27FC236}">
              <a16:creationId xmlns:a16="http://schemas.microsoft.com/office/drawing/2014/main" id="{3D6A950B-386C-4470-9C34-F663742671C0}"/>
            </a:ext>
          </a:extLst>
        </xdr:cNvPr>
        <xdr:cNvSpPr txBox="1"/>
      </xdr:nvSpPr>
      <xdr:spPr>
        <a:xfrm>
          <a:off x="275590" y="14177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B228BBB-09D0-47E8-B4DB-4557370926AD}"/>
            </a:ext>
          </a:extLst>
        </xdr:cNvPr>
        <xdr:cNvCxnSpPr/>
      </xdr:nvCxnSpPr>
      <xdr:spPr>
        <a:xfrm>
          <a:off x="685800" y="1394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81BD23EA-A77C-456A-BC71-E2280F941330}"/>
            </a:ext>
          </a:extLst>
        </xdr:cNvPr>
        <xdr:cNvSpPr txBox="1"/>
      </xdr:nvSpPr>
      <xdr:spPr>
        <a:xfrm>
          <a:off x="339725" y="13808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0ABD249-9C6D-4343-89A7-7198834300BB}"/>
            </a:ext>
          </a:extLst>
        </xdr:cNvPr>
        <xdr:cNvCxnSpPr/>
      </xdr:nvCxnSpPr>
      <xdr:spPr>
        <a:xfrm>
          <a:off x="685800" y="13576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0330B5DD-A2CB-4D82-8369-859D9EC86557}"/>
            </a:ext>
          </a:extLst>
        </xdr:cNvPr>
        <xdr:cNvSpPr txBox="1"/>
      </xdr:nvSpPr>
      <xdr:spPr>
        <a:xfrm>
          <a:off x="339725" y="13440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DFEA070-90B8-4745-9A13-8FE3A53C6B93}"/>
            </a:ext>
          </a:extLst>
        </xdr:cNvPr>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0" name="テキスト ボックス 279">
          <a:extLst>
            <a:ext uri="{FF2B5EF4-FFF2-40B4-BE49-F238E27FC236}">
              <a16:creationId xmlns:a16="http://schemas.microsoft.com/office/drawing/2014/main" id="{809B9F75-BBD9-44B2-9712-0218C8CF9D6B}"/>
            </a:ext>
          </a:extLst>
        </xdr:cNvPr>
        <xdr:cNvSpPr txBox="1"/>
      </xdr:nvSpPr>
      <xdr:spPr>
        <a:xfrm>
          <a:off x="339725" y="130721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6ECCACD-735E-4CBD-A455-06D0A0364105}"/>
            </a:ext>
          </a:extLst>
        </xdr:cNvPr>
        <xdr:cNvCxnSpPr/>
      </xdr:nvCxnSpPr>
      <xdr:spPr>
        <a:xfrm>
          <a:off x="685800" y="12846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2230CA36-6B16-4D7B-9677-E85309AC91B9}"/>
            </a:ext>
          </a:extLst>
        </xdr:cNvPr>
        <xdr:cNvSpPr txBox="1"/>
      </xdr:nvSpPr>
      <xdr:spPr>
        <a:xfrm>
          <a:off x="339725" y="12710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02E690A-E213-463B-BC42-2CBC4F487745}"/>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4" name="テキスト ボックス 283">
          <a:extLst>
            <a:ext uri="{FF2B5EF4-FFF2-40B4-BE49-F238E27FC236}">
              <a16:creationId xmlns:a16="http://schemas.microsoft.com/office/drawing/2014/main" id="{C4CB8EF3-186F-4D9F-BB50-57CC1EF16919}"/>
            </a:ext>
          </a:extLst>
        </xdr:cNvPr>
        <xdr:cNvSpPr txBox="1"/>
      </xdr:nvSpPr>
      <xdr:spPr>
        <a:xfrm>
          <a:off x="384810" y="123418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FC4C352A-86B7-4825-BD66-2430F9A49474}"/>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C958AFD1-7C43-4D01-82E1-C58982FA1613}"/>
            </a:ext>
          </a:extLst>
        </xdr:cNvPr>
        <xdr:cNvCxnSpPr/>
      </xdr:nvCxnSpPr>
      <xdr:spPr>
        <a:xfrm flipV="1">
          <a:off x="4177665" y="13079095"/>
          <a:ext cx="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a:extLst>
            <a:ext uri="{FF2B5EF4-FFF2-40B4-BE49-F238E27FC236}">
              <a16:creationId xmlns:a16="http://schemas.microsoft.com/office/drawing/2014/main" id="{EAA525EC-31CC-4D71-99E8-B4608F957928}"/>
            </a:ext>
          </a:extLst>
        </xdr:cNvPr>
        <xdr:cNvSpPr txBox="1"/>
      </xdr:nvSpPr>
      <xdr:spPr>
        <a:xfrm>
          <a:off x="4216400" y="1431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7B1D997-22AD-4B64-8515-032A4EDC7901}"/>
            </a:ext>
          </a:extLst>
        </xdr:cNvPr>
        <xdr:cNvCxnSpPr/>
      </xdr:nvCxnSpPr>
      <xdr:spPr>
        <a:xfrm>
          <a:off x="4108450" y="14312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154940</xdr:rowOff>
    </xdr:from>
    <xdr:ext cx="405130" cy="256540"/>
    <xdr:sp macro="" textlink="">
      <xdr:nvSpPr>
        <xdr:cNvPr id="289" name="【公営住宅】&#10;有形固定資産減価償却率最大値テキスト">
          <a:extLst>
            <a:ext uri="{FF2B5EF4-FFF2-40B4-BE49-F238E27FC236}">
              <a16:creationId xmlns:a16="http://schemas.microsoft.com/office/drawing/2014/main" id="{5064AD73-BCF8-40B0-B312-07210BB8DE8F}"/>
            </a:ext>
          </a:extLst>
        </xdr:cNvPr>
        <xdr:cNvSpPr txBox="1"/>
      </xdr:nvSpPr>
      <xdr:spPr>
        <a:xfrm>
          <a:off x="4216400" y="12867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D2A13F0C-FFC3-42B6-8399-31321AED5E79}"/>
            </a:ext>
          </a:extLst>
        </xdr:cNvPr>
        <xdr:cNvCxnSpPr/>
      </xdr:nvCxnSpPr>
      <xdr:spPr>
        <a:xfrm>
          <a:off x="4108450" y="13079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169545</xdr:rowOff>
    </xdr:from>
    <xdr:ext cx="405130" cy="256540"/>
    <xdr:sp macro="" textlink="">
      <xdr:nvSpPr>
        <xdr:cNvPr id="291" name="【公営住宅】&#10;有形固定資産減価償却率平均値テキスト">
          <a:extLst>
            <a:ext uri="{FF2B5EF4-FFF2-40B4-BE49-F238E27FC236}">
              <a16:creationId xmlns:a16="http://schemas.microsoft.com/office/drawing/2014/main" id="{120C7F53-902C-4FB0-9411-2CBA24F08870}"/>
            </a:ext>
          </a:extLst>
        </xdr:cNvPr>
        <xdr:cNvSpPr txBox="1"/>
      </xdr:nvSpPr>
      <xdr:spPr>
        <a:xfrm>
          <a:off x="4216400" y="137013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19685</xdr:rowOff>
    </xdr:from>
    <xdr:to>
      <xdr:col>24</xdr:col>
      <xdr:colOff>114300</xdr:colOff>
      <xdr:row>83</xdr:row>
      <xdr:rowOff>121285</xdr:rowOff>
    </xdr:to>
    <xdr:sp macro="" textlink="">
      <xdr:nvSpPr>
        <xdr:cNvPr id="292" name="フローチャート: 判断 291">
          <a:extLst>
            <a:ext uri="{FF2B5EF4-FFF2-40B4-BE49-F238E27FC236}">
              <a16:creationId xmlns:a16="http://schemas.microsoft.com/office/drawing/2014/main" id="{C80BADAB-35AB-4BF1-B4E6-A047670D7FBC}"/>
            </a:ext>
          </a:extLst>
        </xdr:cNvPr>
        <xdr:cNvSpPr/>
      </xdr:nvSpPr>
      <xdr:spPr>
        <a:xfrm>
          <a:off x="4127500" y="137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74F96E4C-5EDA-4392-8EF5-61085CE4E595}"/>
            </a:ext>
          </a:extLst>
        </xdr:cNvPr>
        <xdr:cNvSpPr/>
      </xdr:nvSpPr>
      <xdr:spPr>
        <a:xfrm>
          <a:off x="3384550" y="13707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143510</xdr:rowOff>
    </xdr:from>
    <xdr:to>
      <xdr:col>15</xdr:col>
      <xdr:colOff>101600</xdr:colOff>
      <xdr:row>83</xdr:row>
      <xdr:rowOff>73660</xdr:rowOff>
    </xdr:to>
    <xdr:sp macro="" textlink="">
      <xdr:nvSpPr>
        <xdr:cNvPr id="294" name="フローチャート: 判断 293">
          <a:extLst>
            <a:ext uri="{FF2B5EF4-FFF2-40B4-BE49-F238E27FC236}">
              <a16:creationId xmlns:a16="http://schemas.microsoft.com/office/drawing/2014/main" id="{FE31F0E1-0ED1-4751-9D70-6074E0929088}"/>
            </a:ext>
          </a:extLst>
        </xdr:cNvPr>
        <xdr:cNvSpPr/>
      </xdr:nvSpPr>
      <xdr:spPr>
        <a:xfrm>
          <a:off x="2571750" y="13681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11467BAE-7855-4B54-8088-2835B49F5060}"/>
            </a:ext>
          </a:extLst>
        </xdr:cNvPr>
        <xdr:cNvSpPr/>
      </xdr:nvSpPr>
      <xdr:spPr>
        <a:xfrm>
          <a:off x="1778000" y="13649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124460</xdr:rowOff>
    </xdr:from>
    <xdr:to>
      <xdr:col>6</xdr:col>
      <xdr:colOff>38100</xdr:colOff>
      <xdr:row>83</xdr:row>
      <xdr:rowOff>54610</xdr:rowOff>
    </xdr:to>
    <xdr:sp macro="" textlink="">
      <xdr:nvSpPr>
        <xdr:cNvPr id="296" name="フローチャート: 判断 295">
          <a:extLst>
            <a:ext uri="{FF2B5EF4-FFF2-40B4-BE49-F238E27FC236}">
              <a16:creationId xmlns:a16="http://schemas.microsoft.com/office/drawing/2014/main" id="{D757E4D7-3809-48B1-B902-08D01E89DDCA}"/>
            </a:ext>
          </a:extLst>
        </xdr:cNvPr>
        <xdr:cNvSpPr/>
      </xdr:nvSpPr>
      <xdr:spPr>
        <a:xfrm>
          <a:off x="984250" y="1366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E7B42A0B-9621-42A5-968D-A469D8751C8E}"/>
            </a:ext>
          </a:extLst>
        </xdr:cNvPr>
        <xdr:cNvSpPr txBox="1"/>
      </xdr:nvSpPr>
      <xdr:spPr>
        <a:xfrm>
          <a:off x="40068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73E1666F-0234-4F35-A100-AD30B424A2C7}"/>
            </a:ext>
          </a:extLst>
        </xdr:cNvPr>
        <xdr:cNvSpPr txBox="1"/>
      </xdr:nvSpPr>
      <xdr:spPr>
        <a:xfrm>
          <a:off x="32575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55505529-77E1-4E66-8B48-95B93560AF68}"/>
            </a:ext>
          </a:extLst>
        </xdr:cNvPr>
        <xdr:cNvSpPr txBox="1"/>
      </xdr:nvSpPr>
      <xdr:spPr>
        <a:xfrm>
          <a:off x="24511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40B68E4A-5EAE-40D4-A772-AD9246E98482}"/>
            </a:ext>
          </a:extLst>
        </xdr:cNvPr>
        <xdr:cNvSpPr txBox="1"/>
      </xdr:nvSpPr>
      <xdr:spPr>
        <a:xfrm>
          <a:off x="1657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9B9557E6-08A7-4E24-996D-5EAA2C6DD26D}"/>
            </a:ext>
          </a:extLst>
        </xdr:cNvPr>
        <xdr:cNvSpPr txBox="1"/>
      </xdr:nvSpPr>
      <xdr:spPr>
        <a:xfrm>
          <a:off x="857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153035</xdr:rowOff>
    </xdr:from>
    <xdr:to>
      <xdr:col>24</xdr:col>
      <xdr:colOff>114300</xdr:colOff>
      <xdr:row>82</xdr:row>
      <xdr:rowOff>83185</xdr:rowOff>
    </xdr:to>
    <xdr:sp macro="" textlink="">
      <xdr:nvSpPr>
        <xdr:cNvPr id="302" name="楕円 301">
          <a:extLst>
            <a:ext uri="{FF2B5EF4-FFF2-40B4-BE49-F238E27FC236}">
              <a16:creationId xmlns:a16="http://schemas.microsoft.com/office/drawing/2014/main" id="{83226145-3DAB-467A-8A1E-35B881943FA0}"/>
            </a:ext>
          </a:extLst>
        </xdr:cNvPr>
        <xdr:cNvSpPr/>
      </xdr:nvSpPr>
      <xdr:spPr>
        <a:xfrm>
          <a:off x="4127500" y="13526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4445</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A37B479F-D04B-4023-863F-F8DE52179B13}"/>
            </a:ext>
          </a:extLst>
        </xdr:cNvPr>
        <xdr:cNvSpPr txBox="1"/>
      </xdr:nvSpPr>
      <xdr:spPr>
        <a:xfrm>
          <a:off x="4216400" y="13377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304" name="楕円 303">
          <a:extLst>
            <a:ext uri="{FF2B5EF4-FFF2-40B4-BE49-F238E27FC236}">
              <a16:creationId xmlns:a16="http://schemas.microsoft.com/office/drawing/2014/main" id="{884C1490-2DC6-4457-90EE-D2AD153E678E}"/>
            </a:ext>
          </a:extLst>
        </xdr:cNvPr>
        <xdr:cNvSpPr/>
      </xdr:nvSpPr>
      <xdr:spPr>
        <a:xfrm>
          <a:off x="3384550" y="13505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xdr:rowOff>
    </xdr:from>
    <xdr:to>
      <xdr:col>24</xdr:col>
      <xdr:colOff>63500</xdr:colOff>
      <xdr:row>82</xdr:row>
      <xdr:rowOff>32385</xdr:rowOff>
    </xdr:to>
    <xdr:cxnSp macro="">
      <xdr:nvCxnSpPr>
        <xdr:cNvPr id="305" name="直線コネクタ 304">
          <a:extLst>
            <a:ext uri="{FF2B5EF4-FFF2-40B4-BE49-F238E27FC236}">
              <a16:creationId xmlns:a16="http://schemas.microsoft.com/office/drawing/2014/main" id="{677F85A1-3406-44E7-A20D-23951C21D66E}"/>
            </a:ext>
          </a:extLst>
        </xdr:cNvPr>
        <xdr:cNvCxnSpPr/>
      </xdr:nvCxnSpPr>
      <xdr:spPr>
        <a:xfrm>
          <a:off x="3429000" y="13549630"/>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306" name="楕円 305">
          <a:extLst>
            <a:ext uri="{FF2B5EF4-FFF2-40B4-BE49-F238E27FC236}">
              <a16:creationId xmlns:a16="http://schemas.microsoft.com/office/drawing/2014/main" id="{92570F5F-DAF1-4F8C-8A99-6A90CA086CBD}"/>
            </a:ext>
          </a:extLst>
        </xdr:cNvPr>
        <xdr:cNvSpPr/>
      </xdr:nvSpPr>
      <xdr:spPr>
        <a:xfrm>
          <a:off x="2571750" y="13482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11430</xdr:rowOff>
    </xdr:to>
    <xdr:cxnSp macro="">
      <xdr:nvCxnSpPr>
        <xdr:cNvPr id="307" name="直線コネクタ 306">
          <a:extLst>
            <a:ext uri="{FF2B5EF4-FFF2-40B4-BE49-F238E27FC236}">
              <a16:creationId xmlns:a16="http://schemas.microsoft.com/office/drawing/2014/main" id="{091FACC4-D325-4417-9357-BEF64E07DFB1}"/>
            </a:ext>
          </a:extLst>
        </xdr:cNvPr>
        <xdr:cNvCxnSpPr/>
      </xdr:nvCxnSpPr>
      <xdr:spPr>
        <a:xfrm>
          <a:off x="2622550" y="1353312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88265</xdr:rowOff>
    </xdr:from>
    <xdr:to>
      <xdr:col>10</xdr:col>
      <xdr:colOff>165100</xdr:colOff>
      <xdr:row>82</xdr:row>
      <xdr:rowOff>18415</xdr:rowOff>
    </xdr:to>
    <xdr:sp macro="" textlink="">
      <xdr:nvSpPr>
        <xdr:cNvPr id="308" name="楕円 307">
          <a:extLst>
            <a:ext uri="{FF2B5EF4-FFF2-40B4-BE49-F238E27FC236}">
              <a16:creationId xmlns:a16="http://schemas.microsoft.com/office/drawing/2014/main" id="{D331A232-7873-424F-9244-61137A452BB9}"/>
            </a:ext>
          </a:extLst>
        </xdr:cNvPr>
        <xdr:cNvSpPr/>
      </xdr:nvSpPr>
      <xdr:spPr>
        <a:xfrm>
          <a:off x="1778000" y="13461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139065</xdr:rowOff>
    </xdr:from>
    <xdr:to>
      <xdr:col>15</xdr:col>
      <xdr:colOff>50800</xdr:colOff>
      <xdr:row>81</xdr:row>
      <xdr:rowOff>160020</xdr:rowOff>
    </xdr:to>
    <xdr:cxnSp macro="">
      <xdr:nvCxnSpPr>
        <xdr:cNvPr id="309" name="直線コネクタ 308">
          <a:extLst>
            <a:ext uri="{FF2B5EF4-FFF2-40B4-BE49-F238E27FC236}">
              <a16:creationId xmlns:a16="http://schemas.microsoft.com/office/drawing/2014/main" id="{730760E8-39AA-4812-A1B9-3DE15640D7A8}"/>
            </a:ext>
          </a:extLst>
        </xdr:cNvPr>
        <xdr:cNvCxnSpPr/>
      </xdr:nvCxnSpPr>
      <xdr:spPr>
        <a:xfrm>
          <a:off x="1828800" y="13512165"/>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67310</xdr:rowOff>
    </xdr:from>
    <xdr:to>
      <xdr:col>6</xdr:col>
      <xdr:colOff>38100</xdr:colOff>
      <xdr:row>81</xdr:row>
      <xdr:rowOff>168910</xdr:rowOff>
    </xdr:to>
    <xdr:sp macro="" textlink="">
      <xdr:nvSpPr>
        <xdr:cNvPr id="310" name="楕円 309">
          <a:extLst>
            <a:ext uri="{FF2B5EF4-FFF2-40B4-BE49-F238E27FC236}">
              <a16:creationId xmlns:a16="http://schemas.microsoft.com/office/drawing/2014/main" id="{C0A660FD-4EBE-4E4D-88D1-34964187594E}"/>
            </a:ext>
          </a:extLst>
        </xdr:cNvPr>
        <xdr:cNvSpPr/>
      </xdr:nvSpPr>
      <xdr:spPr>
        <a:xfrm>
          <a:off x="984250" y="13440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118110</xdr:rowOff>
    </xdr:from>
    <xdr:to>
      <xdr:col>10</xdr:col>
      <xdr:colOff>114300</xdr:colOff>
      <xdr:row>81</xdr:row>
      <xdr:rowOff>139065</xdr:rowOff>
    </xdr:to>
    <xdr:cxnSp macro="">
      <xdr:nvCxnSpPr>
        <xdr:cNvPr id="311" name="直線コネクタ 310">
          <a:extLst>
            <a:ext uri="{FF2B5EF4-FFF2-40B4-BE49-F238E27FC236}">
              <a16:creationId xmlns:a16="http://schemas.microsoft.com/office/drawing/2014/main" id="{F8FB4503-372B-4294-ACF7-2D18A6F7A558}"/>
            </a:ext>
          </a:extLst>
        </xdr:cNvPr>
        <xdr:cNvCxnSpPr/>
      </xdr:nvCxnSpPr>
      <xdr:spPr>
        <a:xfrm>
          <a:off x="1028700" y="1349121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97790</xdr:rowOff>
    </xdr:from>
    <xdr:ext cx="405130" cy="256540"/>
    <xdr:sp macro="" textlink="">
      <xdr:nvSpPr>
        <xdr:cNvPr id="312" name="n_1aveValue【公営住宅】&#10;有形固定資産減価償却率">
          <a:extLst>
            <a:ext uri="{FF2B5EF4-FFF2-40B4-BE49-F238E27FC236}">
              <a16:creationId xmlns:a16="http://schemas.microsoft.com/office/drawing/2014/main" id="{C05717A9-2AE4-446E-AFCF-78FA844512CE}"/>
            </a:ext>
          </a:extLst>
        </xdr:cNvPr>
        <xdr:cNvSpPr txBox="1"/>
      </xdr:nvSpPr>
      <xdr:spPr>
        <a:xfrm>
          <a:off x="3239135" y="13801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64770</xdr:rowOff>
    </xdr:from>
    <xdr:ext cx="402590" cy="256540"/>
    <xdr:sp macro="" textlink="">
      <xdr:nvSpPr>
        <xdr:cNvPr id="313" name="n_2aveValue【公営住宅】&#10;有形固定資産減価償却率">
          <a:extLst>
            <a:ext uri="{FF2B5EF4-FFF2-40B4-BE49-F238E27FC236}">
              <a16:creationId xmlns:a16="http://schemas.microsoft.com/office/drawing/2014/main" id="{2431D049-EBF3-406D-9566-7032D585E51B}"/>
            </a:ext>
          </a:extLst>
        </xdr:cNvPr>
        <xdr:cNvSpPr txBox="1"/>
      </xdr:nvSpPr>
      <xdr:spPr>
        <a:xfrm>
          <a:off x="2439035" y="13768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32385</xdr:rowOff>
    </xdr:from>
    <xdr:ext cx="402590" cy="256540"/>
    <xdr:sp macro="" textlink="">
      <xdr:nvSpPr>
        <xdr:cNvPr id="314" name="n_3aveValue【公営住宅】&#10;有形固定資産減価償却率">
          <a:extLst>
            <a:ext uri="{FF2B5EF4-FFF2-40B4-BE49-F238E27FC236}">
              <a16:creationId xmlns:a16="http://schemas.microsoft.com/office/drawing/2014/main" id="{A4E7E3E2-A16B-48C7-8779-23F00844A254}"/>
            </a:ext>
          </a:extLst>
        </xdr:cNvPr>
        <xdr:cNvSpPr txBox="1"/>
      </xdr:nvSpPr>
      <xdr:spPr>
        <a:xfrm>
          <a:off x="1645285" y="137356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45720</xdr:rowOff>
    </xdr:from>
    <xdr:ext cx="402590" cy="259080"/>
    <xdr:sp macro="" textlink="">
      <xdr:nvSpPr>
        <xdr:cNvPr id="315" name="n_4aveValue【公営住宅】&#10;有形固定資産減価償却率">
          <a:extLst>
            <a:ext uri="{FF2B5EF4-FFF2-40B4-BE49-F238E27FC236}">
              <a16:creationId xmlns:a16="http://schemas.microsoft.com/office/drawing/2014/main" id="{267ABE18-6167-4EBA-BDA4-6A7F6FC57186}"/>
            </a:ext>
          </a:extLst>
        </xdr:cNvPr>
        <xdr:cNvSpPr txBox="1"/>
      </xdr:nvSpPr>
      <xdr:spPr>
        <a:xfrm>
          <a:off x="851535" y="13749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78740</xdr:rowOff>
    </xdr:from>
    <xdr:ext cx="405130" cy="259080"/>
    <xdr:sp macro="" textlink="">
      <xdr:nvSpPr>
        <xdr:cNvPr id="316" name="n_1mainValue【公営住宅】&#10;有形固定資産減価償却率">
          <a:extLst>
            <a:ext uri="{FF2B5EF4-FFF2-40B4-BE49-F238E27FC236}">
              <a16:creationId xmlns:a16="http://schemas.microsoft.com/office/drawing/2014/main" id="{79112AAA-AAA4-49FA-B2B7-4FF365749E41}"/>
            </a:ext>
          </a:extLst>
        </xdr:cNvPr>
        <xdr:cNvSpPr txBox="1"/>
      </xdr:nvSpPr>
      <xdr:spPr>
        <a:xfrm>
          <a:off x="3239135" y="1328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55880</xdr:rowOff>
    </xdr:from>
    <xdr:ext cx="402590" cy="259080"/>
    <xdr:sp macro="" textlink="">
      <xdr:nvSpPr>
        <xdr:cNvPr id="317" name="n_2mainValue【公営住宅】&#10;有形固定資産減価償却率">
          <a:extLst>
            <a:ext uri="{FF2B5EF4-FFF2-40B4-BE49-F238E27FC236}">
              <a16:creationId xmlns:a16="http://schemas.microsoft.com/office/drawing/2014/main" id="{8D8CA8CA-DCB5-498C-A43F-5460EC2CEE20}"/>
            </a:ext>
          </a:extLst>
        </xdr:cNvPr>
        <xdr:cNvSpPr txBox="1"/>
      </xdr:nvSpPr>
      <xdr:spPr>
        <a:xfrm>
          <a:off x="2439035" y="13263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34925</xdr:rowOff>
    </xdr:from>
    <xdr:ext cx="402590" cy="259080"/>
    <xdr:sp macro="" textlink="">
      <xdr:nvSpPr>
        <xdr:cNvPr id="318" name="n_3mainValue【公営住宅】&#10;有形固定資産減価償却率">
          <a:extLst>
            <a:ext uri="{FF2B5EF4-FFF2-40B4-BE49-F238E27FC236}">
              <a16:creationId xmlns:a16="http://schemas.microsoft.com/office/drawing/2014/main" id="{B8B54AD0-2C28-42F1-BF7B-687BC619D868}"/>
            </a:ext>
          </a:extLst>
        </xdr:cNvPr>
        <xdr:cNvSpPr txBox="1"/>
      </xdr:nvSpPr>
      <xdr:spPr>
        <a:xfrm>
          <a:off x="1645285" y="13242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13970</xdr:rowOff>
    </xdr:from>
    <xdr:ext cx="402590" cy="259080"/>
    <xdr:sp macro="" textlink="">
      <xdr:nvSpPr>
        <xdr:cNvPr id="319" name="n_4mainValue【公営住宅】&#10;有形固定資産減価償却率">
          <a:extLst>
            <a:ext uri="{FF2B5EF4-FFF2-40B4-BE49-F238E27FC236}">
              <a16:creationId xmlns:a16="http://schemas.microsoft.com/office/drawing/2014/main" id="{944DDB59-034C-4EC4-9AD6-C057EEECE508}"/>
            </a:ext>
          </a:extLst>
        </xdr:cNvPr>
        <xdr:cNvSpPr txBox="1"/>
      </xdr:nvSpPr>
      <xdr:spPr>
        <a:xfrm>
          <a:off x="851535" y="13221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ACCA6F8-978B-4CEF-AC0E-AB2897FE6299}"/>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FDE02B3-FE08-4942-99B2-EA53D83A275D}"/>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3B79CCC-E5BD-4C67-A5C3-57B2FC62A305}"/>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0DEFDDE-CCEE-4AC9-991B-B4F742543DDA}"/>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73CD2C2-2F40-4016-BD1F-E67799054B86}"/>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2452BB7-8057-4CD9-AD06-62B0FCE2C3E6}"/>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34E8D10-AAE0-43A4-8963-35BC08AE08D5}"/>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521DF11-0AF5-420A-9D78-5A86A8D0AFA5}"/>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8" name="テキスト ボックス 327">
          <a:extLst>
            <a:ext uri="{FF2B5EF4-FFF2-40B4-BE49-F238E27FC236}">
              <a16:creationId xmlns:a16="http://schemas.microsoft.com/office/drawing/2014/main" id="{C3BD8B0A-83D2-4C57-AA69-BF8CBE158668}"/>
            </a:ext>
          </a:extLst>
        </xdr:cNvPr>
        <xdr:cNvSpPr txBox="1"/>
      </xdr:nvSpPr>
      <xdr:spPr>
        <a:xfrm>
          <a:off x="5918200" y="122936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B584FC6-D03C-41AC-8C06-40CEE5A9E3D3}"/>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38526372-7E45-4E11-89E0-7983B23EF458}"/>
            </a:ext>
          </a:extLst>
        </xdr:cNvPr>
        <xdr:cNvCxnSpPr/>
      </xdr:nvCxnSpPr>
      <xdr:spPr>
        <a:xfrm>
          <a:off x="5956300" y="1412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820" cy="259080"/>
    <xdr:sp macro="" textlink="">
      <xdr:nvSpPr>
        <xdr:cNvPr id="331" name="テキスト ボックス 330">
          <a:extLst>
            <a:ext uri="{FF2B5EF4-FFF2-40B4-BE49-F238E27FC236}">
              <a16:creationId xmlns:a16="http://schemas.microsoft.com/office/drawing/2014/main" id="{840709B5-3C25-4139-AF2B-0081BB56E085}"/>
            </a:ext>
          </a:extLst>
        </xdr:cNvPr>
        <xdr:cNvSpPr txBox="1"/>
      </xdr:nvSpPr>
      <xdr:spPr>
        <a:xfrm>
          <a:off x="5527040" y="13992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537F92AC-D2EA-4358-893C-BFEE2C94FAF7}"/>
            </a:ext>
          </a:extLst>
        </xdr:cNvPr>
        <xdr:cNvCxnSpPr/>
      </xdr:nvCxnSpPr>
      <xdr:spPr>
        <a:xfrm>
          <a:off x="5956300" y="13576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3" name="テキスト ボックス 332">
          <a:extLst>
            <a:ext uri="{FF2B5EF4-FFF2-40B4-BE49-F238E27FC236}">
              <a16:creationId xmlns:a16="http://schemas.microsoft.com/office/drawing/2014/main" id="{FE052D23-2AE0-4637-8D7D-57FFFDB0903B}"/>
            </a:ext>
          </a:extLst>
        </xdr:cNvPr>
        <xdr:cNvSpPr txBox="1"/>
      </xdr:nvSpPr>
      <xdr:spPr>
        <a:xfrm>
          <a:off x="5527040" y="13440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D72FB048-80DD-4F4D-BDA9-2681F0186C7C}"/>
            </a:ext>
          </a:extLst>
        </xdr:cNvPr>
        <xdr:cNvCxnSpPr/>
      </xdr:nvCxnSpPr>
      <xdr:spPr>
        <a:xfrm>
          <a:off x="5956300" y="1303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9080"/>
    <xdr:sp macro="" textlink="">
      <xdr:nvSpPr>
        <xdr:cNvPr id="335" name="テキスト ボックス 334">
          <a:extLst>
            <a:ext uri="{FF2B5EF4-FFF2-40B4-BE49-F238E27FC236}">
              <a16:creationId xmlns:a16="http://schemas.microsoft.com/office/drawing/2014/main" id="{7AF4E487-7860-42FD-9FBE-98FB9A77FA42}"/>
            </a:ext>
          </a:extLst>
        </xdr:cNvPr>
        <xdr:cNvSpPr txBox="1"/>
      </xdr:nvSpPr>
      <xdr:spPr>
        <a:xfrm>
          <a:off x="5527040" y="12887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45718877-DFE1-40CC-8D69-D0748FC4027F}"/>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7" name="テキスト ボックス 336">
          <a:extLst>
            <a:ext uri="{FF2B5EF4-FFF2-40B4-BE49-F238E27FC236}">
              <a16:creationId xmlns:a16="http://schemas.microsoft.com/office/drawing/2014/main" id="{52D5EB4E-3C39-482C-BD03-4A9B8A94FEDB}"/>
            </a:ext>
          </a:extLst>
        </xdr:cNvPr>
        <xdr:cNvSpPr txBox="1"/>
      </xdr:nvSpPr>
      <xdr:spPr>
        <a:xfrm>
          <a:off x="5527040" y="12341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9E73E713-2765-423E-A070-2B16A67C46CC}"/>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120650</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0D9AECAD-C809-4CAE-B505-E7B3237A637E}"/>
            </a:ext>
          </a:extLst>
        </xdr:cNvPr>
        <xdr:cNvCxnSpPr/>
      </xdr:nvCxnSpPr>
      <xdr:spPr>
        <a:xfrm flipV="1">
          <a:off x="9429115" y="12998450"/>
          <a:ext cx="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87630</xdr:rowOff>
    </xdr:from>
    <xdr:ext cx="469900" cy="256540"/>
    <xdr:sp macro="" textlink="">
      <xdr:nvSpPr>
        <xdr:cNvPr id="340" name="【公営住宅】&#10;一人当たり面積最小値テキスト">
          <a:extLst>
            <a:ext uri="{FF2B5EF4-FFF2-40B4-BE49-F238E27FC236}">
              <a16:creationId xmlns:a16="http://schemas.microsoft.com/office/drawing/2014/main" id="{3D26D344-935F-414F-A400-911D1076F64D}"/>
            </a:ext>
          </a:extLst>
        </xdr:cNvPr>
        <xdr:cNvSpPr txBox="1"/>
      </xdr:nvSpPr>
      <xdr:spPr>
        <a:xfrm>
          <a:off x="9467850" y="14121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8DDAC21B-AAA3-4131-B770-1C2AE22B2CBC}"/>
            </a:ext>
          </a:extLst>
        </xdr:cNvPr>
        <xdr:cNvCxnSpPr/>
      </xdr:nvCxnSpPr>
      <xdr:spPr>
        <a:xfrm>
          <a:off x="9359900" y="14117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67310</xdr:rowOff>
    </xdr:from>
    <xdr:ext cx="469900" cy="259080"/>
    <xdr:sp macro="" textlink="">
      <xdr:nvSpPr>
        <xdr:cNvPr id="342" name="【公営住宅】&#10;一人当たり面積最大値テキスト">
          <a:extLst>
            <a:ext uri="{FF2B5EF4-FFF2-40B4-BE49-F238E27FC236}">
              <a16:creationId xmlns:a16="http://schemas.microsoft.com/office/drawing/2014/main" id="{4F98A415-3813-41D1-8A6E-B06E5F822004}"/>
            </a:ext>
          </a:extLst>
        </xdr:cNvPr>
        <xdr:cNvSpPr txBox="1"/>
      </xdr:nvSpPr>
      <xdr:spPr>
        <a:xfrm>
          <a:off x="9467850" y="1278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43" name="直線コネクタ 342">
          <a:extLst>
            <a:ext uri="{FF2B5EF4-FFF2-40B4-BE49-F238E27FC236}">
              <a16:creationId xmlns:a16="http://schemas.microsoft.com/office/drawing/2014/main" id="{225B552B-6406-437F-BF3D-E68A9B2A438C}"/>
            </a:ext>
          </a:extLst>
        </xdr:cNvPr>
        <xdr:cNvCxnSpPr/>
      </xdr:nvCxnSpPr>
      <xdr:spPr>
        <a:xfrm>
          <a:off x="9359900" y="12998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117475</xdr:rowOff>
    </xdr:from>
    <xdr:ext cx="469900" cy="259080"/>
    <xdr:sp macro="" textlink="">
      <xdr:nvSpPr>
        <xdr:cNvPr id="344" name="【公営住宅】&#10;一人当たり面積平均値テキスト">
          <a:extLst>
            <a:ext uri="{FF2B5EF4-FFF2-40B4-BE49-F238E27FC236}">
              <a16:creationId xmlns:a16="http://schemas.microsoft.com/office/drawing/2014/main" id="{72D5A044-3E31-4326-8618-5B6E94847C82}"/>
            </a:ext>
          </a:extLst>
        </xdr:cNvPr>
        <xdr:cNvSpPr txBox="1"/>
      </xdr:nvSpPr>
      <xdr:spPr>
        <a:xfrm>
          <a:off x="9467850" y="13655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94615</xdr:rowOff>
    </xdr:from>
    <xdr:to>
      <xdr:col>55</xdr:col>
      <xdr:colOff>50800</xdr:colOff>
      <xdr:row>84</xdr:row>
      <xdr:rowOff>24765</xdr:rowOff>
    </xdr:to>
    <xdr:sp macro="" textlink="">
      <xdr:nvSpPr>
        <xdr:cNvPr id="345" name="フローチャート: 判断 344">
          <a:extLst>
            <a:ext uri="{FF2B5EF4-FFF2-40B4-BE49-F238E27FC236}">
              <a16:creationId xmlns:a16="http://schemas.microsoft.com/office/drawing/2014/main" id="{84594EF5-C8FD-4F40-A35D-7901EB1D623E}"/>
            </a:ext>
          </a:extLst>
        </xdr:cNvPr>
        <xdr:cNvSpPr/>
      </xdr:nvSpPr>
      <xdr:spPr>
        <a:xfrm>
          <a:off x="9398000" y="137979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99695</xdr:rowOff>
    </xdr:from>
    <xdr:to>
      <xdr:col>50</xdr:col>
      <xdr:colOff>165100</xdr:colOff>
      <xdr:row>84</xdr:row>
      <xdr:rowOff>29845</xdr:rowOff>
    </xdr:to>
    <xdr:sp macro="" textlink="">
      <xdr:nvSpPr>
        <xdr:cNvPr id="346" name="フローチャート: 判断 345">
          <a:extLst>
            <a:ext uri="{FF2B5EF4-FFF2-40B4-BE49-F238E27FC236}">
              <a16:creationId xmlns:a16="http://schemas.microsoft.com/office/drawing/2014/main" id="{D090543E-90C4-4F1F-A93F-A7FA7AFBC419}"/>
            </a:ext>
          </a:extLst>
        </xdr:cNvPr>
        <xdr:cNvSpPr/>
      </xdr:nvSpPr>
      <xdr:spPr>
        <a:xfrm>
          <a:off x="8636000" y="13802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115570</xdr:rowOff>
    </xdr:from>
    <xdr:to>
      <xdr:col>46</xdr:col>
      <xdr:colOff>38100</xdr:colOff>
      <xdr:row>84</xdr:row>
      <xdr:rowOff>45720</xdr:rowOff>
    </xdr:to>
    <xdr:sp macro="" textlink="">
      <xdr:nvSpPr>
        <xdr:cNvPr id="347" name="フローチャート: 判断 346">
          <a:extLst>
            <a:ext uri="{FF2B5EF4-FFF2-40B4-BE49-F238E27FC236}">
              <a16:creationId xmlns:a16="http://schemas.microsoft.com/office/drawing/2014/main" id="{DDE44051-6D8D-425E-BB12-2A7F706BFCB3}"/>
            </a:ext>
          </a:extLst>
        </xdr:cNvPr>
        <xdr:cNvSpPr/>
      </xdr:nvSpPr>
      <xdr:spPr>
        <a:xfrm>
          <a:off x="7842250" y="13818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87630</xdr:rowOff>
    </xdr:from>
    <xdr:to>
      <xdr:col>41</xdr:col>
      <xdr:colOff>101600</xdr:colOff>
      <xdr:row>84</xdr:row>
      <xdr:rowOff>17780</xdr:rowOff>
    </xdr:to>
    <xdr:sp macro="" textlink="">
      <xdr:nvSpPr>
        <xdr:cNvPr id="348" name="フローチャート: 判断 347">
          <a:extLst>
            <a:ext uri="{FF2B5EF4-FFF2-40B4-BE49-F238E27FC236}">
              <a16:creationId xmlns:a16="http://schemas.microsoft.com/office/drawing/2014/main" id="{6077C36E-3210-4AF6-9446-468E46010092}"/>
            </a:ext>
          </a:extLst>
        </xdr:cNvPr>
        <xdr:cNvSpPr/>
      </xdr:nvSpPr>
      <xdr:spPr>
        <a:xfrm>
          <a:off x="7029450" y="13790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83185</xdr:rowOff>
    </xdr:from>
    <xdr:to>
      <xdr:col>36</xdr:col>
      <xdr:colOff>165100</xdr:colOff>
      <xdr:row>84</xdr:row>
      <xdr:rowOff>13335</xdr:rowOff>
    </xdr:to>
    <xdr:sp macro="" textlink="">
      <xdr:nvSpPr>
        <xdr:cNvPr id="349" name="フローチャート: 判断 348">
          <a:extLst>
            <a:ext uri="{FF2B5EF4-FFF2-40B4-BE49-F238E27FC236}">
              <a16:creationId xmlns:a16="http://schemas.microsoft.com/office/drawing/2014/main" id="{D37638F8-F632-4CC9-8BE1-6D76CCB1D490}"/>
            </a:ext>
          </a:extLst>
        </xdr:cNvPr>
        <xdr:cNvSpPr/>
      </xdr:nvSpPr>
      <xdr:spPr>
        <a:xfrm>
          <a:off x="6235700" y="13786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8335E9D0-D0BE-410E-ACC6-6B430467F2DF}"/>
            </a:ext>
          </a:extLst>
        </xdr:cNvPr>
        <xdr:cNvSpPr txBox="1"/>
      </xdr:nvSpPr>
      <xdr:spPr>
        <a:xfrm>
          <a:off x="92583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A55B6520-6873-4BC3-BF95-B7015C842CED}"/>
            </a:ext>
          </a:extLst>
        </xdr:cNvPr>
        <xdr:cNvSpPr txBox="1"/>
      </xdr:nvSpPr>
      <xdr:spPr>
        <a:xfrm>
          <a:off x="8515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69F251F3-3E7B-4D54-A816-2A20708D6A7D}"/>
            </a:ext>
          </a:extLst>
        </xdr:cNvPr>
        <xdr:cNvSpPr txBox="1"/>
      </xdr:nvSpPr>
      <xdr:spPr>
        <a:xfrm>
          <a:off x="7715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A938E3B5-C976-4357-A021-41E1BAA1FD6E}"/>
            </a:ext>
          </a:extLst>
        </xdr:cNvPr>
        <xdr:cNvSpPr txBox="1"/>
      </xdr:nvSpPr>
      <xdr:spPr>
        <a:xfrm>
          <a:off x="690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95D9F1F0-C98C-42B4-888E-90897330BBCE}"/>
            </a:ext>
          </a:extLst>
        </xdr:cNvPr>
        <xdr:cNvSpPr txBox="1"/>
      </xdr:nvSpPr>
      <xdr:spPr>
        <a:xfrm>
          <a:off x="6115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83185</xdr:rowOff>
    </xdr:from>
    <xdr:to>
      <xdr:col>55</xdr:col>
      <xdr:colOff>50800</xdr:colOff>
      <xdr:row>85</xdr:row>
      <xdr:rowOff>13335</xdr:rowOff>
    </xdr:to>
    <xdr:sp macro="" textlink="">
      <xdr:nvSpPr>
        <xdr:cNvPr id="355" name="楕円 354">
          <a:extLst>
            <a:ext uri="{FF2B5EF4-FFF2-40B4-BE49-F238E27FC236}">
              <a16:creationId xmlns:a16="http://schemas.microsoft.com/office/drawing/2014/main" id="{044EC8EC-E9AA-4879-BA7B-3DFBECD4E895}"/>
            </a:ext>
          </a:extLst>
        </xdr:cNvPr>
        <xdr:cNvSpPr/>
      </xdr:nvSpPr>
      <xdr:spPr>
        <a:xfrm>
          <a:off x="9398000" y="139515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169545</xdr:rowOff>
    </xdr:from>
    <xdr:ext cx="469900" cy="256540"/>
    <xdr:sp macro="" textlink="">
      <xdr:nvSpPr>
        <xdr:cNvPr id="356" name="【公営住宅】&#10;一人当たり面積該当値テキスト">
          <a:extLst>
            <a:ext uri="{FF2B5EF4-FFF2-40B4-BE49-F238E27FC236}">
              <a16:creationId xmlns:a16="http://schemas.microsoft.com/office/drawing/2014/main" id="{5CCDB064-C5AD-4696-9016-0C7838E4F099}"/>
            </a:ext>
          </a:extLst>
        </xdr:cNvPr>
        <xdr:cNvSpPr txBox="1"/>
      </xdr:nvSpPr>
      <xdr:spPr>
        <a:xfrm>
          <a:off x="9467850" y="138664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84455</xdr:rowOff>
    </xdr:from>
    <xdr:to>
      <xdr:col>50</xdr:col>
      <xdr:colOff>165100</xdr:colOff>
      <xdr:row>85</xdr:row>
      <xdr:rowOff>14605</xdr:rowOff>
    </xdr:to>
    <xdr:sp macro="" textlink="">
      <xdr:nvSpPr>
        <xdr:cNvPr id="357" name="楕円 356">
          <a:extLst>
            <a:ext uri="{FF2B5EF4-FFF2-40B4-BE49-F238E27FC236}">
              <a16:creationId xmlns:a16="http://schemas.microsoft.com/office/drawing/2014/main" id="{0C3E1ED5-DBDA-46A3-BEFE-52E0CCDFB78E}"/>
            </a:ext>
          </a:extLst>
        </xdr:cNvPr>
        <xdr:cNvSpPr/>
      </xdr:nvSpPr>
      <xdr:spPr>
        <a:xfrm>
          <a:off x="8636000" y="13952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133985</xdr:rowOff>
    </xdr:from>
    <xdr:to>
      <xdr:col>55</xdr:col>
      <xdr:colOff>0</xdr:colOff>
      <xdr:row>84</xdr:row>
      <xdr:rowOff>135255</xdr:rowOff>
    </xdr:to>
    <xdr:cxnSp macro="">
      <xdr:nvCxnSpPr>
        <xdr:cNvPr id="358" name="直線コネクタ 357">
          <a:extLst>
            <a:ext uri="{FF2B5EF4-FFF2-40B4-BE49-F238E27FC236}">
              <a16:creationId xmlns:a16="http://schemas.microsoft.com/office/drawing/2014/main" id="{5D1FE4F3-F2B6-4858-91EA-2E90F7873EE4}"/>
            </a:ext>
          </a:extLst>
        </xdr:cNvPr>
        <xdr:cNvCxnSpPr/>
      </xdr:nvCxnSpPr>
      <xdr:spPr>
        <a:xfrm flipV="1">
          <a:off x="8686800" y="1400238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85090</xdr:rowOff>
    </xdr:from>
    <xdr:to>
      <xdr:col>46</xdr:col>
      <xdr:colOff>38100</xdr:colOff>
      <xdr:row>85</xdr:row>
      <xdr:rowOff>15240</xdr:rowOff>
    </xdr:to>
    <xdr:sp macro="" textlink="">
      <xdr:nvSpPr>
        <xdr:cNvPr id="359" name="楕円 358">
          <a:extLst>
            <a:ext uri="{FF2B5EF4-FFF2-40B4-BE49-F238E27FC236}">
              <a16:creationId xmlns:a16="http://schemas.microsoft.com/office/drawing/2014/main" id="{4A9F7F16-6374-420F-AD19-F2C406FB2390}"/>
            </a:ext>
          </a:extLst>
        </xdr:cNvPr>
        <xdr:cNvSpPr/>
      </xdr:nvSpPr>
      <xdr:spPr>
        <a:xfrm>
          <a:off x="7842250" y="13953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135255</xdr:rowOff>
    </xdr:from>
    <xdr:to>
      <xdr:col>50</xdr:col>
      <xdr:colOff>114300</xdr:colOff>
      <xdr:row>84</xdr:row>
      <xdr:rowOff>135890</xdr:rowOff>
    </xdr:to>
    <xdr:cxnSp macro="">
      <xdr:nvCxnSpPr>
        <xdr:cNvPr id="360" name="直線コネクタ 359">
          <a:extLst>
            <a:ext uri="{FF2B5EF4-FFF2-40B4-BE49-F238E27FC236}">
              <a16:creationId xmlns:a16="http://schemas.microsoft.com/office/drawing/2014/main" id="{6B4C161F-0818-4EFB-A549-465F202B0449}"/>
            </a:ext>
          </a:extLst>
        </xdr:cNvPr>
        <xdr:cNvCxnSpPr/>
      </xdr:nvCxnSpPr>
      <xdr:spPr>
        <a:xfrm flipV="1">
          <a:off x="7886700" y="1400365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86360</xdr:rowOff>
    </xdr:from>
    <xdr:to>
      <xdr:col>41</xdr:col>
      <xdr:colOff>101600</xdr:colOff>
      <xdr:row>85</xdr:row>
      <xdr:rowOff>16510</xdr:rowOff>
    </xdr:to>
    <xdr:sp macro="" textlink="">
      <xdr:nvSpPr>
        <xdr:cNvPr id="361" name="楕円 360">
          <a:extLst>
            <a:ext uri="{FF2B5EF4-FFF2-40B4-BE49-F238E27FC236}">
              <a16:creationId xmlns:a16="http://schemas.microsoft.com/office/drawing/2014/main" id="{03FA19E1-7BAE-4DB5-B0A2-BFAF40C72B0B}"/>
            </a:ext>
          </a:extLst>
        </xdr:cNvPr>
        <xdr:cNvSpPr/>
      </xdr:nvSpPr>
      <xdr:spPr>
        <a:xfrm>
          <a:off x="7029450" y="13954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135890</xdr:rowOff>
    </xdr:from>
    <xdr:to>
      <xdr:col>45</xdr:col>
      <xdr:colOff>177800</xdr:colOff>
      <xdr:row>84</xdr:row>
      <xdr:rowOff>137160</xdr:rowOff>
    </xdr:to>
    <xdr:cxnSp macro="">
      <xdr:nvCxnSpPr>
        <xdr:cNvPr id="362" name="直線コネクタ 361">
          <a:extLst>
            <a:ext uri="{FF2B5EF4-FFF2-40B4-BE49-F238E27FC236}">
              <a16:creationId xmlns:a16="http://schemas.microsoft.com/office/drawing/2014/main" id="{903D82E4-BFC3-4A3B-A9C1-C922E727FBAE}"/>
            </a:ext>
          </a:extLst>
        </xdr:cNvPr>
        <xdr:cNvCxnSpPr/>
      </xdr:nvCxnSpPr>
      <xdr:spPr>
        <a:xfrm flipV="1">
          <a:off x="7080250" y="1400429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87630</xdr:rowOff>
    </xdr:from>
    <xdr:to>
      <xdr:col>36</xdr:col>
      <xdr:colOff>165100</xdr:colOff>
      <xdr:row>85</xdr:row>
      <xdr:rowOff>17780</xdr:rowOff>
    </xdr:to>
    <xdr:sp macro="" textlink="">
      <xdr:nvSpPr>
        <xdr:cNvPr id="363" name="楕円 362">
          <a:extLst>
            <a:ext uri="{FF2B5EF4-FFF2-40B4-BE49-F238E27FC236}">
              <a16:creationId xmlns:a16="http://schemas.microsoft.com/office/drawing/2014/main" id="{18F3D14D-09A1-44C2-A48F-1E42AC5B1C48}"/>
            </a:ext>
          </a:extLst>
        </xdr:cNvPr>
        <xdr:cNvSpPr/>
      </xdr:nvSpPr>
      <xdr:spPr>
        <a:xfrm>
          <a:off x="6235700" y="13956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137160</xdr:rowOff>
    </xdr:from>
    <xdr:to>
      <xdr:col>41</xdr:col>
      <xdr:colOff>50800</xdr:colOff>
      <xdr:row>84</xdr:row>
      <xdr:rowOff>138430</xdr:rowOff>
    </xdr:to>
    <xdr:cxnSp macro="">
      <xdr:nvCxnSpPr>
        <xdr:cNvPr id="364" name="直線コネクタ 363">
          <a:extLst>
            <a:ext uri="{FF2B5EF4-FFF2-40B4-BE49-F238E27FC236}">
              <a16:creationId xmlns:a16="http://schemas.microsoft.com/office/drawing/2014/main" id="{3DC73BFF-2AEE-4FB7-993F-7304BB194332}"/>
            </a:ext>
          </a:extLst>
        </xdr:cNvPr>
        <xdr:cNvCxnSpPr/>
      </xdr:nvCxnSpPr>
      <xdr:spPr>
        <a:xfrm flipV="1">
          <a:off x="6286500" y="1400556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46355</xdr:rowOff>
    </xdr:from>
    <xdr:ext cx="469900" cy="259080"/>
    <xdr:sp macro="" textlink="">
      <xdr:nvSpPr>
        <xdr:cNvPr id="365" name="n_1aveValue【公営住宅】&#10;一人当たり面積">
          <a:extLst>
            <a:ext uri="{FF2B5EF4-FFF2-40B4-BE49-F238E27FC236}">
              <a16:creationId xmlns:a16="http://schemas.microsoft.com/office/drawing/2014/main" id="{2049AF06-78F8-4EB3-9916-D35C30F79D44}"/>
            </a:ext>
          </a:extLst>
        </xdr:cNvPr>
        <xdr:cNvSpPr txBox="1"/>
      </xdr:nvSpPr>
      <xdr:spPr>
        <a:xfrm>
          <a:off x="8458200" y="13584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62230</xdr:rowOff>
    </xdr:from>
    <xdr:ext cx="467360" cy="259080"/>
    <xdr:sp macro="" textlink="">
      <xdr:nvSpPr>
        <xdr:cNvPr id="366" name="n_2aveValue【公営住宅】&#10;一人当たり面積">
          <a:extLst>
            <a:ext uri="{FF2B5EF4-FFF2-40B4-BE49-F238E27FC236}">
              <a16:creationId xmlns:a16="http://schemas.microsoft.com/office/drawing/2014/main" id="{DE78DEA0-D813-4595-A58A-21F9CE6F89A7}"/>
            </a:ext>
          </a:extLst>
        </xdr:cNvPr>
        <xdr:cNvSpPr txBox="1"/>
      </xdr:nvSpPr>
      <xdr:spPr>
        <a:xfrm>
          <a:off x="7677150" y="136004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34290</xdr:rowOff>
    </xdr:from>
    <xdr:ext cx="467360" cy="259080"/>
    <xdr:sp macro="" textlink="">
      <xdr:nvSpPr>
        <xdr:cNvPr id="367" name="n_3aveValue【公営住宅】&#10;一人当たり面積">
          <a:extLst>
            <a:ext uri="{FF2B5EF4-FFF2-40B4-BE49-F238E27FC236}">
              <a16:creationId xmlns:a16="http://schemas.microsoft.com/office/drawing/2014/main" id="{441E2A4E-1C3D-4463-8C79-1DAA850A5AA7}"/>
            </a:ext>
          </a:extLst>
        </xdr:cNvPr>
        <xdr:cNvSpPr txBox="1"/>
      </xdr:nvSpPr>
      <xdr:spPr>
        <a:xfrm>
          <a:off x="6864350" y="13572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29845</xdr:rowOff>
    </xdr:from>
    <xdr:ext cx="467360" cy="256540"/>
    <xdr:sp macro="" textlink="">
      <xdr:nvSpPr>
        <xdr:cNvPr id="368" name="n_4aveValue【公営住宅】&#10;一人当たり面積">
          <a:extLst>
            <a:ext uri="{FF2B5EF4-FFF2-40B4-BE49-F238E27FC236}">
              <a16:creationId xmlns:a16="http://schemas.microsoft.com/office/drawing/2014/main" id="{52E468D9-C49E-4F2A-8820-572E3FE2656A}"/>
            </a:ext>
          </a:extLst>
        </xdr:cNvPr>
        <xdr:cNvSpPr txBox="1"/>
      </xdr:nvSpPr>
      <xdr:spPr>
        <a:xfrm>
          <a:off x="6070600" y="135680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6350</xdr:rowOff>
    </xdr:from>
    <xdr:ext cx="469900" cy="256540"/>
    <xdr:sp macro="" textlink="">
      <xdr:nvSpPr>
        <xdr:cNvPr id="369" name="n_1mainValue【公営住宅】&#10;一人当たり面積">
          <a:extLst>
            <a:ext uri="{FF2B5EF4-FFF2-40B4-BE49-F238E27FC236}">
              <a16:creationId xmlns:a16="http://schemas.microsoft.com/office/drawing/2014/main" id="{3280E89D-531A-487E-8C3C-64D9478E0FC7}"/>
            </a:ext>
          </a:extLst>
        </xdr:cNvPr>
        <xdr:cNvSpPr txBox="1"/>
      </xdr:nvSpPr>
      <xdr:spPr>
        <a:xfrm>
          <a:off x="8458200" y="140398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6350</xdr:rowOff>
    </xdr:from>
    <xdr:ext cx="467360" cy="256540"/>
    <xdr:sp macro="" textlink="">
      <xdr:nvSpPr>
        <xdr:cNvPr id="370" name="n_2mainValue【公営住宅】&#10;一人当たり面積">
          <a:extLst>
            <a:ext uri="{FF2B5EF4-FFF2-40B4-BE49-F238E27FC236}">
              <a16:creationId xmlns:a16="http://schemas.microsoft.com/office/drawing/2014/main" id="{65CC7618-000D-4979-88E5-4D507AA521A4}"/>
            </a:ext>
          </a:extLst>
        </xdr:cNvPr>
        <xdr:cNvSpPr txBox="1"/>
      </xdr:nvSpPr>
      <xdr:spPr>
        <a:xfrm>
          <a:off x="7677150" y="140398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7620</xdr:rowOff>
    </xdr:from>
    <xdr:ext cx="467360" cy="256540"/>
    <xdr:sp macro="" textlink="">
      <xdr:nvSpPr>
        <xdr:cNvPr id="371" name="n_3mainValue【公営住宅】&#10;一人当たり面積">
          <a:extLst>
            <a:ext uri="{FF2B5EF4-FFF2-40B4-BE49-F238E27FC236}">
              <a16:creationId xmlns:a16="http://schemas.microsoft.com/office/drawing/2014/main" id="{A97000D4-B24D-4787-A558-048269DDDF2E}"/>
            </a:ext>
          </a:extLst>
        </xdr:cNvPr>
        <xdr:cNvSpPr txBox="1"/>
      </xdr:nvSpPr>
      <xdr:spPr>
        <a:xfrm>
          <a:off x="6864350" y="14041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8890</xdr:rowOff>
    </xdr:from>
    <xdr:ext cx="467360" cy="256540"/>
    <xdr:sp macro="" textlink="">
      <xdr:nvSpPr>
        <xdr:cNvPr id="372" name="n_4mainValue【公営住宅】&#10;一人当たり面積">
          <a:extLst>
            <a:ext uri="{FF2B5EF4-FFF2-40B4-BE49-F238E27FC236}">
              <a16:creationId xmlns:a16="http://schemas.microsoft.com/office/drawing/2014/main" id="{0B485B6F-4D8B-47B8-AE2C-69F4E9C1BE84}"/>
            </a:ext>
          </a:extLst>
        </xdr:cNvPr>
        <xdr:cNvSpPr txBox="1"/>
      </xdr:nvSpPr>
      <xdr:spPr>
        <a:xfrm>
          <a:off x="6070600" y="14042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ED572BCE-DE3E-4B56-9D60-6E5E92B8C7E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9773CC67-3DF3-47DD-8872-C442FB450191}"/>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3FBB12D1-5F37-4880-8F7A-2C82C05731A0}"/>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B11D1BA9-6E39-4FF5-88AE-D989EB034E41}"/>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51C5A7E7-316C-4BEE-90DE-7736765BFE9E}"/>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11E9D4A-F442-48B7-B1F7-0D6113BA475F}"/>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60541AB0-FEA9-414F-B5DA-A6E2C732DA1B}"/>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DCB89FC-EA7D-4B59-B38B-ED252C387EDA}"/>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46CCD8A9-F72F-498C-B05D-9A706B38ABDC}"/>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3EAD42FA-6020-48AE-9804-2BD16DAAB2D3}"/>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C2A0871A-CB31-427E-B2BA-A70B8B608198}"/>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ECF6DD73-03CB-47D3-BEAA-D45A4DC0BF4D}"/>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FEA1B3EF-54E9-4201-9537-2BA771396B96}"/>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2A2AFC8A-59C6-484F-91BE-EBDF6BE20891}"/>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8F760592-A092-43AB-B02F-2735E1598106}"/>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B1F6613-E783-49CF-BD50-547CBB509D2A}"/>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F764BDEA-A7CB-4D21-AF2C-7ACDA6E1841D}"/>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1BE85E48-120C-4BD1-B67A-545546E98F23}"/>
            </a:ext>
          </a:extLst>
        </xdr:cNvPr>
        <xdr:cNvSpPr/>
      </xdr:nvSpPr>
      <xdr:spPr>
        <a:xfrm>
          <a:off x="11315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92DBEB3B-D825-4E53-9158-AE6773E23B5B}"/>
            </a:ext>
          </a:extLst>
        </xdr:cNvPr>
        <xdr:cNvSpPr/>
      </xdr:nvSpPr>
      <xdr:spPr>
        <a:xfrm>
          <a:off x="11315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A40A86F0-5280-4A73-9C8D-E20AE9A730F5}"/>
            </a:ext>
          </a:extLst>
        </xdr:cNvPr>
        <xdr:cNvSpPr/>
      </xdr:nvSpPr>
      <xdr:spPr>
        <a:xfrm>
          <a:off x="122364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456D7E6E-EA42-4017-B927-A0B60FBFA40D}"/>
            </a:ext>
          </a:extLst>
        </xdr:cNvPr>
        <xdr:cNvSpPr/>
      </xdr:nvSpPr>
      <xdr:spPr>
        <a:xfrm>
          <a:off x="122364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706E8C95-12FE-4A5A-A008-A65AD3CA2265}"/>
            </a:ext>
          </a:extLst>
        </xdr:cNvPr>
        <xdr:cNvSpPr/>
      </xdr:nvSpPr>
      <xdr:spPr>
        <a:xfrm>
          <a:off x="132651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9BDE96E3-27D0-48A5-A678-6FC615D1EC6A}"/>
            </a:ext>
          </a:extLst>
        </xdr:cNvPr>
        <xdr:cNvSpPr/>
      </xdr:nvSpPr>
      <xdr:spPr>
        <a:xfrm>
          <a:off x="132651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E3301149-4501-4C6E-B2FF-92BC21B34091}"/>
            </a:ext>
          </a:extLst>
        </xdr:cNvPr>
        <xdr:cNvSpPr/>
      </xdr:nvSpPr>
      <xdr:spPr>
        <a:xfrm>
          <a:off x="11207750" y="51371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97" name="テキスト ボックス 396">
          <a:extLst>
            <a:ext uri="{FF2B5EF4-FFF2-40B4-BE49-F238E27FC236}">
              <a16:creationId xmlns:a16="http://schemas.microsoft.com/office/drawing/2014/main" id="{94CC528B-DDA7-46EF-A0E9-462D881B954C}"/>
            </a:ext>
          </a:extLst>
        </xdr:cNvPr>
        <xdr:cNvSpPr txBox="1"/>
      </xdr:nvSpPr>
      <xdr:spPr>
        <a:xfrm>
          <a:off x="11169650" y="4953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FFE78D75-AB98-403E-932C-6B4850677CD0}"/>
            </a:ext>
          </a:extLst>
        </xdr:cNvPr>
        <xdr:cNvCxnSpPr/>
      </xdr:nvCxnSpPr>
      <xdr:spPr>
        <a:xfrm>
          <a:off x="11207750" y="7340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99" name="テキスト ボックス 398">
          <a:extLst>
            <a:ext uri="{FF2B5EF4-FFF2-40B4-BE49-F238E27FC236}">
              <a16:creationId xmlns:a16="http://schemas.microsoft.com/office/drawing/2014/main" id="{5594751E-C3AB-49C9-A56B-CB9CA7C76BD4}"/>
            </a:ext>
          </a:extLst>
        </xdr:cNvPr>
        <xdr:cNvSpPr txBox="1"/>
      </xdr:nvSpPr>
      <xdr:spPr>
        <a:xfrm>
          <a:off x="10797540" y="7204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0" name="直線コネクタ 399">
          <a:extLst>
            <a:ext uri="{FF2B5EF4-FFF2-40B4-BE49-F238E27FC236}">
              <a16:creationId xmlns:a16="http://schemas.microsoft.com/office/drawing/2014/main" id="{88E3FD24-717E-45A9-AE92-D8C4CD554366}"/>
            </a:ext>
          </a:extLst>
        </xdr:cNvPr>
        <xdr:cNvCxnSpPr/>
      </xdr:nvCxnSpPr>
      <xdr:spPr>
        <a:xfrm>
          <a:off x="11207750" y="70269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401" name="テキスト ボックス 400">
          <a:extLst>
            <a:ext uri="{FF2B5EF4-FFF2-40B4-BE49-F238E27FC236}">
              <a16:creationId xmlns:a16="http://schemas.microsoft.com/office/drawing/2014/main" id="{56478F8B-5A89-4537-8E4A-72C973F0EFD0}"/>
            </a:ext>
          </a:extLst>
        </xdr:cNvPr>
        <xdr:cNvSpPr txBox="1"/>
      </xdr:nvSpPr>
      <xdr:spPr>
        <a:xfrm>
          <a:off x="10797540" y="689102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2" name="直線コネクタ 401">
          <a:extLst>
            <a:ext uri="{FF2B5EF4-FFF2-40B4-BE49-F238E27FC236}">
              <a16:creationId xmlns:a16="http://schemas.microsoft.com/office/drawing/2014/main" id="{EE2833A9-2BC9-49FC-A7BE-AA92047FFB27}"/>
            </a:ext>
          </a:extLst>
        </xdr:cNvPr>
        <xdr:cNvCxnSpPr/>
      </xdr:nvCxnSpPr>
      <xdr:spPr>
        <a:xfrm>
          <a:off x="11207750" y="67132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3" name="テキスト ボックス 402">
          <a:extLst>
            <a:ext uri="{FF2B5EF4-FFF2-40B4-BE49-F238E27FC236}">
              <a16:creationId xmlns:a16="http://schemas.microsoft.com/office/drawing/2014/main" id="{B7234631-0411-4F0F-8AEC-E86CD5513398}"/>
            </a:ext>
          </a:extLst>
        </xdr:cNvPr>
        <xdr:cNvSpPr txBox="1"/>
      </xdr:nvSpPr>
      <xdr:spPr>
        <a:xfrm>
          <a:off x="10842625" y="6576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4" name="直線コネクタ 403">
          <a:extLst>
            <a:ext uri="{FF2B5EF4-FFF2-40B4-BE49-F238E27FC236}">
              <a16:creationId xmlns:a16="http://schemas.microsoft.com/office/drawing/2014/main" id="{D993158C-B3B2-4496-BC69-B71FFD2276FE}"/>
            </a:ext>
          </a:extLst>
        </xdr:cNvPr>
        <xdr:cNvCxnSpPr/>
      </xdr:nvCxnSpPr>
      <xdr:spPr>
        <a:xfrm>
          <a:off x="11207750" y="6398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05" name="テキスト ボックス 404">
          <a:extLst>
            <a:ext uri="{FF2B5EF4-FFF2-40B4-BE49-F238E27FC236}">
              <a16:creationId xmlns:a16="http://schemas.microsoft.com/office/drawing/2014/main" id="{A4688978-85A9-4B64-B5C6-0EE88A6E424B}"/>
            </a:ext>
          </a:extLst>
        </xdr:cNvPr>
        <xdr:cNvSpPr txBox="1"/>
      </xdr:nvSpPr>
      <xdr:spPr>
        <a:xfrm>
          <a:off x="10842625" y="626364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6" name="直線コネクタ 405">
          <a:extLst>
            <a:ext uri="{FF2B5EF4-FFF2-40B4-BE49-F238E27FC236}">
              <a16:creationId xmlns:a16="http://schemas.microsoft.com/office/drawing/2014/main" id="{89560BF8-96A3-41AA-BFE6-2E297EE2D812}"/>
            </a:ext>
          </a:extLst>
        </xdr:cNvPr>
        <xdr:cNvCxnSpPr/>
      </xdr:nvCxnSpPr>
      <xdr:spPr>
        <a:xfrm>
          <a:off x="11207750" y="6085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7" name="テキスト ボックス 406">
          <a:extLst>
            <a:ext uri="{FF2B5EF4-FFF2-40B4-BE49-F238E27FC236}">
              <a16:creationId xmlns:a16="http://schemas.microsoft.com/office/drawing/2014/main" id="{9E28D252-ED25-4D8A-A474-9D0C687E40B3}"/>
            </a:ext>
          </a:extLst>
        </xdr:cNvPr>
        <xdr:cNvSpPr txBox="1"/>
      </xdr:nvSpPr>
      <xdr:spPr>
        <a:xfrm>
          <a:off x="10842625" y="59429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08" name="直線コネクタ 407">
          <a:extLst>
            <a:ext uri="{FF2B5EF4-FFF2-40B4-BE49-F238E27FC236}">
              <a16:creationId xmlns:a16="http://schemas.microsoft.com/office/drawing/2014/main" id="{B39FB0D6-06F2-4C6D-B47D-780EBFF61269}"/>
            </a:ext>
          </a:extLst>
        </xdr:cNvPr>
        <xdr:cNvCxnSpPr/>
      </xdr:nvCxnSpPr>
      <xdr:spPr>
        <a:xfrm>
          <a:off x="11207750" y="5771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09" name="テキスト ボックス 408">
          <a:extLst>
            <a:ext uri="{FF2B5EF4-FFF2-40B4-BE49-F238E27FC236}">
              <a16:creationId xmlns:a16="http://schemas.microsoft.com/office/drawing/2014/main" id="{3B47A6A8-E81F-4A17-8082-E0035D2B83D6}"/>
            </a:ext>
          </a:extLst>
        </xdr:cNvPr>
        <xdr:cNvSpPr txBox="1"/>
      </xdr:nvSpPr>
      <xdr:spPr>
        <a:xfrm>
          <a:off x="10842625" y="5629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0" name="直線コネクタ 409">
          <a:extLst>
            <a:ext uri="{FF2B5EF4-FFF2-40B4-BE49-F238E27FC236}">
              <a16:creationId xmlns:a16="http://schemas.microsoft.com/office/drawing/2014/main" id="{44B7EA6C-0049-4CE2-888A-753518D540F4}"/>
            </a:ext>
          </a:extLst>
        </xdr:cNvPr>
        <xdr:cNvCxnSpPr/>
      </xdr:nvCxnSpPr>
      <xdr:spPr>
        <a:xfrm>
          <a:off x="11207750" y="54508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411" name="テキスト ボックス 410">
          <a:extLst>
            <a:ext uri="{FF2B5EF4-FFF2-40B4-BE49-F238E27FC236}">
              <a16:creationId xmlns:a16="http://schemas.microsoft.com/office/drawing/2014/main" id="{1C1205D6-F6E8-40CA-AC04-E03C1D63E827}"/>
            </a:ext>
          </a:extLst>
        </xdr:cNvPr>
        <xdr:cNvSpPr txBox="1"/>
      </xdr:nvSpPr>
      <xdr:spPr>
        <a:xfrm>
          <a:off x="10906760" y="53149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83733F1A-3EDB-4F52-8CE0-B9474115E000}"/>
            </a:ext>
          </a:extLst>
        </xdr:cNvPr>
        <xdr:cNvCxnSpPr/>
      </xdr:nvCxnSpPr>
      <xdr:spPr>
        <a:xfrm>
          <a:off x="11207750" y="5137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4C300899-9BEE-498F-BE0D-CF12339B030F}"/>
            </a:ext>
          </a:extLst>
        </xdr:cNvPr>
        <xdr:cNvSpPr/>
      </xdr:nvSpPr>
      <xdr:spPr>
        <a:xfrm>
          <a:off x="11207750" y="51371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56515</xdr:rowOff>
    </xdr:from>
    <xdr:to>
      <xdr:col>85</xdr:col>
      <xdr:colOff>126365</xdr:colOff>
      <xdr:row>42</xdr:row>
      <xdr:rowOff>76200</xdr:rowOff>
    </xdr:to>
    <xdr:cxnSp macro="">
      <xdr:nvCxnSpPr>
        <xdr:cNvPr id="414" name="直線コネクタ 413">
          <a:extLst>
            <a:ext uri="{FF2B5EF4-FFF2-40B4-BE49-F238E27FC236}">
              <a16:creationId xmlns:a16="http://schemas.microsoft.com/office/drawing/2014/main" id="{866E77E8-9A1E-44EE-A9F8-9524057BC1FF}"/>
            </a:ext>
          </a:extLst>
        </xdr:cNvPr>
        <xdr:cNvCxnSpPr/>
      </xdr:nvCxnSpPr>
      <xdr:spPr>
        <a:xfrm flipV="1">
          <a:off x="14699615" y="56699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80010</xdr:rowOff>
    </xdr:from>
    <xdr:ext cx="405130" cy="259080"/>
    <xdr:sp macro="" textlink="">
      <xdr:nvSpPr>
        <xdr:cNvPr id="415" name="【認定こども園・幼稚園・保育所】&#10;有形固定資産減価償却率最小値テキスト">
          <a:extLst>
            <a:ext uri="{FF2B5EF4-FFF2-40B4-BE49-F238E27FC236}">
              <a16:creationId xmlns:a16="http://schemas.microsoft.com/office/drawing/2014/main" id="{CCFC511A-09E6-417E-8366-20773C56FAB7}"/>
            </a:ext>
          </a:extLst>
        </xdr:cNvPr>
        <xdr:cNvSpPr txBox="1"/>
      </xdr:nvSpPr>
      <xdr:spPr>
        <a:xfrm>
          <a:off x="14738350" y="7014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20DBAB1E-5F86-43E4-B2CB-59D6116E4D05}"/>
            </a:ext>
          </a:extLst>
        </xdr:cNvPr>
        <xdr:cNvCxnSpPr/>
      </xdr:nvCxnSpPr>
      <xdr:spPr>
        <a:xfrm>
          <a:off x="14611350" y="7010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3175</xdr:rowOff>
    </xdr:from>
    <xdr:ext cx="405130" cy="259080"/>
    <xdr:sp macro="" textlink="">
      <xdr:nvSpPr>
        <xdr:cNvPr id="417" name="【認定こども園・幼稚園・保育所】&#10;有形固定資産減価償却率最大値テキスト">
          <a:extLst>
            <a:ext uri="{FF2B5EF4-FFF2-40B4-BE49-F238E27FC236}">
              <a16:creationId xmlns:a16="http://schemas.microsoft.com/office/drawing/2014/main" id="{BA67FB5F-BE6A-4CB4-83FC-52353377E00C}"/>
            </a:ext>
          </a:extLst>
        </xdr:cNvPr>
        <xdr:cNvSpPr txBox="1"/>
      </xdr:nvSpPr>
      <xdr:spPr>
        <a:xfrm>
          <a:off x="14738350" y="545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56515</xdr:rowOff>
    </xdr:from>
    <xdr:to>
      <xdr:col>86</xdr:col>
      <xdr:colOff>25400</xdr:colOff>
      <xdr:row>34</xdr:row>
      <xdr:rowOff>56515</xdr:rowOff>
    </xdr:to>
    <xdr:cxnSp macro="">
      <xdr:nvCxnSpPr>
        <xdr:cNvPr id="418" name="直線コネクタ 417">
          <a:extLst>
            <a:ext uri="{FF2B5EF4-FFF2-40B4-BE49-F238E27FC236}">
              <a16:creationId xmlns:a16="http://schemas.microsoft.com/office/drawing/2014/main" id="{D03B0980-B774-44FF-BD78-44D80176868A}"/>
            </a:ext>
          </a:extLst>
        </xdr:cNvPr>
        <xdr:cNvCxnSpPr/>
      </xdr:nvCxnSpPr>
      <xdr:spPr>
        <a:xfrm>
          <a:off x="14611350" y="5669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40640</xdr:rowOff>
    </xdr:from>
    <xdr:ext cx="405130" cy="256540"/>
    <xdr:sp macro="" textlink="">
      <xdr:nvSpPr>
        <xdr:cNvPr id="419" name="【認定こども園・幼稚園・保育所】&#10;有形固定資産減価償却率平均値テキスト">
          <a:extLst>
            <a:ext uri="{FF2B5EF4-FFF2-40B4-BE49-F238E27FC236}">
              <a16:creationId xmlns:a16="http://schemas.microsoft.com/office/drawing/2014/main" id="{3D415AA3-734B-463D-A6B6-83ACBD90E52F}"/>
            </a:ext>
          </a:extLst>
        </xdr:cNvPr>
        <xdr:cNvSpPr txBox="1"/>
      </xdr:nvSpPr>
      <xdr:spPr>
        <a:xfrm>
          <a:off x="14738350" y="63144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420" name="フローチャート: 判断 419">
          <a:extLst>
            <a:ext uri="{FF2B5EF4-FFF2-40B4-BE49-F238E27FC236}">
              <a16:creationId xmlns:a16="http://schemas.microsoft.com/office/drawing/2014/main" id="{DA6EA18C-4791-4853-9D59-85E2BF1CF2D1}"/>
            </a:ext>
          </a:extLst>
        </xdr:cNvPr>
        <xdr:cNvSpPr/>
      </xdr:nvSpPr>
      <xdr:spPr>
        <a:xfrm>
          <a:off x="14649450" y="63353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421" name="フローチャート: 判断 420">
          <a:extLst>
            <a:ext uri="{FF2B5EF4-FFF2-40B4-BE49-F238E27FC236}">
              <a16:creationId xmlns:a16="http://schemas.microsoft.com/office/drawing/2014/main" id="{07BE1F81-1F5C-430A-8E05-066DC53DAAD2}"/>
            </a:ext>
          </a:extLst>
        </xdr:cNvPr>
        <xdr:cNvSpPr/>
      </xdr:nvSpPr>
      <xdr:spPr>
        <a:xfrm>
          <a:off x="1388745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118745</xdr:rowOff>
    </xdr:to>
    <xdr:sp macro="" textlink="">
      <xdr:nvSpPr>
        <xdr:cNvPr id="422" name="フローチャート: 判断 421">
          <a:extLst>
            <a:ext uri="{FF2B5EF4-FFF2-40B4-BE49-F238E27FC236}">
              <a16:creationId xmlns:a16="http://schemas.microsoft.com/office/drawing/2014/main" id="{930C42ED-B194-444F-8220-5194621271E5}"/>
            </a:ext>
          </a:extLst>
        </xdr:cNvPr>
        <xdr:cNvSpPr/>
      </xdr:nvSpPr>
      <xdr:spPr>
        <a:xfrm>
          <a:off x="13093700" y="6291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170815</xdr:rowOff>
    </xdr:from>
    <xdr:to>
      <xdr:col>72</xdr:col>
      <xdr:colOff>38100</xdr:colOff>
      <xdr:row>38</xdr:row>
      <xdr:rowOff>100965</xdr:rowOff>
    </xdr:to>
    <xdr:sp macro="" textlink="">
      <xdr:nvSpPr>
        <xdr:cNvPr id="423" name="フローチャート: 判断 422">
          <a:extLst>
            <a:ext uri="{FF2B5EF4-FFF2-40B4-BE49-F238E27FC236}">
              <a16:creationId xmlns:a16="http://schemas.microsoft.com/office/drawing/2014/main" id="{FA736936-6AC1-43B5-8A39-D9F8BE8DC0FC}"/>
            </a:ext>
          </a:extLst>
        </xdr:cNvPr>
        <xdr:cNvSpPr/>
      </xdr:nvSpPr>
      <xdr:spPr>
        <a:xfrm>
          <a:off x="12299950" y="6273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B09DB3FE-53A1-4226-8610-6C5933D8447D}"/>
            </a:ext>
          </a:extLst>
        </xdr:cNvPr>
        <xdr:cNvSpPr/>
      </xdr:nvSpPr>
      <xdr:spPr>
        <a:xfrm>
          <a:off x="1148715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6EFF50FB-6D56-40DC-A009-348A6B52E533}"/>
            </a:ext>
          </a:extLst>
        </xdr:cNvPr>
        <xdr:cNvSpPr txBox="1"/>
      </xdr:nvSpPr>
      <xdr:spPr>
        <a:xfrm>
          <a:off x="14528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49323CBE-990A-44D5-B576-52E9ED654F99}"/>
            </a:ext>
          </a:extLst>
        </xdr:cNvPr>
        <xdr:cNvSpPr txBox="1"/>
      </xdr:nvSpPr>
      <xdr:spPr>
        <a:xfrm>
          <a:off x="13766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A16B8CC1-FCF4-42C9-885A-9730717FC2A2}"/>
            </a:ext>
          </a:extLst>
        </xdr:cNvPr>
        <xdr:cNvSpPr txBox="1"/>
      </xdr:nvSpPr>
      <xdr:spPr>
        <a:xfrm>
          <a:off x="129730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6BCEFE7A-287E-4547-9685-E43B68DAFCDB}"/>
            </a:ext>
          </a:extLst>
        </xdr:cNvPr>
        <xdr:cNvSpPr txBox="1"/>
      </xdr:nvSpPr>
      <xdr:spPr>
        <a:xfrm>
          <a:off x="121729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73867B7B-C52B-4024-99E5-4C2A662F8300}"/>
            </a:ext>
          </a:extLst>
        </xdr:cNvPr>
        <xdr:cNvSpPr txBox="1"/>
      </xdr:nvSpPr>
      <xdr:spPr>
        <a:xfrm>
          <a:off x="113665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45085</xdr:rowOff>
    </xdr:from>
    <xdr:to>
      <xdr:col>85</xdr:col>
      <xdr:colOff>177800</xdr:colOff>
      <xdr:row>38</xdr:row>
      <xdr:rowOff>146685</xdr:rowOff>
    </xdr:to>
    <xdr:sp macro="" textlink="">
      <xdr:nvSpPr>
        <xdr:cNvPr id="430" name="楕円 429">
          <a:extLst>
            <a:ext uri="{FF2B5EF4-FFF2-40B4-BE49-F238E27FC236}">
              <a16:creationId xmlns:a16="http://schemas.microsoft.com/office/drawing/2014/main" id="{BC9409EF-DEBC-4658-AA90-2B8A08A8CC45}"/>
            </a:ext>
          </a:extLst>
        </xdr:cNvPr>
        <xdr:cNvSpPr/>
      </xdr:nvSpPr>
      <xdr:spPr>
        <a:xfrm>
          <a:off x="14649450" y="63188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67945</xdr:rowOff>
    </xdr:from>
    <xdr:ext cx="405130" cy="258445"/>
    <xdr:sp macro="" textlink="">
      <xdr:nvSpPr>
        <xdr:cNvPr id="431" name="【認定こども園・幼稚園・保育所】&#10;有形固定資産減価償却率該当値テキスト">
          <a:extLst>
            <a:ext uri="{FF2B5EF4-FFF2-40B4-BE49-F238E27FC236}">
              <a16:creationId xmlns:a16="http://schemas.microsoft.com/office/drawing/2014/main" id="{115E5D93-A001-4902-B331-B4313238E383}"/>
            </a:ext>
          </a:extLst>
        </xdr:cNvPr>
        <xdr:cNvSpPr txBox="1"/>
      </xdr:nvSpPr>
      <xdr:spPr>
        <a:xfrm>
          <a:off x="14738350" y="6176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144780</xdr:rowOff>
    </xdr:from>
    <xdr:to>
      <xdr:col>81</xdr:col>
      <xdr:colOff>101600</xdr:colOff>
      <xdr:row>38</xdr:row>
      <xdr:rowOff>74930</xdr:rowOff>
    </xdr:to>
    <xdr:sp macro="" textlink="">
      <xdr:nvSpPr>
        <xdr:cNvPr id="432" name="楕円 431">
          <a:extLst>
            <a:ext uri="{FF2B5EF4-FFF2-40B4-BE49-F238E27FC236}">
              <a16:creationId xmlns:a16="http://schemas.microsoft.com/office/drawing/2014/main" id="{23605216-6EFE-4EE9-BA0E-1782881DBD50}"/>
            </a:ext>
          </a:extLst>
        </xdr:cNvPr>
        <xdr:cNvSpPr/>
      </xdr:nvSpPr>
      <xdr:spPr>
        <a:xfrm>
          <a:off x="13887450" y="6253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24130</xdr:rowOff>
    </xdr:from>
    <xdr:to>
      <xdr:col>85</xdr:col>
      <xdr:colOff>127000</xdr:colOff>
      <xdr:row>38</xdr:row>
      <xdr:rowOff>95885</xdr:rowOff>
    </xdr:to>
    <xdr:cxnSp macro="">
      <xdr:nvCxnSpPr>
        <xdr:cNvPr id="433" name="直線コネクタ 432">
          <a:extLst>
            <a:ext uri="{FF2B5EF4-FFF2-40B4-BE49-F238E27FC236}">
              <a16:creationId xmlns:a16="http://schemas.microsoft.com/office/drawing/2014/main" id="{602667EB-49D7-4C56-B651-BB6F35448B96}"/>
            </a:ext>
          </a:extLst>
        </xdr:cNvPr>
        <xdr:cNvCxnSpPr/>
      </xdr:nvCxnSpPr>
      <xdr:spPr>
        <a:xfrm>
          <a:off x="13938250" y="6297930"/>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34" name="楕円 433">
          <a:extLst>
            <a:ext uri="{FF2B5EF4-FFF2-40B4-BE49-F238E27FC236}">
              <a16:creationId xmlns:a16="http://schemas.microsoft.com/office/drawing/2014/main" id="{E2CF5DD9-D889-4C06-9906-BC6E9FEADFD8}"/>
            </a:ext>
          </a:extLst>
        </xdr:cNvPr>
        <xdr:cNvSpPr/>
      </xdr:nvSpPr>
      <xdr:spPr>
        <a:xfrm>
          <a:off x="13093700" y="61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109220</xdr:rowOff>
    </xdr:from>
    <xdr:to>
      <xdr:col>81</xdr:col>
      <xdr:colOff>50800</xdr:colOff>
      <xdr:row>38</xdr:row>
      <xdr:rowOff>24130</xdr:rowOff>
    </xdr:to>
    <xdr:cxnSp macro="">
      <xdr:nvCxnSpPr>
        <xdr:cNvPr id="435" name="直線コネクタ 434">
          <a:extLst>
            <a:ext uri="{FF2B5EF4-FFF2-40B4-BE49-F238E27FC236}">
              <a16:creationId xmlns:a16="http://schemas.microsoft.com/office/drawing/2014/main" id="{3B1FFF48-733F-4CAD-9F28-0479C310197B}"/>
            </a:ext>
          </a:extLst>
        </xdr:cNvPr>
        <xdr:cNvCxnSpPr/>
      </xdr:nvCxnSpPr>
      <xdr:spPr>
        <a:xfrm>
          <a:off x="13144500" y="6217920"/>
          <a:ext cx="7937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168910</xdr:rowOff>
    </xdr:from>
    <xdr:to>
      <xdr:col>72</xdr:col>
      <xdr:colOff>38100</xdr:colOff>
      <xdr:row>37</xdr:row>
      <xdr:rowOff>99060</xdr:rowOff>
    </xdr:to>
    <xdr:sp macro="" textlink="">
      <xdr:nvSpPr>
        <xdr:cNvPr id="436" name="楕円 435">
          <a:extLst>
            <a:ext uri="{FF2B5EF4-FFF2-40B4-BE49-F238E27FC236}">
              <a16:creationId xmlns:a16="http://schemas.microsoft.com/office/drawing/2014/main" id="{F01B6217-F774-4748-A484-71C1D2175311}"/>
            </a:ext>
          </a:extLst>
        </xdr:cNvPr>
        <xdr:cNvSpPr/>
      </xdr:nvSpPr>
      <xdr:spPr>
        <a:xfrm>
          <a:off x="12299950" y="6106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48260</xdr:rowOff>
    </xdr:from>
    <xdr:to>
      <xdr:col>76</xdr:col>
      <xdr:colOff>114300</xdr:colOff>
      <xdr:row>37</xdr:row>
      <xdr:rowOff>109220</xdr:rowOff>
    </xdr:to>
    <xdr:cxnSp macro="">
      <xdr:nvCxnSpPr>
        <xdr:cNvPr id="437" name="直線コネクタ 436">
          <a:extLst>
            <a:ext uri="{FF2B5EF4-FFF2-40B4-BE49-F238E27FC236}">
              <a16:creationId xmlns:a16="http://schemas.microsoft.com/office/drawing/2014/main" id="{272FEC26-D3C1-44B0-B4B4-B6D6C9C1A99A}"/>
            </a:ext>
          </a:extLst>
        </xdr:cNvPr>
        <xdr:cNvCxnSpPr/>
      </xdr:nvCxnSpPr>
      <xdr:spPr>
        <a:xfrm>
          <a:off x="12344400" y="615696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97790</xdr:rowOff>
    </xdr:from>
    <xdr:to>
      <xdr:col>67</xdr:col>
      <xdr:colOff>101600</xdr:colOff>
      <xdr:row>37</xdr:row>
      <xdr:rowOff>27305</xdr:rowOff>
    </xdr:to>
    <xdr:sp macro="" textlink="">
      <xdr:nvSpPr>
        <xdr:cNvPr id="438" name="楕円 437">
          <a:extLst>
            <a:ext uri="{FF2B5EF4-FFF2-40B4-BE49-F238E27FC236}">
              <a16:creationId xmlns:a16="http://schemas.microsoft.com/office/drawing/2014/main" id="{7D1F7A87-E6CD-4F02-89DF-5AD042C8B629}"/>
            </a:ext>
          </a:extLst>
        </xdr:cNvPr>
        <xdr:cNvSpPr/>
      </xdr:nvSpPr>
      <xdr:spPr>
        <a:xfrm>
          <a:off x="11487150" y="60413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147955</xdr:rowOff>
    </xdr:from>
    <xdr:to>
      <xdr:col>71</xdr:col>
      <xdr:colOff>177800</xdr:colOff>
      <xdr:row>37</xdr:row>
      <xdr:rowOff>48260</xdr:rowOff>
    </xdr:to>
    <xdr:cxnSp macro="">
      <xdr:nvCxnSpPr>
        <xdr:cNvPr id="439" name="直線コネクタ 438">
          <a:extLst>
            <a:ext uri="{FF2B5EF4-FFF2-40B4-BE49-F238E27FC236}">
              <a16:creationId xmlns:a16="http://schemas.microsoft.com/office/drawing/2014/main" id="{6B9009F3-794A-4319-B5B3-27FE2CD4978A}"/>
            </a:ext>
          </a:extLst>
        </xdr:cNvPr>
        <xdr:cNvCxnSpPr/>
      </xdr:nvCxnSpPr>
      <xdr:spPr>
        <a:xfrm>
          <a:off x="11537950" y="6091555"/>
          <a:ext cx="8064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132080</xdr:rowOff>
    </xdr:from>
    <xdr:ext cx="405130" cy="256540"/>
    <xdr:sp macro="" textlink="">
      <xdr:nvSpPr>
        <xdr:cNvPr id="440" name="n_1aveValue【認定こども園・幼稚園・保育所】&#10;有形固定資産減価償却率">
          <a:extLst>
            <a:ext uri="{FF2B5EF4-FFF2-40B4-BE49-F238E27FC236}">
              <a16:creationId xmlns:a16="http://schemas.microsoft.com/office/drawing/2014/main" id="{DED377AC-ACFA-4FBA-9A92-610640EAD345}"/>
            </a:ext>
          </a:extLst>
        </xdr:cNvPr>
        <xdr:cNvSpPr txBox="1"/>
      </xdr:nvSpPr>
      <xdr:spPr>
        <a:xfrm>
          <a:off x="13742035" y="6405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109855</xdr:rowOff>
    </xdr:from>
    <xdr:ext cx="402590" cy="256540"/>
    <xdr:sp macro="" textlink="">
      <xdr:nvSpPr>
        <xdr:cNvPr id="441" name="n_2aveValue【認定こども園・幼稚園・保育所】&#10;有形固定資産減価償却率">
          <a:extLst>
            <a:ext uri="{FF2B5EF4-FFF2-40B4-BE49-F238E27FC236}">
              <a16:creationId xmlns:a16="http://schemas.microsoft.com/office/drawing/2014/main" id="{58868045-8492-41BE-B68F-CF94BFE3D18A}"/>
            </a:ext>
          </a:extLst>
        </xdr:cNvPr>
        <xdr:cNvSpPr txBox="1"/>
      </xdr:nvSpPr>
      <xdr:spPr>
        <a:xfrm>
          <a:off x="12960985" y="6383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92075</xdr:rowOff>
    </xdr:from>
    <xdr:ext cx="402590" cy="259080"/>
    <xdr:sp macro="" textlink="">
      <xdr:nvSpPr>
        <xdr:cNvPr id="442" name="n_3aveValue【認定こども園・幼稚園・保育所】&#10;有形固定資産減価償却率">
          <a:extLst>
            <a:ext uri="{FF2B5EF4-FFF2-40B4-BE49-F238E27FC236}">
              <a16:creationId xmlns:a16="http://schemas.microsoft.com/office/drawing/2014/main" id="{2C46C989-A270-4040-BDD7-BF7DCF8AD816}"/>
            </a:ext>
          </a:extLst>
        </xdr:cNvPr>
        <xdr:cNvSpPr txBox="1"/>
      </xdr:nvSpPr>
      <xdr:spPr>
        <a:xfrm>
          <a:off x="12167235" y="6365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95250</xdr:rowOff>
    </xdr:from>
    <xdr:ext cx="402590" cy="259080"/>
    <xdr:sp macro="" textlink="">
      <xdr:nvSpPr>
        <xdr:cNvPr id="443" name="n_4aveValue【認定こども園・幼稚園・保育所】&#10;有形固定資産減価償却率">
          <a:extLst>
            <a:ext uri="{FF2B5EF4-FFF2-40B4-BE49-F238E27FC236}">
              <a16:creationId xmlns:a16="http://schemas.microsoft.com/office/drawing/2014/main" id="{A33E59E1-4AC7-4E77-BEAF-C733E9C89E03}"/>
            </a:ext>
          </a:extLst>
        </xdr:cNvPr>
        <xdr:cNvSpPr txBox="1"/>
      </xdr:nvSpPr>
      <xdr:spPr>
        <a:xfrm>
          <a:off x="11354435" y="6369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91440</xdr:rowOff>
    </xdr:from>
    <xdr:ext cx="405130" cy="259080"/>
    <xdr:sp macro="" textlink="">
      <xdr:nvSpPr>
        <xdr:cNvPr id="444" name="n_1mainValue【認定こども園・幼稚園・保育所】&#10;有形固定資産減価償却率">
          <a:extLst>
            <a:ext uri="{FF2B5EF4-FFF2-40B4-BE49-F238E27FC236}">
              <a16:creationId xmlns:a16="http://schemas.microsoft.com/office/drawing/2014/main" id="{AD6E3A6A-850D-49DF-8C90-5D96E6EC6771}"/>
            </a:ext>
          </a:extLst>
        </xdr:cNvPr>
        <xdr:cNvSpPr txBox="1"/>
      </xdr:nvSpPr>
      <xdr:spPr>
        <a:xfrm>
          <a:off x="13742035" y="6035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4445</xdr:rowOff>
    </xdr:from>
    <xdr:ext cx="402590" cy="259080"/>
    <xdr:sp macro="" textlink="">
      <xdr:nvSpPr>
        <xdr:cNvPr id="445" name="n_2mainValue【認定こども園・幼稚園・保育所】&#10;有形固定資産減価償却率">
          <a:extLst>
            <a:ext uri="{FF2B5EF4-FFF2-40B4-BE49-F238E27FC236}">
              <a16:creationId xmlns:a16="http://schemas.microsoft.com/office/drawing/2014/main" id="{353AE350-FAA3-4BAE-B4E7-E0BA3C3FDD89}"/>
            </a:ext>
          </a:extLst>
        </xdr:cNvPr>
        <xdr:cNvSpPr txBox="1"/>
      </xdr:nvSpPr>
      <xdr:spPr>
        <a:xfrm>
          <a:off x="12960985" y="5948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115570</xdr:rowOff>
    </xdr:from>
    <xdr:ext cx="402590" cy="259080"/>
    <xdr:sp macro="" textlink="">
      <xdr:nvSpPr>
        <xdr:cNvPr id="446" name="n_3mainValue【認定こども園・幼稚園・保育所】&#10;有形固定資産減価償却率">
          <a:extLst>
            <a:ext uri="{FF2B5EF4-FFF2-40B4-BE49-F238E27FC236}">
              <a16:creationId xmlns:a16="http://schemas.microsoft.com/office/drawing/2014/main" id="{74035B0F-46A0-4462-9065-77E5C27F714F}"/>
            </a:ext>
          </a:extLst>
        </xdr:cNvPr>
        <xdr:cNvSpPr txBox="1"/>
      </xdr:nvSpPr>
      <xdr:spPr>
        <a:xfrm>
          <a:off x="12167235" y="5894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43815</xdr:rowOff>
    </xdr:from>
    <xdr:ext cx="402590" cy="256540"/>
    <xdr:sp macro="" textlink="">
      <xdr:nvSpPr>
        <xdr:cNvPr id="447" name="n_4mainValue【認定こども園・幼稚園・保育所】&#10;有形固定資産減価償却率">
          <a:extLst>
            <a:ext uri="{FF2B5EF4-FFF2-40B4-BE49-F238E27FC236}">
              <a16:creationId xmlns:a16="http://schemas.microsoft.com/office/drawing/2014/main" id="{E78FA6FF-6AD1-40CD-9775-1B0DF40FDBD4}"/>
            </a:ext>
          </a:extLst>
        </xdr:cNvPr>
        <xdr:cNvSpPr txBox="1"/>
      </xdr:nvSpPr>
      <xdr:spPr>
        <a:xfrm>
          <a:off x="11354435" y="5822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B99E168-D8A0-4869-B9CC-9C9B78282F4D}"/>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7910FEF-6217-4461-8DA9-761EC0E35256}"/>
            </a:ext>
          </a:extLst>
        </xdr:cNvPr>
        <xdr:cNvSpPr/>
      </xdr:nvSpPr>
      <xdr:spPr>
        <a:xfrm>
          <a:off x="16586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A8B7721D-1A5B-4ADB-B241-FCBCB92017A6}"/>
            </a:ext>
          </a:extLst>
        </xdr:cNvPr>
        <xdr:cNvSpPr/>
      </xdr:nvSpPr>
      <xdr:spPr>
        <a:xfrm>
          <a:off x="16586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913CBE03-21B8-4247-B40A-3836C24A56FC}"/>
            </a:ext>
          </a:extLst>
        </xdr:cNvPr>
        <xdr:cNvSpPr/>
      </xdr:nvSpPr>
      <xdr:spPr>
        <a:xfrm>
          <a:off x="174879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A901A816-5AEB-4A39-8599-DE179C37412C}"/>
            </a:ext>
          </a:extLst>
        </xdr:cNvPr>
        <xdr:cNvSpPr/>
      </xdr:nvSpPr>
      <xdr:spPr>
        <a:xfrm>
          <a:off x="174879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C8426F2E-C657-4A0D-860B-35366D8FE313}"/>
            </a:ext>
          </a:extLst>
        </xdr:cNvPr>
        <xdr:cNvSpPr/>
      </xdr:nvSpPr>
      <xdr:spPr>
        <a:xfrm>
          <a:off x="185166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B3D96D2F-D5E0-44E0-AD27-79C6C9658B69}"/>
            </a:ext>
          </a:extLst>
        </xdr:cNvPr>
        <xdr:cNvSpPr/>
      </xdr:nvSpPr>
      <xdr:spPr>
        <a:xfrm>
          <a:off x="185166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BFDFE3BE-34A2-42CB-97D0-9CF0579A6E46}"/>
            </a:ext>
          </a:extLst>
        </xdr:cNvPr>
        <xdr:cNvSpPr/>
      </xdr:nvSpPr>
      <xdr:spPr>
        <a:xfrm>
          <a:off x="16459200" y="51371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6" name="テキスト ボックス 455">
          <a:extLst>
            <a:ext uri="{FF2B5EF4-FFF2-40B4-BE49-F238E27FC236}">
              <a16:creationId xmlns:a16="http://schemas.microsoft.com/office/drawing/2014/main" id="{0C19EBA6-802D-4520-9413-9AB6635CC413}"/>
            </a:ext>
          </a:extLst>
        </xdr:cNvPr>
        <xdr:cNvSpPr txBox="1"/>
      </xdr:nvSpPr>
      <xdr:spPr>
        <a:xfrm>
          <a:off x="16440150" y="49530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7413012E-F8AC-439C-9859-6F8E0A40581E}"/>
            </a:ext>
          </a:extLst>
        </xdr:cNvPr>
        <xdr:cNvCxnSpPr/>
      </xdr:nvCxnSpPr>
      <xdr:spPr>
        <a:xfrm>
          <a:off x="16459200" y="7340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BD327A23-A4D4-4F8E-A6B3-5178881AE4F5}"/>
            </a:ext>
          </a:extLst>
        </xdr:cNvPr>
        <xdr:cNvCxnSpPr/>
      </xdr:nvCxnSpPr>
      <xdr:spPr>
        <a:xfrm>
          <a:off x="16459200" y="6902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59" name="テキスト ボックス 458">
          <a:extLst>
            <a:ext uri="{FF2B5EF4-FFF2-40B4-BE49-F238E27FC236}">
              <a16:creationId xmlns:a16="http://schemas.microsoft.com/office/drawing/2014/main" id="{198413EC-B8F4-44C9-9B3A-C611DFF6DFAA}"/>
            </a:ext>
          </a:extLst>
        </xdr:cNvPr>
        <xdr:cNvSpPr txBox="1"/>
      </xdr:nvSpPr>
      <xdr:spPr>
        <a:xfrm>
          <a:off x="16048990" y="6766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F73E8551-B1D9-4B1A-ACC9-183B85348B7A}"/>
            </a:ext>
          </a:extLst>
        </xdr:cNvPr>
        <xdr:cNvCxnSpPr/>
      </xdr:nvCxnSpPr>
      <xdr:spPr>
        <a:xfrm>
          <a:off x="16459200" y="6457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61" name="テキスト ボックス 460">
          <a:extLst>
            <a:ext uri="{FF2B5EF4-FFF2-40B4-BE49-F238E27FC236}">
              <a16:creationId xmlns:a16="http://schemas.microsoft.com/office/drawing/2014/main" id="{569F3FAE-0321-4C9E-8C04-45E5CE2AC642}"/>
            </a:ext>
          </a:extLst>
        </xdr:cNvPr>
        <xdr:cNvSpPr txBox="1"/>
      </xdr:nvSpPr>
      <xdr:spPr>
        <a:xfrm>
          <a:off x="16048990" y="6322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E204D04C-1833-4BA8-BFC1-25301C7ADC62}"/>
            </a:ext>
          </a:extLst>
        </xdr:cNvPr>
        <xdr:cNvCxnSpPr/>
      </xdr:nvCxnSpPr>
      <xdr:spPr>
        <a:xfrm>
          <a:off x="16459200" y="6019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63" name="テキスト ボックス 462">
          <a:extLst>
            <a:ext uri="{FF2B5EF4-FFF2-40B4-BE49-F238E27FC236}">
              <a16:creationId xmlns:a16="http://schemas.microsoft.com/office/drawing/2014/main" id="{2A249ED7-B69B-4161-9498-FAAE5B85277E}"/>
            </a:ext>
          </a:extLst>
        </xdr:cNvPr>
        <xdr:cNvSpPr txBox="1"/>
      </xdr:nvSpPr>
      <xdr:spPr>
        <a:xfrm>
          <a:off x="16048990" y="5883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5C494DAE-0F79-475C-B614-7D6677709704}"/>
            </a:ext>
          </a:extLst>
        </xdr:cNvPr>
        <xdr:cNvCxnSpPr/>
      </xdr:nvCxnSpPr>
      <xdr:spPr>
        <a:xfrm>
          <a:off x="16459200" y="558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65" name="テキスト ボックス 464">
          <a:extLst>
            <a:ext uri="{FF2B5EF4-FFF2-40B4-BE49-F238E27FC236}">
              <a16:creationId xmlns:a16="http://schemas.microsoft.com/office/drawing/2014/main" id="{CEECA429-67BC-406E-8152-41C23FF9C2A4}"/>
            </a:ext>
          </a:extLst>
        </xdr:cNvPr>
        <xdr:cNvSpPr txBox="1"/>
      </xdr:nvSpPr>
      <xdr:spPr>
        <a:xfrm>
          <a:off x="1604899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49D1856D-6FCF-4C31-9351-3BEE21E37732}"/>
            </a:ext>
          </a:extLst>
        </xdr:cNvPr>
        <xdr:cNvCxnSpPr/>
      </xdr:nvCxnSpPr>
      <xdr:spPr>
        <a:xfrm>
          <a:off x="164592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67" name="テキスト ボックス 466">
          <a:extLst>
            <a:ext uri="{FF2B5EF4-FFF2-40B4-BE49-F238E27FC236}">
              <a16:creationId xmlns:a16="http://schemas.microsoft.com/office/drawing/2014/main" id="{F7018CD0-5756-423F-99CE-F3E6D162DCDD}"/>
            </a:ext>
          </a:extLst>
        </xdr:cNvPr>
        <xdr:cNvSpPr txBox="1"/>
      </xdr:nvSpPr>
      <xdr:spPr>
        <a:xfrm>
          <a:off x="16048990" y="5001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533045F-43A1-4D98-B8CC-6DC073EB11F5}"/>
            </a:ext>
          </a:extLst>
        </xdr:cNvPr>
        <xdr:cNvSpPr/>
      </xdr:nvSpPr>
      <xdr:spPr>
        <a:xfrm>
          <a:off x="16459200" y="51371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73660</xdr:rowOff>
    </xdr:from>
    <xdr:to>
      <xdr:col>116</xdr:col>
      <xdr:colOff>62865</xdr:colOff>
      <xdr:row>41</xdr:row>
      <xdr:rowOff>90170</xdr:rowOff>
    </xdr:to>
    <xdr:cxnSp macro="">
      <xdr:nvCxnSpPr>
        <xdr:cNvPr id="469" name="直線コネクタ 468">
          <a:extLst>
            <a:ext uri="{FF2B5EF4-FFF2-40B4-BE49-F238E27FC236}">
              <a16:creationId xmlns:a16="http://schemas.microsoft.com/office/drawing/2014/main" id="{07B19B7E-2767-43D2-A80E-FD55D6585C01}"/>
            </a:ext>
          </a:extLst>
        </xdr:cNvPr>
        <xdr:cNvCxnSpPr/>
      </xdr:nvCxnSpPr>
      <xdr:spPr>
        <a:xfrm flipV="1">
          <a:off x="19951065" y="552196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93980</xdr:rowOff>
    </xdr:from>
    <xdr:ext cx="469900" cy="259080"/>
    <xdr:sp macro="" textlink="">
      <xdr:nvSpPr>
        <xdr:cNvPr id="470" name="【認定こども園・幼稚園・保育所】&#10;一人当たり面積最小値テキスト">
          <a:extLst>
            <a:ext uri="{FF2B5EF4-FFF2-40B4-BE49-F238E27FC236}">
              <a16:creationId xmlns:a16="http://schemas.microsoft.com/office/drawing/2014/main" id="{4F847F1D-7A26-4923-8FD4-812005BC0516}"/>
            </a:ext>
          </a:extLst>
        </xdr:cNvPr>
        <xdr:cNvSpPr txBox="1"/>
      </xdr:nvSpPr>
      <xdr:spPr>
        <a:xfrm>
          <a:off x="19989800" y="6863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90170</xdr:rowOff>
    </xdr:from>
    <xdr:to>
      <xdr:col>116</xdr:col>
      <xdr:colOff>152400</xdr:colOff>
      <xdr:row>41</xdr:row>
      <xdr:rowOff>90170</xdr:rowOff>
    </xdr:to>
    <xdr:cxnSp macro="">
      <xdr:nvCxnSpPr>
        <xdr:cNvPr id="471" name="直線コネクタ 470">
          <a:extLst>
            <a:ext uri="{FF2B5EF4-FFF2-40B4-BE49-F238E27FC236}">
              <a16:creationId xmlns:a16="http://schemas.microsoft.com/office/drawing/2014/main" id="{851B13D2-79ED-4A04-8C64-0DC54911A732}"/>
            </a:ext>
          </a:extLst>
        </xdr:cNvPr>
        <xdr:cNvCxnSpPr/>
      </xdr:nvCxnSpPr>
      <xdr:spPr>
        <a:xfrm>
          <a:off x="19881850" y="6859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20320</xdr:rowOff>
    </xdr:from>
    <xdr:ext cx="469900" cy="256540"/>
    <xdr:sp macro="" textlink="">
      <xdr:nvSpPr>
        <xdr:cNvPr id="472" name="【認定こども園・幼稚園・保育所】&#10;一人当たり面積最大値テキスト">
          <a:extLst>
            <a:ext uri="{FF2B5EF4-FFF2-40B4-BE49-F238E27FC236}">
              <a16:creationId xmlns:a16="http://schemas.microsoft.com/office/drawing/2014/main" id="{02B7BF3A-4FAA-4031-ACDE-A1B0F2F504CE}"/>
            </a:ext>
          </a:extLst>
        </xdr:cNvPr>
        <xdr:cNvSpPr txBox="1"/>
      </xdr:nvSpPr>
      <xdr:spPr>
        <a:xfrm>
          <a:off x="19989800" y="5303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73660</xdr:rowOff>
    </xdr:from>
    <xdr:to>
      <xdr:col>116</xdr:col>
      <xdr:colOff>152400</xdr:colOff>
      <xdr:row>33</xdr:row>
      <xdr:rowOff>73660</xdr:rowOff>
    </xdr:to>
    <xdr:cxnSp macro="">
      <xdr:nvCxnSpPr>
        <xdr:cNvPr id="473" name="直線コネクタ 472">
          <a:extLst>
            <a:ext uri="{FF2B5EF4-FFF2-40B4-BE49-F238E27FC236}">
              <a16:creationId xmlns:a16="http://schemas.microsoft.com/office/drawing/2014/main" id="{87DA1D24-2EBE-4547-B1B3-B41268316096}"/>
            </a:ext>
          </a:extLst>
        </xdr:cNvPr>
        <xdr:cNvCxnSpPr/>
      </xdr:nvCxnSpPr>
      <xdr:spPr>
        <a:xfrm>
          <a:off x="19881850" y="552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79375</xdr:rowOff>
    </xdr:from>
    <xdr:ext cx="469900" cy="258445"/>
    <xdr:sp macro="" textlink="">
      <xdr:nvSpPr>
        <xdr:cNvPr id="474" name="【認定こども園・幼稚園・保育所】&#10;一人当たり面積平均値テキスト">
          <a:extLst>
            <a:ext uri="{FF2B5EF4-FFF2-40B4-BE49-F238E27FC236}">
              <a16:creationId xmlns:a16="http://schemas.microsoft.com/office/drawing/2014/main" id="{F9F2790F-FB7C-42C0-B978-6240596DAD15}"/>
            </a:ext>
          </a:extLst>
        </xdr:cNvPr>
        <xdr:cNvSpPr txBox="1"/>
      </xdr:nvSpPr>
      <xdr:spPr>
        <a:xfrm>
          <a:off x="19989800" y="63531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100965</xdr:rowOff>
    </xdr:from>
    <xdr:to>
      <xdr:col>116</xdr:col>
      <xdr:colOff>114300</xdr:colOff>
      <xdr:row>39</xdr:row>
      <xdr:rowOff>31115</xdr:rowOff>
    </xdr:to>
    <xdr:sp macro="" textlink="">
      <xdr:nvSpPr>
        <xdr:cNvPr id="475" name="フローチャート: 判断 474">
          <a:extLst>
            <a:ext uri="{FF2B5EF4-FFF2-40B4-BE49-F238E27FC236}">
              <a16:creationId xmlns:a16="http://schemas.microsoft.com/office/drawing/2014/main" id="{F53FA419-0213-4E50-991F-5FC9B0FD5250}"/>
            </a:ext>
          </a:extLst>
        </xdr:cNvPr>
        <xdr:cNvSpPr/>
      </xdr:nvSpPr>
      <xdr:spPr>
        <a:xfrm>
          <a:off x="19900900" y="637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529319DB-B939-43A4-B9DE-373FB132BAEE}"/>
            </a:ext>
          </a:extLst>
        </xdr:cNvPr>
        <xdr:cNvSpPr/>
      </xdr:nvSpPr>
      <xdr:spPr>
        <a:xfrm>
          <a:off x="19157950" y="6379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109855</xdr:rowOff>
    </xdr:from>
    <xdr:to>
      <xdr:col>107</xdr:col>
      <xdr:colOff>101600</xdr:colOff>
      <xdr:row>39</xdr:row>
      <xdr:rowOff>40640</xdr:rowOff>
    </xdr:to>
    <xdr:sp macro="" textlink="">
      <xdr:nvSpPr>
        <xdr:cNvPr id="477" name="フローチャート: 判断 476">
          <a:extLst>
            <a:ext uri="{FF2B5EF4-FFF2-40B4-BE49-F238E27FC236}">
              <a16:creationId xmlns:a16="http://schemas.microsoft.com/office/drawing/2014/main" id="{50047672-D4D6-4908-A9DE-0D4118A77DBD}"/>
            </a:ext>
          </a:extLst>
        </xdr:cNvPr>
        <xdr:cNvSpPr/>
      </xdr:nvSpPr>
      <xdr:spPr>
        <a:xfrm>
          <a:off x="18345150" y="63836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109855</xdr:rowOff>
    </xdr:from>
    <xdr:to>
      <xdr:col>102</xdr:col>
      <xdr:colOff>165100</xdr:colOff>
      <xdr:row>39</xdr:row>
      <xdr:rowOff>40640</xdr:rowOff>
    </xdr:to>
    <xdr:sp macro="" textlink="">
      <xdr:nvSpPr>
        <xdr:cNvPr id="478" name="フローチャート: 判断 477">
          <a:extLst>
            <a:ext uri="{FF2B5EF4-FFF2-40B4-BE49-F238E27FC236}">
              <a16:creationId xmlns:a16="http://schemas.microsoft.com/office/drawing/2014/main" id="{F9AE7F23-DB86-44A7-B1E6-8D8771179946}"/>
            </a:ext>
          </a:extLst>
        </xdr:cNvPr>
        <xdr:cNvSpPr/>
      </xdr:nvSpPr>
      <xdr:spPr>
        <a:xfrm>
          <a:off x="17551400" y="63836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102870</xdr:rowOff>
    </xdr:from>
    <xdr:to>
      <xdr:col>98</xdr:col>
      <xdr:colOff>38100</xdr:colOff>
      <xdr:row>39</xdr:row>
      <xdr:rowOff>33020</xdr:rowOff>
    </xdr:to>
    <xdr:sp macro="" textlink="">
      <xdr:nvSpPr>
        <xdr:cNvPr id="479" name="フローチャート: 判断 478">
          <a:extLst>
            <a:ext uri="{FF2B5EF4-FFF2-40B4-BE49-F238E27FC236}">
              <a16:creationId xmlns:a16="http://schemas.microsoft.com/office/drawing/2014/main" id="{442A1F39-A223-4553-8E0B-1927D08BE0F9}"/>
            </a:ext>
          </a:extLst>
        </xdr:cNvPr>
        <xdr:cNvSpPr/>
      </xdr:nvSpPr>
      <xdr:spPr>
        <a:xfrm>
          <a:off x="16757650" y="6376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79B00D38-5BF7-43E4-807A-D28D518A27C3}"/>
            </a:ext>
          </a:extLst>
        </xdr:cNvPr>
        <xdr:cNvSpPr txBox="1"/>
      </xdr:nvSpPr>
      <xdr:spPr>
        <a:xfrm>
          <a:off x="19780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06948843-F6DF-46D1-9B67-99149225C57D}"/>
            </a:ext>
          </a:extLst>
        </xdr:cNvPr>
        <xdr:cNvSpPr txBox="1"/>
      </xdr:nvSpPr>
      <xdr:spPr>
        <a:xfrm>
          <a:off x="190309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787DE089-58B7-4813-8CFF-F87C7D09BA52}"/>
            </a:ext>
          </a:extLst>
        </xdr:cNvPr>
        <xdr:cNvSpPr txBox="1"/>
      </xdr:nvSpPr>
      <xdr:spPr>
        <a:xfrm>
          <a:off x="182245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3A22B384-F02D-48E8-96D1-C821C9D33A97}"/>
            </a:ext>
          </a:extLst>
        </xdr:cNvPr>
        <xdr:cNvSpPr txBox="1"/>
      </xdr:nvSpPr>
      <xdr:spPr>
        <a:xfrm>
          <a:off x="174307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36CF5F3F-7AD5-4B8C-9F8F-6D9B83F2B825}"/>
            </a:ext>
          </a:extLst>
        </xdr:cNvPr>
        <xdr:cNvSpPr txBox="1"/>
      </xdr:nvSpPr>
      <xdr:spPr>
        <a:xfrm>
          <a:off x="166306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85" name="楕円 484">
          <a:extLst>
            <a:ext uri="{FF2B5EF4-FFF2-40B4-BE49-F238E27FC236}">
              <a16:creationId xmlns:a16="http://schemas.microsoft.com/office/drawing/2014/main" id="{FD8C1DC4-7FE3-4476-84B4-F73818A1EC4B}"/>
            </a:ext>
          </a:extLst>
        </xdr:cNvPr>
        <xdr:cNvSpPr/>
      </xdr:nvSpPr>
      <xdr:spPr>
        <a:xfrm>
          <a:off x="199009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36830</xdr:rowOff>
    </xdr:from>
    <xdr:ext cx="469900" cy="259080"/>
    <xdr:sp macro="" textlink="">
      <xdr:nvSpPr>
        <xdr:cNvPr id="486" name="【認定こども園・幼稚園・保育所】&#10;一人当たり面積該当値テキスト">
          <a:extLst>
            <a:ext uri="{FF2B5EF4-FFF2-40B4-BE49-F238E27FC236}">
              <a16:creationId xmlns:a16="http://schemas.microsoft.com/office/drawing/2014/main" id="{B69FDC34-F966-4949-963B-F4E9FBF1D35D}"/>
            </a:ext>
          </a:extLst>
        </xdr:cNvPr>
        <xdr:cNvSpPr txBox="1"/>
      </xdr:nvSpPr>
      <xdr:spPr>
        <a:xfrm>
          <a:off x="19989800" y="6145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18415</xdr:rowOff>
    </xdr:from>
    <xdr:to>
      <xdr:col>112</xdr:col>
      <xdr:colOff>38100</xdr:colOff>
      <xdr:row>38</xdr:row>
      <xdr:rowOff>120650</xdr:rowOff>
    </xdr:to>
    <xdr:sp macro="" textlink="">
      <xdr:nvSpPr>
        <xdr:cNvPr id="487" name="楕円 486">
          <a:extLst>
            <a:ext uri="{FF2B5EF4-FFF2-40B4-BE49-F238E27FC236}">
              <a16:creationId xmlns:a16="http://schemas.microsoft.com/office/drawing/2014/main" id="{BA479A41-5AE2-4A37-B903-0E6FE1597D5E}"/>
            </a:ext>
          </a:extLst>
        </xdr:cNvPr>
        <xdr:cNvSpPr/>
      </xdr:nvSpPr>
      <xdr:spPr>
        <a:xfrm>
          <a:off x="19157950" y="629221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69215</xdr:rowOff>
    </xdr:to>
    <xdr:cxnSp macro="">
      <xdr:nvCxnSpPr>
        <xdr:cNvPr id="488" name="直線コネクタ 487">
          <a:extLst>
            <a:ext uri="{FF2B5EF4-FFF2-40B4-BE49-F238E27FC236}">
              <a16:creationId xmlns:a16="http://schemas.microsoft.com/office/drawing/2014/main" id="{1412AF19-0C95-46CE-86D3-27A382153640}"/>
            </a:ext>
          </a:extLst>
        </xdr:cNvPr>
        <xdr:cNvCxnSpPr/>
      </xdr:nvCxnSpPr>
      <xdr:spPr>
        <a:xfrm flipV="1">
          <a:off x="19202400" y="633857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22860</xdr:rowOff>
    </xdr:from>
    <xdr:to>
      <xdr:col>107</xdr:col>
      <xdr:colOff>101600</xdr:colOff>
      <xdr:row>38</xdr:row>
      <xdr:rowOff>124460</xdr:rowOff>
    </xdr:to>
    <xdr:sp macro="" textlink="">
      <xdr:nvSpPr>
        <xdr:cNvPr id="489" name="楕円 488">
          <a:extLst>
            <a:ext uri="{FF2B5EF4-FFF2-40B4-BE49-F238E27FC236}">
              <a16:creationId xmlns:a16="http://schemas.microsoft.com/office/drawing/2014/main" id="{3AD3C110-6E2E-4697-9670-9871157DC858}"/>
            </a:ext>
          </a:extLst>
        </xdr:cNvPr>
        <xdr:cNvSpPr/>
      </xdr:nvSpPr>
      <xdr:spPr>
        <a:xfrm>
          <a:off x="1834515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69215</xdr:rowOff>
    </xdr:from>
    <xdr:to>
      <xdr:col>111</xdr:col>
      <xdr:colOff>177800</xdr:colOff>
      <xdr:row>38</xdr:row>
      <xdr:rowOff>73660</xdr:rowOff>
    </xdr:to>
    <xdr:cxnSp macro="">
      <xdr:nvCxnSpPr>
        <xdr:cNvPr id="490" name="直線コネクタ 489">
          <a:extLst>
            <a:ext uri="{FF2B5EF4-FFF2-40B4-BE49-F238E27FC236}">
              <a16:creationId xmlns:a16="http://schemas.microsoft.com/office/drawing/2014/main" id="{047053AB-6F22-434A-A68C-A30897C50B7F}"/>
            </a:ext>
          </a:extLst>
        </xdr:cNvPr>
        <xdr:cNvCxnSpPr/>
      </xdr:nvCxnSpPr>
      <xdr:spPr>
        <a:xfrm flipV="1">
          <a:off x="18395950" y="634301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27940</xdr:rowOff>
    </xdr:from>
    <xdr:to>
      <xdr:col>102</xdr:col>
      <xdr:colOff>165100</xdr:colOff>
      <xdr:row>38</xdr:row>
      <xdr:rowOff>129540</xdr:rowOff>
    </xdr:to>
    <xdr:sp macro="" textlink="">
      <xdr:nvSpPr>
        <xdr:cNvPr id="491" name="楕円 490">
          <a:extLst>
            <a:ext uri="{FF2B5EF4-FFF2-40B4-BE49-F238E27FC236}">
              <a16:creationId xmlns:a16="http://schemas.microsoft.com/office/drawing/2014/main" id="{454D6AF6-5BCB-4EA4-968F-F0F7878056A7}"/>
            </a:ext>
          </a:extLst>
        </xdr:cNvPr>
        <xdr:cNvSpPr/>
      </xdr:nvSpPr>
      <xdr:spPr>
        <a:xfrm>
          <a:off x="175514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73660</xdr:rowOff>
    </xdr:from>
    <xdr:to>
      <xdr:col>107</xdr:col>
      <xdr:colOff>50800</xdr:colOff>
      <xdr:row>38</xdr:row>
      <xdr:rowOff>78740</xdr:rowOff>
    </xdr:to>
    <xdr:cxnSp macro="">
      <xdr:nvCxnSpPr>
        <xdr:cNvPr id="492" name="直線コネクタ 491">
          <a:extLst>
            <a:ext uri="{FF2B5EF4-FFF2-40B4-BE49-F238E27FC236}">
              <a16:creationId xmlns:a16="http://schemas.microsoft.com/office/drawing/2014/main" id="{4E2B6FC7-E25B-4650-B90C-8F694E0866B2}"/>
            </a:ext>
          </a:extLst>
        </xdr:cNvPr>
        <xdr:cNvCxnSpPr/>
      </xdr:nvCxnSpPr>
      <xdr:spPr>
        <a:xfrm flipV="1">
          <a:off x="17602200" y="634746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32385</xdr:rowOff>
    </xdr:from>
    <xdr:to>
      <xdr:col>98</xdr:col>
      <xdr:colOff>38100</xdr:colOff>
      <xdr:row>38</xdr:row>
      <xdr:rowOff>133985</xdr:rowOff>
    </xdr:to>
    <xdr:sp macro="" textlink="">
      <xdr:nvSpPr>
        <xdr:cNvPr id="493" name="楕円 492">
          <a:extLst>
            <a:ext uri="{FF2B5EF4-FFF2-40B4-BE49-F238E27FC236}">
              <a16:creationId xmlns:a16="http://schemas.microsoft.com/office/drawing/2014/main" id="{AD4254E5-7DCB-4B86-9BC7-654696A2A503}"/>
            </a:ext>
          </a:extLst>
        </xdr:cNvPr>
        <xdr:cNvSpPr/>
      </xdr:nvSpPr>
      <xdr:spPr>
        <a:xfrm>
          <a:off x="16757650" y="6306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78740</xdr:rowOff>
    </xdr:from>
    <xdr:to>
      <xdr:col>102</xdr:col>
      <xdr:colOff>114300</xdr:colOff>
      <xdr:row>38</xdr:row>
      <xdr:rowOff>83185</xdr:rowOff>
    </xdr:to>
    <xdr:cxnSp macro="">
      <xdr:nvCxnSpPr>
        <xdr:cNvPr id="494" name="直線コネクタ 493">
          <a:extLst>
            <a:ext uri="{FF2B5EF4-FFF2-40B4-BE49-F238E27FC236}">
              <a16:creationId xmlns:a16="http://schemas.microsoft.com/office/drawing/2014/main" id="{62940917-BAEE-4A77-9FBF-49EA4A4E178F}"/>
            </a:ext>
          </a:extLst>
        </xdr:cNvPr>
        <xdr:cNvCxnSpPr/>
      </xdr:nvCxnSpPr>
      <xdr:spPr>
        <a:xfrm flipV="1">
          <a:off x="16802100" y="635254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26670</xdr:rowOff>
    </xdr:from>
    <xdr:ext cx="469900" cy="259080"/>
    <xdr:sp macro="" textlink="">
      <xdr:nvSpPr>
        <xdr:cNvPr id="495" name="n_1aveValue【認定こども園・幼稚園・保育所】&#10;一人当たり面積">
          <a:extLst>
            <a:ext uri="{FF2B5EF4-FFF2-40B4-BE49-F238E27FC236}">
              <a16:creationId xmlns:a16="http://schemas.microsoft.com/office/drawing/2014/main" id="{2FDAB867-CA68-4F08-B8A8-A9E1B1C6FE61}"/>
            </a:ext>
          </a:extLst>
        </xdr:cNvPr>
        <xdr:cNvSpPr txBox="1"/>
      </xdr:nvSpPr>
      <xdr:spPr>
        <a:xfrm>
          <a:off x="18980150" y="6465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31115</xdr:rowOff>
    </xdr:from>
    <xdr:ext cx="467360" cy="256540"/>
    <xdr:sp macro="" textlink="">
      <xdr:nvSpPr>
        <xdr:cNvPr id="496" name="n_2aveValue【認定こども園・幼稚園・保育所】&#10;一人当たり面積">
          <a:extLst>
            <a:ext uri="{FF2B5EF4-FFF2-40B4-BE49-F238E27FC236}">
              <a16:creationId xmlns:a16="http://schemas.microsoft.com/office/drawing/2014/main" id="{6BA2FC18-7D7B-430B-BC8E-BE344AD3AF90}"/>
            </a:ext>
          </a:extLst>
        </xdr:cNvPr>
        <xdr:cNvSpPr txBox="1"/>
      </xdr:nvSpPr>
      <xdr:spPr>
        <a:xfrm>
          <a:off x="18180050" y="64700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31115</xdr:rowOff>
    </xdr:from>
    <xdr:ext cx="467360" cy="256540"/>
    <xdr:sp macro="" textlink="">
      <xdr:nvSpPr>
        <xdr:cNvPr id="497" name="n_3aveValue【認定こども園・幼稚園・保育所】&#10;一人当たり面積">
          <a:extLst>
            <a:ext uri="{FF2B5EF4-FFF2-40B4-BE49-F238E27FC236}">
              <a16:creationId xmlns:a16="http://schemas.microsoft.com/office/drawing/2014/main" id="{BB3C0C2B-BA0B-4287-B31D-9B3A5E393C91}"/>
            </a:ext>
          </a:extLst>
        </xdr:cNvPr>
        <xdr:cNvSpPr txBox="1"/>
      </xdr:nvSpPr>
      <xdr:spPr>
        <a:xfrm>
          <a:off x="17386300" y="64700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24130</xdr:rowOff>
    </xdr:from>
    <xdr:ext cx="467360" cy="259080"/>
    <xdr:sp macro="" textlink="">
      <xdr:nvSpPr>
        <xdr:cNvPr id="498" name="n_4aveValue【認定こども園・幼稚園・保育所】&#10;一人当たり面積">
          <a:extLst>
            <a:ext uri="{FF2B5EF4-FFF2-40B4-BE49-F238E27FC236}">
              <a16:creationId xmlns:a16="http://schemas.microsoft.com/office/drawing/2014/main" id="{15B47459-8B63-45D2-914E-0CDAE5533231}"/>
            </a:ext>
          </a:extLst>
        </xdr:cNvPr>
        <xdr:cNvSpPr txBox="1"/>
      </xdr:nvSpPr>
      <xdr:spPr>
        <a:xfrm>
          <a:off x="16592550" y="6463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136525</xdr:rowOff>
    </xdr:from>
    <xdr:ext cx="469900" cy="258445"/>
    <xdr:sp macro="" textlink="">
      <xdr:nvSpPr>
        <xdr:cNvPr id="499" name="n_1mainValue【認定こども園・幼稚園・保育所】&#10;一人当たり面積">
          <a:extLst>
            <a:ext uri="{FF2B5EF4-FFF2-40B4-BE49-F238E27FC236}">
              <a16:creationId xmlns:a16="http://schemas.microsoft.com/office/drawing/2014/main" id="{7A7422F4-0635-436E-8997-B93DE538EA53}"/>
            </a:ext>
          </a:extLst>
        </xdr:cNvPr>
        <xdr:cNvSpPr txBox="1"/>
      </xdr:nvSpPr>
      <xdr:spPr>
        <a:xfrm>
          <a:off x="18980150" y="6080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140970</xdr:rowOff>
    </xdr:from>
    <xdr:ext cx="467360" cy="259080"/>
    <xdr:sp macro="" textlink="">
      <xdr:nvSpPr>
        <xdr:cNvPr id="500" name="n_2mainValue【認定こども園・幼稚園・保育所】&#10;一人当たり面積">
          <a:extLst>
            <a:ext uri="{FF2B5EF4-FFF2-40B4-BE49-F238E27FC236}">
              <a16:creationId xmlns:a16="http://schemas.microsoft.com/office/drawing/2014/main" id="{92803C31-991F-4526-A2E9-5D282E827ADA}"/>
            </a:ext>
          </a:extLst>
        </xdr:cNvPr>
        <xdr:cNvSpPr txBox="1"/>
      </xdr:nvSpPr>
      <xdr:spPr>
        <a:xfrm>
          <a:off x="18180050" y="6084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146050</xdr:rowOff>
    </xdr:from>
    <xdr:ext cx="467360" cy="256540"/>
    <xdr:sp macro="" textlink="">
      <xdr:nvSpPr>
        <xdr:cNvPr id="501" name="n_3mainValue【認定こども園・幼稚園・保育所】&#10;一人当たり面積">
          <a:extLst>
            <a:ext uri="{FF2B5EF4-FFF2-40B4-BE49-F238E27FC236}">
              <a16:creationId xmlns:a16="http://schemas.microsoft.com/office/drawing/2014/main" id="{1C71F3DB-C7BC-4455-8009-3B0A0D61A4F5}"/>
            </a:ext>
          </a:extLst>
        </xdr:cNvPr>
        <xdr:cNvSpPr txBox="1"/>
      </xdr:nvSpPr>
      <xdr:spPr>
        <a:xfrm>
          <a:off x="17386300" y="60896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150495</xdr:rowOff>
    </xdr:from>
    <xdr:ext cx="467360" cy="259080"/>
    <xdr:sp macro="" textlink="">
      <xdr:nvSpPr>
        <xdr:cNvPr id="502" name="n_4mainValue【認定こども園・幼稚園・保育所】&#10;一人当たり面積">
          <a:extLst>
            <a:ext uri="{FF2B5EF4-FFF2-40B4-BE49-F238E27FC236}">
              <a16:creationId xmlns:a16="http://schemas.microsoft.com/office/drawing/2014/main" id="{6A704120-DE8E-440A-BDD4-A45898769785}"/>
            </a:ext>
          </a:extLst>
        </xdr:cNvPr>
        <xdr:cNvSpPr txBox="1"/>
      </xdr:nvSpPr>
      <xdr:spPr>
        <a:xfrm>
          <a:off x="16592550" y="6094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87D3E544-65C2-46A0-BF67-C705FE1401E5}"/>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41CB65C0-9DF2-405B-AC59-1620DC61117B}"/>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3817EB00-C23E-46D8-8597-7917CD7FF098}"/>
            </a:ext>
          </a:extLst>
        </xdr:cNvPr>
        <xdr:cNvSpPr/>
      </xdr:nvSpPr>
      <xdr:spPr>
        <a:xfrm>
          <a:off x="11315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66A3F4DD-0748-459D-8F34-9B49305535C2}"/>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AB3CC8A9-F174-478C-AB00-63CA8C8F4890}"/>
            </a:ext>
          </a:extLst>
        </xdr:cNvPr>
        <xdr:cNvSpPr/>
      </xdr:nvSpPr>
      <xdr:spPr>
        <a:xfrm>
          <a:off x="122364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7E532FDF-EC9C-4B8A-B19C-8A4C369A1CCD}"/>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E8F14018-11A3-4169-920A-55CDA6690CEF}"/>
            </a:ext>
          </a:extLst>
        </xdr:cNvPr>
        <xdr:cNvSpPr/>
      </xdr:nvSpPr>
      <xdr:spPr>
        <a:xfrm>
          <a:off x="132651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49132E6A-0642-4766-9100-D287AC570A6A}"/>
            </a:ext>
          </a:extLst>
        </xdr:cNvPr>
        <xdr:cNvSpPr/>
      </xdr:nvSpPr>
      <xdr:spPr>
        <a:xfrm>
          <a:off x="1120775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1" name="テキスト ボックス 510">
          <a:extLst>
            <a:ext uri="{FF2B5EF4-FFF2-40B4-BE49-F238E27FC236}">
              <a16:creationId xmlns:a16="http://schemas.microsoft.com/office/drawing/2014/main" id="{72D24974-7B5C-45B0-B65D-C5B5F4894C39}"/>
            </a:ext>
          </a:extLst>
        </xdr:cNvPr>
        <xdr:cNvSpPr txBox="1"/>
      </xdr:nvSpPr>
      <xdr:spPr>
        <a:xfrm>
          <a:off x="11169650" y="86233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E3016F88-4979-4CC3-995B-F02984AD204B}"/>
            </a:ext>
          </a:extLst>
        </xdr:cNvPr>
        <xdr:cNvCxnSpPr/>
      </xdr:nvCxnSpPr>
      <xdr:spPr>
        <a:xfrm>
          <a:off x="11207750" y="11010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3" name="テキスト ボックス 512">
          <a:extLst>
            <a:ext uri="{FF2B5EF4-FFF2-40B4-BE49-F238E27FC236}">
              <a16:creationId xmlns:a16="http://schemas.microsoft.com/office/drawing/2014/main" id="{AF66E8BC-78C8-45FB-AED8-1AEF974874BC}"/>
            </a:ext>
          </a:extLst>
        </xdr:cNvPr>
        <xdr:cNvSpPr txBox="1"/>
      </xdr:nvSpPr>
      <xdr:spPr>
        <a:xfrm>
          <a:off x="10797540" y="10875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4" name="直線コネクタ 513">
          <a:extLst>
            <a:ext uri="{FF2B5EF4-FFF2-40B4-BE49-F238E27FC236}">
              <a16:creationId xmlns:a16="http://schemas.microsoft.com/office/drawing/2014/main" id="{B2431532-14FA-45DC-AB7A-074081481160}"/>
            </a:ext>
          </a:extLst>
        </xdr:cNvPr>
        <xdr:cNvCxnSpPr/>
      </xdr:nvCxnSpPr>
      <xdr:spPr>
        <a:xfrm>
          <a:off x="11207750" y="10697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5" name="テキスト ボックス 514">
          <a:extLst>
            <a:ext uri="{FF2B5EF4-FFF2-40B4-BE49-F238E27FC236}">
              <a16:creationId xmlns:a16="http://schemas.microsoft.com/office/drawing/2014/main" id="{4690776F-1FAE-44F8-A147-3402AE6805AA}"/>
            </a:ext>
          </a:extLst>
        </xdr:cNvPr>
        <xdr:cNvSpPr txBox="1"/>
      </xdr:nvSpPr>
      <xdr:spPr>
        <a:xfrm>
          <a:off x="10842625" y="10561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6" name="直線コネクタ 515">
          <a:extLst>
            <a:ext uri="{FF2B5EF4-FFF2-40B4-BE49-F238E27FC236}">
              <a16:creationId xmlns:a16="http://schemas.microsoft.com/office/drawing/2014/main" id="{4212521C-0BBF-4E8E-84EF-F71323A76196}"/>
            </a:ext>
          </a:extLst>
        </xdr:cNvPr>
        <xdr:cNvCxnSpPr/>
      </xdr:nvCxnSpPr>
      <xdr:spPr>
        <a:xfrm>
          <a:off x="11207750" y="10382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17" name="テキスト ボックス 516">
          <a:extLst>
            <a:ext uri="{FF2B5EF4-FFF2-40B4-BE49-F238E27FC236}">
              <a16:creationId xmlns:a16="http://schemas.microsoft.com/office/drawing/2014/main" id="{7C6EF4FF-E595-46AC-8343-04B2C6D03D8D}"/>
            </a:ext>
          </a:extLst>
        </xdr:cNvPr>
        <xdr:cNvSpPr txBox="1"/>
      </xdr:nvSpPr>
      <xdr:spPr>
        <a:xfrm>
          <a:off x="10842625" y="10240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18" name="直線コネクタ 517">
          <a:extLst>
            <a:ext uri="{FF2B5EF4-FFF2-40B4-BE49-F238E27FC236}">
              <a16:creationId xmlns:a16="http://schemas.microsoft.com/office/drawing/2014/main" id="{A1A79C7E-C1E5-42B3-AE79-EA4E1805016D}"/>
            </a:ext>
          </a:extLst>
        </xdr:cNvPr>
        <xdr:cNvCxnSpPr/>
      </xdr:nvCxnSpPr>
      <xdr:spPr>
        <a:xfrm>
          <a:off x="11207750" y="10069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19" name="テキスト ボックス 518">
          <a:extLst>
            <a:ext uri="{FF2B5EF4-FFF2-40B4-BE49-F238E27FC236}">
              <a16:creationId xmlns:a16="http://schemas.microsoft.com/office/drawing/2014/main" id="{73060EC1-925F-46BD-97BA-786E9452DAE1}"/>
            </a:ext>
          </a:extLst>
        </xdr:cNvPr>
        <xdr:cNvSpPr txBox="1"/>
      </xdr:nvSpPr>
      <xdr:spPr>
        <a:xfrm>
          <a:off x="10842625" y="9926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0" name="直線コネクタ 519">
          <a:extLst>
            <a:ext uri="{FF2B5EF4-FFF2-40B4-BE49-F238E27FC236}">
              <a16:creationId xmlns:a16="http://schemas.microsoft.com/office/drawing/2014/main" id="{6F0B2AF0-D3A3-450B-917A-8A86A20D9B7A}"/>
            </a:ext>
          </a:extLst>
        </xdr:cNvPr>
        <xdr:cNvCxnSpPr/>
      </xdr:nvCxnSpPr>
      <xdr:spPr>
        <a:xfrm>
          <a:off x="11207750" y="9749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1" name="テキスト ボックス 520">
          <a:extLst>
            <a:ext uri="{FF2B5EF4-FFF2-40B4-BE49-F238E27FC236}">
              <a16:creationId xmlns:a16="http://schemas.microsoft.com/office/drawing/2014/main" id="{5CDF5260-A25D-4A9B-AF9F-81FD8B3FEF06}"/>
            </a:ext>
          </a:extLst>
        </xdr:cNvPr>
        <xdr:cNvSpPr txBox="1"/>
      </xdr:nvSpPr>
      <xdr:spPr>
        <a:xfrm>
          <a:off x="10842625" y="9613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2" name="直線コネクタ 521">
          <a:extLst>
            <a:ext uri="{FF2B5EF4-FFF2-40B4-BE49-F238E27FC236}">
              <a16:creationId xmlns:a16="http://schemas.microsoft.com/office/drawing/2014/main" id="{1DD9F0F4-4A1F-4181-945C-44F603CACA33}"/>
            </a:ext>
          </a:extLst>
        </xdr:cNvPr>
        <xdr:cNvCxnSpPr/>
      </xdr:nvCxnSpPr>
      <xdr:spPr>
        <a:xfrm>
          <a:off x="11207750" y="9435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23" name="テキスト ボックス 522">
          <a:extLst>
            <a:ext uri="{FF2B5EF4-FFF2-40B4-BE49-F238E27FC236}">
              <a16:creationId xmlns:a16="http://schemas.microsoft.com/office/drawing/2014/main" id="{B3EE9E65-F8E6-4B19-B3B5-BFBAA9484C39}"/>
            </a:ext>
          </a:extLst>
        </xdr:cNvPr>
        <xdr:cNvSpPr txBox="1"/>
      </xdr:nvSpPr>
      <xdr:spPr>
        <a:xfrm>
          <a:off x="10842625" y="92995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4" name="直線コネクタ 523">
          <a:extLst>
            <a:ext uri="{FF2B5EF4-FFF2-40B4-BE49-F238E27FC236}">
              <a16:creationId xmlns:a16="http://schemas.microsoft.com/office/drawing/2014/main" id="{ACE542BE-0663-4667-A083-DE7AA9104C28}"/>
            </a:ext>
          </a:extLst>
        </xdr:cNvPr>
        <xdr:cNvCxnSpPr/>
      </xdr:nvCxnSpPr>
      <xdr:spPr>
        <a:xfrm>
          <a:off x="11207750" y="9121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5" name="テキスト ボックス 524">
          <a:extLst>
            <a:ext uri="{FF2B5EF4-FFF2-40B4-BE49-F238E27FC236}">
              <a16:creationId xmlns:a16="http://schemas.microsoft.com/office/drawing/2014/main" id="{26E1276D-C44F-48B6-A0CD-86686255477A}"/>
            </a:ext>
          </a:extLst>
        </xdr:cNvPr>
        <xdr:cNvSpPr txBox="1"/>
      </xdr:nvSpPr>
      <xdr:spPr>
        <a:xfrm>
          <a:off x="10842625" y="8985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A532BB48-D3BE-4E34-9888-45B9AD55D3D2}"/>
            </a:ext>
          </a:extLst>
        </xdr:cNvPr>
        <xdr:cNvCxnSpPr/>
      </xdr:nvCxnSpPr>
      <xdr:spPr>
        <a:xfrm>
          <a:off x="11207750" y="88074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527" name="テキスト ボックス 526">
          <a:extLst>
            <a:ext uri="{FF2B5EF4-FFF2-40B4-BE49-F238E27FC236}">
              <a16:creationId xmlns:a16="http://schemas.microsoft.com/office/drawing/2014/main" id="{E54AE0DD-B71D-4767-978C-BC7652931756}"/>
            </a:ext>
          </a:extLst>
        </xdr:cNvPr>
        <xdr:cNvSpPr txBox="1"/>
      </xdr:nvSpPr>
      <xdr:spPr>
        <a:xfrm>
          <a:off x="10842625" y="8671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E8CEEB4F-E18A-4320-9F0C-349AF6408FBD}"/>
            </a:ext>
          </a:extLst>
        </xdr:cNvPr>
        <xdr:cNvSpPr/>
      </xdr:nvSpPr>
      <xdr:spPr>
        <a:xfrm>
          <a:off x="1120775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26035</xdr:rowOff>
    </xdr:from>
    <xdr:to>
      <xdr:col>85</xdr:col>
      <xdr:colOff>126365</xdr:colOff>
      <xdr:row>64</xdr:row>
      <xdr:rowOff>111125</xdr:rowOff>
    </xdr:to>
    <xdr:cxnSp macro="">
      <xdr:nvCxnSpPr>
        <xdr:cNvPr id="529" name="直線コネクタ 528">
          <a:extLst>
            <a:ext uri="{FF2B5EF4-FFF2-40B4-BE49-F238E27FC236}">
              <a16:creationId xmlns:a16="http://schemas.microsoft.com/office/drawing/2014/main" id="{0FBD9088-F0BA-455E-B822-2FFF2907E8A6}"/>
            </a:ext>
          </a:extLst>
        </xdr:cNvPr>
        <xdr:cNvCxnSpPr/>
      </xdr:nvCxnSpPr>
      <xdr:spPr>
        <a:xfrm flipV="1">
          <a:off x="14699615" y="92716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114935</xdr:rowOff>
    </xdr:from>
    <xdr:ext cx="405130" cy="259080"/>
    <xdr:sp macro="" textlink="">
      <xdr:nvSpPr>
        <xdr:cNvPr id="530" name="【学校施設】&#10;有形固定資産減価償却率最小値テキスト">
          <a:extLst>
            <a:ext uri="{FF2B5EF4-FFF2-40B4-BE49-F238E27FC236}">
              <a16:creationId xmlns:a16="http://schemas.microsoft.com/office/drawing/2014/main" id="{2CA77094-29D1-4B80-99C4-077C11342041}"/>
            </a:ext>
          </a:extLst>
        </xdr:cNvPr>
        <xdr:cNvSpPr txBox="1"/>
      </xdr:nvSpPr>
      <xdr:spPr>
        <a:xfrm>
          <a:off x="14738350" y="1068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111125</xdr:rowOff>
    </xdr:from>
    <xdr:to>
      <xdr:col>86</xdr:col>
      <xdr:colOff>25400</xdr:colOff>
      <xdr:row>64</xdr:row>
      <xdr:rowOff>111125</xdr:rowOff>
    </xdr:to>
    <xdr:cxnSp macro="">
      <xdr:nvCxnSpPr>
        <xdr:cNvPr id="531" name="直線コネクタ 530">
          <a:extLst>
            <a:ext uri="{FF2B5EF4-FFF2-40B4-BE49-F238E27FC236}">
              <a16:creationId xmlns:a16="http://schemas.microsoft.com/office/drawing/2014/main" id="{0061C29C-991C-432E-9B92-FCB653120E58}"/>
            </a:ext>
          </a:extLst>
        </xdr:cNvPr>
        <xdr:cNvCxnSpPr/>
      </xdr:nvCxnSpPr>
      <xdr:spPr>
        <a:xfrm>
          <a:off x="14611350" y="10677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144145</xdr:rowOff>
    </xdr:from>
    <xdr:ext cx="405130" cy="256540"/>
    <xdr:sp macro="" textlink="">
      <xdr:nvSpPr>
        <xdr:cNvPr id="532" name="【学校施設】&#10;有形固定資産減価償却率最大値テキスト">
          <a:extLst>
            <a:ext uri="{FF2B5EF4-FFF2-40B4-BE49-F238E27FC236}">
              <a16:creationId xmlns:a16="http://schemas.microsoft.com/office/drawing/2014/main" id="{AAB9BDE8-C6EF-4EA1-97CE-4CB2381B0CD5}"/>
            </a:ext>
          </a:extLst>
        </xdr:cNvPr>
        <xdr:cNvSpPr txBox="1"/>
      </xdr:nvSpPr>
      <xdr:spPr>
        <a:xfrm>
          <a:off x="14738350" y="90595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26035</xdr:rowOff>
    </xdr:from>
    <xdr:to>
      <xdr:col>86</xdr:col>
      <xdr:colOff>25400</xdr:colOff>
      <xdr:row>56</xdr:row>
      <xdr:rowOff>26035</xdr:rowOff>
    </xdr:to>
    <xdr:cxnSp macro="">
      <xdr:nvCxnSpPr>
        <xdr:cNvPr id="533" name="直線コネクタ 532">
          <a:extLst>
            <a:ext uri="{FF2B5EF4-FFF2-40B4-BE49-F238E27FC236}">
              <a16:creationId xmlns:a16="http://schemas.microsoft.com/office/drawing/2014/main" id="{A8BB3FA8-C007-4AE7-A371-CFDC2E0DEED1}"/>
            </a:ext>
          </a:extLst>
        </xdr:cNvPr>
        <xdr:cNvCxnSpPr/>
      </xdr:nvCxnSpPr>
      <xdr:spPr>
        <a:xfrm>
          <a:off x="14611350" y="9271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86360</xdr:rowOff>
    </xdr:from>
    <xdr:ext cx="405130" cy="256540"/>
    <xdr:sp macro="" textlink="">
      <xdr:nvSpPr>
        <xdr:cNvPr id="534" name="【学校施設】&#10;有形固定資産減価償却率平均値テキスト">
          <a:extLst>
            <a:ext uri="{FF2B5EF4-FFF2-40B4-BE49-F238E27FC236}">
              <a16:creationId xmlns:a16="http://schemas.microsoft.com/office/drawing/2014/main" id="{E7D9EF66-BAA2-4778-BDE5-AE4DE10284E8}"/>
            </a:ext>
          </a:extLst>
        </xdr:cNvPr>
        <xdr:cNvSpPr txBox="1"/>
      </xdr:nvSpPr>
      <xdr:spPr>
        <a:xfrm>
          <a:off x="14738350" y="98272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7601C04C-8B8C-4022-9DFA-6F02EC5E16AB}"/>
            </a:ext>
          </a:extLst>
        </xdr:cNvPr>
        <xdr:cNvSpPr/>
      </xdr:nvSpPr>
      <xdr:spPr>
        <a:xfrm>
          <a:off x="14649450" y="9969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37465</xdr:rowOff>
    </xdr:from>
    <xdr:to>
      <xdr:col>81</xdr:col>
      <xdr:colOff>101600</xdr:colOff>
      <xdr:row>60</xdr:row>
      <xdr:rowOff>139065</xdr:rowOff>
    </xdr:to>
    <xdr:sp macro="" textlink="">
      <xdr:nvSpPr>
        <xdr:cNvPr id="536" name="フローチャート: 判断 535">
          <a:extLst>
            <a:ext uri="{FF2B5EF4-FFF2-40B4-BE49-F238E27FC236}">
              <a16:creationId xmlns:a16="http://schemas.microsoft.com/office/drawing/2014/main" id="{25B00B0B-B9B7-49B6-84ED-4BE6AC263331}"/>
            </a:ext>
          </a:extLst>
        </xdr:cNvPr>
        <xdr:cNvSpPr/>
      </xdr:nvSpPr>
      <xdr:spPr>
        <a:xfrm>
          <a:off x="1388745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xdr:rowOff>
    </xdr:from>
    <xdr:to>
      <xdr:col>76</xdr:col>
      <xdr:colOff>165100</xdr:colOff>
      <xdr:row>60</xdr:row>
      <xdr:rowOff>109855</xdr:rowOff>
    </xdr:to>
    <xdr:sp macro="" textlink="">
      <xdr:nvSpPr>
        <xdr:cNvPr id="537" name="フローチャート: 判断 536">
          <a:extLst>
            <a:ext uri="{FF2B5EF4-FFF2-40B4-BE49-F238E27FC236}">
              <a16:creationId xmlns:a16="http://schemas.microsoft.com/office/drawing/2014/main" id="{66F06030-2909-4C53-9949-CC56D230B669}"/>
            </a:ext>
          </a:extLst>
        </xdr:cNvPr>
        <xdr:cNvSpPr/>
      </xdr:nvSpPr>
      <xdr:spPr>
        <a:xfrm>
          <a:off x="130937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8" name="フローチャート: 判断 537">
          <a:extLst>
            <a:ext uri="{FF2B5EF4-FFF2-40B4-BE49-F238E27FC236}">
              <a16:creationId xmlns:a16="http://schemas.microsoft.com/office/drawing/2014/main" id="{1EB48575-2378-491A-ADE4-54475F7B1D09}"/>
            </a:ext>
          </a:extLst>
        </xdr:cNvPr>
        <xdr:cNvSpPr/>
      </xdr:nvSpPr>
      <xdr:spPr>
        <a:xfrm>
          <a:off x="12299950" y="98520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104140</xdr:rowOff>
    </xdr:from>
    <xdr:to>
      <xdr:col>67</xdr:col>
      <xdr:colOff>101600</xdr:colOff>
      <xdr:row>60</xdr:row>
      <xdr:rowOff>34290</xdr:rowOff>
    </xdr:to>
    <xdr:sp macro="" textlink="">
      <xdr:nvSpPr>
        <xdr:cNvPr id="539" name="フローチャート: 判断 538">
          <a:extLst>
            <a:ext uri="{FF2B5EF4-FFF2-40B4-BE49-F238E27FC236}">
              <a16:creationId xmlns:a16="http://schemas.microsoft.com/office/drawing/2014/main" id="{20DDA9DA-F2E3-43D5-8377-CA89FB8C2CC7}"/>
            </a:ext>
          </a:extLst>
        </xdr:cNvPr>
        <xdr:cNvSpPr/>
      </xdr:nvSpPr>
      <xdr:spPr>
        <a:xfrm>
          <a:off x="1148715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0" name="テキスト ボックス 539">
          <a:extLst>
            <a:ext uri="{FF2B5EF4-FFF2-40B4-BE49-F238E27FC236}">
              <a16:creationId xmlns:a16="http://schemas.microsoft.com/office/drawing/2014/main" id="{FA505562-5FCA-4714-BFA3-B364BB0FE342}"/>
            </a:ext>
          </a:extLst>
        </xdr:cNvPr>
        <xdr:cNvSpPr txBox="1"/>
      </xdr:nvSpPr>
      <xdr:spPr>
        <a:xfrm>
          <a:off x="145288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1" name="テキスト ボックス 540">
          <a:extLst>
            <a:ext uri="{FF2B5EF4-FFF2-40B4-BE49-F238E27FC236}">
              <a16:creationId xmlns:a16="http://schemas.microsoft.com/office/drawing/2014/main" id="{A65D9772-B566-4FBF-9682-739840193425}"/>
            </a:ext>
          </a:extLst>
        </xdr:cNvPr>
        <xdr:cNvSpPr txBox="1"/>
      </xdr:nvSpPr>
      <xdr:spPr>
        <a:xfrm>
          <a:off x="137668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2" name="テキスト ボックス 541">
          <a:extLst>
            <a:ext uri="{FF2B5EF4-FFF2-40B4-BE49-F238E27FC236}">
              <a16:creationId xmlns:a16="http://schemas.microsoft.com/office/drawing/2014/main" id="{E41B834C-1F78-4A20-ACF6-D0B9485E080A}"/>
            </a:ext>
          </a:extLst>
        </xdr:cNvPr>
        <xdr:cNvSpPr txBox="1"/>
      </xdr:nvSpPr>
      <xdr:spPr>
        <a:xfrm>
          <a:off x="129730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3" name="テキスト ボックス 542">
          <a:extLst>
            <a:ext uri="{FF2B5EF4-FFF2-40B4-BE49-F238E27FC236}">
              <a16:creationId xmlns:a16="http://schemas.microsoft.com/office/drawing/2014/main" id="{356B3174-7BDE-485B-B0AE-EC7D9C2701CE}"/>
            </a:ext>
          </a:extLst>
        </xdr:cNvPr>
        <xdr:cNvSpPr txBox="1"/>
      </xdr:nvSpPr>
      <xdr:spPr>
        <a:xfrm>
          <a:off x="121729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4" name="テキスト ボックス 543">
          <a:extLst>
            <a:ext uri="{FF2B5EF4-FFF2-40B4-BE49-F238E27FC236}">
              <a16:creationId xmlns:a16="http://schemas.microsoft.com/office/drawing/2014/main" id="{D01976F4-A6BF-4965-9263-AD7BCAF3A8C5}"/>
            </a:ext>
          </a:extLst>
        </xdr:cNvPr>
        <xdr:cNvSpPr txBox="1"/>
      </xdr:nvSpPr>
      <xdr:spPr>
        <a:xfrm>
          <a:off x="113665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63</xdr:row>
      <xdr:rowOff>32385</xdr:rowOff>
    </xdr:from>
    <xdr:to>
      <xdr:col>85</xdr:col>
      <xdr:colOff>177800</xdr:colOff>
      <xdr:row>63</xdr:row>
      <xdr:rowOff>133985</xdr:rowOff>
    </xdr:to>
    <xdr:sp macro="" textlink="">
      <xdr:nvSpPr>
        <xdr:cNvPr id="545" name="楕円 544">
          <a:extLst>
            <a:ext uri="{FF2B5EF4-FFF2-40B4-BE49-F238E27FC236}">
              <a16:creationId xmlns:a16="http://schemas.microsoft.com/office/drawing/2014/main" id="{155E5ABC-2B0D-48B5-BF20-BC8B141B1EDA}"/>
            </a:ext>
          </a:extLst>
        </xdr:cNvPr>
        <xdr:cNvSpPr/>
      </xdr:nvSpPr>
      <xdr:spPr>
        <a:xfrm>
          <a:off x="14649450" y="104336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10795</xdr:rowOff>
    </xdr:from>
    <xdr:ext cx="405130" cy="258445"/>
    <xdr:sp macro="" textlink="">
      <xdr:nvSpPr>
        <xdr:cNvPr id="546" name="【学校施設】&#10;有形固定資産減価償却率該当値テキスト">
          <a:extLst>
            <a:ext uri="{FF2B5EF4-FFF2-40B4-BE49-F238E27FC236}">
              <a16:creationId xmlns:a16="http://schemas.microsoft.com/office/drawing/2014/main" id="{AC8BABEB-6396-4866-B2D6-C58A032006FF}"/>
            </a:ext>
          </a:extLst>
        </xdr:cNvPr>
        <xdr:cNvSpPr txBox="1"/>
      </xdr:nvSpPr>
      <xdr:spPr>
        <a:xfrm>
          <a:off x="14738350" y="10412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141605</xdr:rowOff>
    </xdr:from>
    <xdr:to>
      <xdr:col>81</xdr:col>
      <xdr:colOff>101600</xdr:colOff>
      <xdr:row>63</xdr:row>
      <xdr:rowOff>71755</xdr:rowOff>
    </xdr:to>
    <xdr:sp macro="" textlink="">
      <xdr:nvSpPr>
        <xdr:cNvPr id="547" name="楕円 546">
          <a:extLst>
            <a:ext uri="{FF2B5EF4-FFF2-40B4-BE49-F238E27FC236}">
              <a16:creationId xmlns:a16="http://schemas.microsoft.com/office/drawing/2014/main" id="{1A8DD336-042D-42DD-95D9-F02FB54640EE}"/>
            </a:ext>
          </a:extLst>
        </xdr:cNvPr>
        <xdr:cNvSpPr/>
      </xdr:nvSpPr>
      <xdr:spPr>
        <a:xfrm>
          <a:off x="13887450" y="10377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20955</xdr:rowOff>
    </xdr:from>
    <xdr:to>
      <xdr:col>85</xdr:col>
      <xdr:colOff>127000</xdr:colOff>
      <xdr:row>63</xdr:row>
      <xdr:rowOff>83185</xdr:rowOff>
    </xdr:to>
    <xdr:cxnSp macro="">
      <xdr:nvCxnSpPr>
        <xdr:cNvPr id="548" name="直線コネクタ 547">
          <a:extLst>
            <a:ext uri="{FF2B5EF4-FFF2-40B4-BE49-F238E27FC236}">
              <a16:creationId xmlns:a16="http://schemas.microsoft.com/office/drawing/2014/main" id="{4BC1AA1B-B1B6-4FFB-8130-C9CD2F0FBFF4}"/>
            </a:ext>
          </a:extLst>
        </xdr:cNvPr>
        <xdr:cNvCxnSpPr/>
      </xdr:nvCxnSpPr>
      <xdr:spPr>
        <a:xfrm>
          <a:off x="13938250" y="1042225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49" name="楕円 548">
          <a:extLst>
            <a:ext uri="{FF2B5EF4-FFF2-40B4-BE49-F238E27FC236}">
              <a16:creationId xmlns:a16="http://schemas.microsoft.com/office/drawing/2014/main" id="{C175A3DA-6CF0-4C7E-98E0-5D4677889B48}"/>
            </a:ext>
          </a:extLst>
        </xdr:cNvPr>
        <xdr:cNvSpPr/>
      </xdr:nvSpPr>
      <xdr:spPr>
        <a:xfrm>
          <a:off x="13093700" y="10146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63</xdr:row>
      <xdr:rowOff>20955</xdr:rowOff>
    </xdr:to>
    <xdr:cxnSp macro="">
      <xdr:nvCxnSpPr>
        <xdr:cNvPr id="550" name="直線コネクタ 549">
          <a:extLst>
            <a:ext uri="{FF2B5EF4-FFF2-40B4-BE49-F238E27FC236}">
              <a16:creationId xmlns:a16="http://schemas.microsoft.com/office/drawing/2014/main" id="{E1AF090A-7F96-444C-BA5A-013399E7B80C}"/>
            </a:ext>
          </a:extLst>
        </xdr:cNvPr>
        <xdr:cNvCxnSpPr/>
      </xdr:nvCxnSpPr>
      <xdr:spPr>
        <a:xfrm>
          <a:off x="13144500" y="10196830"/>
          <a:ext cx="79375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117475</xdr:rowOff>
    </xdr:from>
    <xdr:to>
      <xdr:col>72</xdr:col>
      <xdr:colOff>38100</xdr:colOff>
      <xdr:row>62</xdr:row>
      <xdr:rowOff>47625</xdr:rowOff>
    </xdr:to>
    <xdr:sp macro="" textlink="">
      <xdr:nvSpPr>
        <xdr:cNvPr id="551" name="楕円 550">
          <a:extLst>
            <a:ext uri="{FF2B5EF4-FFF2-40B4-BE49-F238E27FC236}">
              <a16:creationId xmlns:a16="http://schemas.microsoft.com/office/drawing/2014/main" id="{7D5B2788-4BFD-4C86-9385-779CAD1D86AA}"/>
            </a:ext>
          </a:extLst>
        </xdr:cNvPr>
        <xdr:cNvSpPr/>
      </xdr:nvSpPr>
      <xdr:spPr>
        <a:xfrm>
          <a:off x="12299950" y="10188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61</xdr:row>
      <xdr:rowOff>168275</xdr:rowOff>
    </xdr:to>
    <xdr:cxnSp macro="">
      <xdr:nvCxnSpPr>
        <xdr:cNvPr id="552" name="直線コネクタ 551">
          <a:extLst>
            <a:ext uri="{FF2B5EF4-FFF2-40B4-BE49-F238E27FC236}">
              <a16:creationId xmlns:a16="http://schemas.microsoft.com/office/drawing/2014/main" id="{5EB1701D-F5DF-4B39-AE2A-A07A8588F59B}"/>
            </a:ext>
          </a:extLst>
        </xdr:cNvPr>
        <xdr:cNvCxnSpPr/>
      </xdr:nvCxnSpPr>
      <xdr:spPr>
        <a:xfrm flipV="1">
          <a:off x="12344400" y="1019683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58420</xdr:rowOff>
    </xdr:from>
    <xdr:to>
      <xdr:col>67</xdr:col>
      <xdr:colOff>101600</xdr:colOff>
      <xdr:row>61</xdr:row>
      <xdr:rowOff>160020</xdr:rowOff>
    </xdr:to>
    <xdr:sp macro="" textlink="">
      <xdr:nvSpPr>
        <xdr:cNvPr id="553" name="楕円 552">
          <a:extLst>
            <a:ext uri="{FF2B5EF4-FFF2-40B4-BE49-F238E27FC236}">
              <a16:creationId xmlns:a16="http://schemas.microsoft.com/office/drawing/2014/main" id="{39392DDF-74C4-47BC-9B5A-60B90F037D5D}"/>
            </a:ext>
          </a:extLst>
        </xdr:cNvPr>
        <xdr:cNvSpPr/>
      </xdr:nvSpPr>
      <xdr:spPr>
        <a:xfrm>
          <a:off x="1148715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109220</xdr:rowOff>
    </xdr:from>
    <xdr:to>
      <xdr:col>71</xdr:col>
      <xdr:colOff>177800</xdr:colOff>
      <xdr:row>61</xdr:row>
      <xdr:rowOff>168275</xdr:rowOff>
    </xdr:to>
    <xdr:cxnSp macro="">
      <xdr:nvCxnSpPr>
        <xdr:cNvPr id="554" name="直線コネクタ 553">
          <a:extLst>
            <a:ext uri="{FF2B5EF4-FFF2-40B4-BE49-F238E27FC236}">
              <a16:creationId xmlns:a16="http://schemas.microsoft.com/office/drawing/2014/main" id="{8E994E38-07E5-41DD-B3FA-CD6B2F09EB02}"/>
            </a:ext>
          </a:extLst>
        </xdr:cNvPr>
        <xdr:cNvCxnSpPr/>
      </xdr:nvCxnSpPr>
      <xdr:spPr>
        <a:xfrm>
          <a:off x="11537950" y="10180320"/>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155575</xdr:rowOff>
    </xdr:from>
    <xdr:ext cx="405130" cy="256540"/>
    <xdr:sp macro="" textlink="">
      <xdr:nvSpPr>
        <xdr:cNvPr id="555" name="n_1aveValue【学校施設】&#10;有形固定資産減価償却率">
          <a:extLst>
            <a:ext uri="{FF2B5EF4-FFF2-40B4-BE49-F238E27FC236}">
              <a16:creationId xmlns:a16="http://schemas.microsoft.com/office/drawing/2014/main" id="{99721522-3BAB-4D6F-A705-3AF3FA14F70D}"/>
            </a:ext>
          </a:extLst>
        </xdr:cNvPr>
        <xdr:cNvSpPr txBox="1"/>
      </xdr:nvSpPr>
      <xdr:spPr>
        <a:xfrm>
          <a:off x="13742035" y="97313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126365</xdr:rowOff>
    </xdr:from>
    <xdr:ext cx="402590" cy="259080"/>
    <xdr:sp macro="" textlink="">
      <xdr:nvSpPr>
        <xdr:cNvPr id="556" name="n_2aveValue【学校施設】&#10;有形固定資産減価償却率">
          <a:extLst>
            <a:ext uri="{FF2B5EF4-FFF2-40B4-BE49-F238E27FC236}">
              <a16:creationId xmlns:a16="http://schemas.microsoft.com/office/drawing/2014/main" id="{0AC9A0D4-239B-43CE-8B89-B39528ED4A17}"/>
            </a:ext>
          </a:extLst>
        </xdr:cNvPr>
        <xdr:cNvSpPr txBox="1"/>
      </xdr:nvSpPr>
      <xdr:spPr>
        <a:xfrm>
          <a:off x="12960985" y="9702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57785</xdr:rowOff>
    </xdr:from>
    <xdr:ext cx="402590" cy="259080"/>
    <xdr:sp macro="" textlink="">
      <xdr:nvSpPr>
        <xdr:cNvPr id="557" name="n_3aveValue【学校施設】&#10;有形固定資産減価償却率">
          <a:extLst>
            <a:ext uri="{FF2B5EF4-FFF2-40B4-BE49-F238E27FC236}">
              <a16:creationId xmlns:a16="http://schemas.microsoft.com/office/drawing/2014/main" id="{4DFCF268-57EA-4C1D-B969-6A1F9EA5BB72}"/>
            </a:ext>
          </a:extLst>
        </xdr:cNvPr>
        <xdr:cNvSpPr txBox="1"/>
      </xdr:nvSpPr>
      <xdr:spPr>
        <a:xfrm>
          <a:off x="12167235" y="96335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50800</xdr:rowOff>
    </xdr:from>
    <xdr:ext cx="402590" cy="259080"/>
    <xdr:sp macro="" textlink="">
      <xdr:nvSpPr>
        <xdr:cNvPr id="558" name="n_4aveValue【学校施設】&#10;有形固定資産減価償却率">
          <a:extLst>
            <a:ext uri="{FF2B5EF4-FFF2-40B4-BE49-F238E27FC236}">
              <a16:creationId xmlns:a16="http://schemas.microsoft.com/office/drawing/2014/main" id="{4D7147BE-D527-4FC6-930C-692EE3AA980B}"/>
            </a:ext>
          </a:extLst>
        </xdr:cNvPr>
        <xdr:cNvSpPr txBox="1"/>
      </xdr:nvSpPr>
      <xdr:spPr>
        <a:xfrm>
          <a:off x="11354435" y="9626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63500</xdr:rowOff>
    </xdr:from>
    <xdr:ext cx="405130" cy="256540"/>
    <xdr:sp macro="" textlink="">
      <xdr:nvSpPr>
        <xdr:cNvPr id="559" name="n_1mainValue【学校施設】&#10;有形固定資産減価償却率">
          <a:extLst>
            <a:ext uri="{FF2B5EF4-FFF2-40B4-BE49-F238E27FC236}">
              <a16:creationId xmlns:a16="http://schemas.microsoft.com/office/drawing/2014/main" id="{5BD3A1EC-96BD-4589-9750-695C860B71D3}"/>
            </a:ext>
          </a:extLst>
        </xdr:cNvPr>
        <xdr:cNvSpPr txBox="1"/>
      </xdr:nvSpPr>
      <xdr:spPr>
        <a:xfrm>
          <a:off x="13742035" y="10464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167640</xdr:rowOff>
    </xdr:from>
    <xdr:ext cx="402590" cy="256540"/>
    <xdr:sp macro="" textlink="">
      <xdr:nvSpPr>
        <xdr:cNvPr id="560" name="n_2mainValue【学校施設】&#10;有形固定資産減価償却率">
          <a:extLst>
            <a:ext uri="{FF2B5EF4-FFF2-40B4-BE49-F238E27FC236}">
              <a16:creationId xmlns:a16="http://schemas.microsoft.com/office/drawing/2014/main" id="{4A2C576B-8F07-4CD9-89F0-610C19F1E014}"/>
            </a:ext>
          </a:extLst>
        </xdr:cNvPr>
        <xdr:cNvSpPr txBox="1"/>
      </xdr:nvSpPr>
      <xdr:spPr>
        <a:xfrm>
          <a:off x="12960985" y="10238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38735</xdr:rowOff>
    </xdr:from>
    <xdr:ext cx="402590" cy="259080"/>
    <xdr:sp macro="" textlink="">
      <xdr:nvSpPr>
        <xdr:cNvPr id="561" name="n_3mainValue【学校施設】&#10;有形固定資産減価償却率">
          <a:extLst>
            <a:ext uri="{FF2B5EF4-FFF2-40B4-BE49-F238E27FC236}">
              <a16:creationId xmlns:a16="http://schemas.microsoft.com/office/drawing/2014/main" id="{327645BC-39F3-4A00-854A-C24CB10B29F8}"/>
            </a:ext>
          </a:extLst>
        </xdr:cNvPr>
        <xdr:cNvSpPr txBox="1"/>
      </xdr:nvSpPr>
      <xdr:spPr>
        <a:xfrm>
          <a:off x="12167235" y="10274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151130</xdr:rowOff>
    </xdr:from>
    <xdr:ext cx="402590" cy="259080"/>
    <xdr:sp macro="" textlink="">
      <xdr:nvSpPr>
        <xdr:cNvPr id="562" name="n_4mainValue【学校施設】&#10;有形固定資産減価償却率">
          <a:extLst>
            <a:ext uri="{FF2B5EF4-FFF2-40B4-BE49-F238E27FC236}">
              <a16:creationId xmlns:a16="http://schemas.microsoft.com/office/drawing/2014/main" id="{88E62091-A5F0-4DFF-A95D-9C9BEA8F41BF}"/>
            </a:ext>
          </a:extLst>
        </xdr:cNvPr>
        <xdr:cNvSpPr txBox="1"/>
      </xdr:nvSpPr>
      <xdr:spPr>
        <a:xfrm>
          <a:off x="11354435" y="10222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6EF5AED0-67B4-43CE-A9E3-5B3D64C9F8D8}"/>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FF61C0CB-6384-4DE8-9B72-3D40696596B9}"/>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6A836752-BD12-4E8B-BBF0-41C15064A5D3}"/>
            </a:ext>
          </a:extLst>
        </xdr:cNvPr>
        <xdr:cNvSpPr/>
      </xdr:nvSpPr>
      <xdr:spPr>
        <a:xfrm>
          <a:off x="16586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FB5EFE9-7992-4236-999E-4BFC26E4FA0C}"/>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A584648A-ECBD-4CEB-8CE6-A942FE1ACA12}"/>
            </a:ext>
          </a:extLst>
        </xdr:cNvPr>
        <xdr:cNvSpPr/>
      </xdr:nvSpPr>
      <xdr:spPr>
        <a:xfrm>
          <a:off x="174879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429045CE-9566-4397-A587-A13ACE0D8385}"/>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5E33B2BA-D9F6-4FDD-BA30-8228D11E7902}"/>
            </a:ext>
          </a:extLst>
        </xdr:cNvPr>
        <xdr:cNvSpPr/>
      </xdr:nvSpPr>
      <xdr:spPr>
        <a:xfrm>
          <a:off x="185166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B643BD7A-F734-4843-9F36-173A861EAA51}"/>
            </a:ext>
          </a:extLst>
        </xdr:cNvPr>
        <xdr:cNvSpPr/>
      </xdr:nvSpPr>
      <xdr:spPr>
        <a:xfrm>
          <a:off x="164592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1" name="テキスト ボックス 570">
          <a:extLst>
            <a:ext uri="{FF2B5EF4-FFF2-40B4-BE49-F238E27FC236}">
              <a16:creationId xmlns:a16="http://schemas.microsoft.com/office/drawing/2014/main" id="{ADCF74DB-3B88-4272-B3A3-88B2B196EBA5}"/>
            </a:ext>
          </a:extLst>
        </xdr:cNvPr>
        <xdr:cNvSpPr txBox="1"/>
      </xdr:nvSpPr>
      <xdr:spPr>
        <a:xfrm>
          <a:off x="16440150" y="86233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4721C22D-4706-41E1-BB39-1F444BD353A8}"/>
            </a:ext>
          </a:extLst>
        </xdr:cNvPr>
        <xdr:cNvCxnSpPr/>
      </xdr:nvCxnSpPr>
      <xdr:spPr>
        <a:xfrm>
          <a:off x="164592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73" name="テキスト ボックス 572">
          <a:extLst>
            <a:ext uri="{FF2B5EF4-FFF2-40B4-BE49-F238E27FC236}">
              <a16:creationId xmlns:a16="http://schemas.microsoft.com/office/drawing/2014/main" id="{F2ED478D-AD0A-4B4B-9094-7BF5E858D474}"/>
            </a:ext>
          </a:extLst>
        </xdr:cNvPr>
        <xdr:cNvSpPr txBox="1"/>
      </xdr:nvSpPr>
      <xdr:spPr>
        <a:xfrm>
          <a:off x="16048990" y="10875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D5868745-90B8-494D-A3C6-A962DB8C40E3}"/>
            </a:ext>
          </a:extLst>
        </xdr:cNvPr>
        <xdr:cNvCxnSpPr/>
      </xdr:nvCxnSpPr>
      <xdr:spPr>
        <a:xfrm>
          <a:off x="16459200" y="10458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4820" cy="256540"/>
    <xdr:sp macro="" textlink="">
      <xdr:nvSpPr>
        <xdr:cNvPr id="575" name="テキスト ボックス 574">
          <a:extLst>
            <a:ext uri="{FF2B5EF4-FFF2-40B4-BE49-F238E27FC236}">
              <a16:creationId xmlns:a16="http://schemas.microsoft.com/office/drawing/2014/main" id="{5426AF50-9C79-40D4-9924-A3801EE14A62}"/>
            </a:ext>
          </a:extLst>
        </xdr:cNvPr>
        <xdr:cNvSpPr txBox="1"/>
      </xdr:nvSpPr>
      <xdr:spPr>
        <a:xfrm>
          <a:off x="16048990" y="1032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D2C437D4-B06A-486B-92DD-0C44E339DDB4}"/>
            </a:ext>
          </a:extLst>
        </xdr:cNvPr>
        <xdr:cNvCxnSpPr/>
      </xdr:nvCxnSpPr>
      <xdr:spPr>
        <a:xfrm>
          <a:off x="164592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77" name="テキスト ボックス 576">
          <a:extLst>
            <a:ext uri="{FF2B5EF4-FFF2-40B4-BE49-F238E27FC236}">
              <a16:creationId xmlns:a16="http://schemas.microsoft.com/office/drawing/2014/main" id="{3689E5C8-9716-440F-A5FC-EB6028F239A6}"/>
            </a:ext>
          </a:extLst>
        </xdr:cNvPr>
        <xdr:cNvSpPr txBox="1"/>
      </xdr:nvSpPr>
      <xdr:spPr>
        <a:xfrm>
          <a:off x="16048990" y="97701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02CC36C5-2E22-43B5-95B6-BD377294E165}"/>
            </a:ext>
          </a:extLst>
        </xdr:cNvPr>
        <xdr:cNvCxnSpPr/>
      </xdr:nvCxnSpPr>
      <xdr:spPr>
        <a:xfrm>
          <a:off x="16459200" y="935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4820" cy="256540"/>
    <xdr:sp macro="" textlink="">
      <xdr:nvSpPr>
        <xdr:cNvPr id="579" name="テキスト ボックス 578">
          <a:extLst>
            <a:ext uri="{FF2B5EF4-FFF2-40B4-BE49-F238E27FC236}">
              <a16:creationId xmlns:a16="http://schemas.microsoft.com/office/drawing/2014/main" id="{9D7B90B4-5F7B-46F0-A39F-01511DF897B2}"/>
            </a:ext>
          </a:extLst>
        </xdr:cNvPr>
        <xdr:cNvSpPr txBox="1"/>
      </xdr:nvSpPr>
      <xdr:spPr>
        <a:xfrm>
          <a:off x="16048990" y="9224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CC11B587-B696-4F4E-A413-1EE6819BF168}"/>
            </a:ext>
          </a:extLst>
        </xdr:cNvPr>
        <xdr:cNvCxnSpPr/>
      </xdr:nvCxnSpPr>
      <xdr:spPr>
        <a:xfrm>
          <a:off x="164592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81" name="テキスト ボックス 580">
          <a:extLst>
            <a:ext uri="{FF2B5EF4-FFF2-40B4-BE49-F238E27FC236}">
              <a16:creationId xmlns:a16="http://schemas.microsoft.com/office/drawing/2014/main" id="{44D08AF9-8966-4113-B51F-B2662AB52DBD}"/>
            </a:ext>
          </a:extLst>
        </xdr:cNvPr>
        <xdr:cNvSpPr txBox="1"/>
      </xdr:nvSpPr>
      <xdr:spPr>
        <a:xfrm>
          <a:off x="16048990" y="8671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B202BC00-834F-4C91-9104-03606971BB15}"/>
            </a:ext>
          </a:extLst>
        </xdr:cNvPr>
        <xdr:cNvSpPr/>
      </xdr:nvSpPr>
      <xdr:spPr>
        <a:xfrm>
          <a:off x="164592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5080</xdr:rowOff>
    </xdr:from>
    <xdr:to>
      <xdr:col>116</xdr:col>
      <xdr:colOff>62865</xdr:colOff>
      <xdr:row>63</xdr:row>
      <xdr:rowOff>36195</xdr:rowOff>
    </xdr:to>
    <xdr:cxnSp macro="">
      <xdr:nvCxnSpPr>
        <xdr:cNvPr id="583" name="直線コネクタ 582">
          <a:extLst>
            <a:ext uri="{FF2B5EF4-FFF2-40B4-BE49-F238E27FC236}">
              <a16:creationId xmlns:a16="http://schemas.microsoft.com/office/drawing/2014/main" id="{471C22B9-D46E-4BF4-B0D0-497D1C45D869}"/>
            </a:ext>
          </a:extLst>
        </xdr:cNvPr>
        <xdr:cNvCxnSpPr/>
      </xdr:nvCxnSpPr>
      <xdr:spPr>
        <a:xfrm flipV="1">
          <a:off x="19951065" y="9250680"/>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40640</xdr:rowOff>
    </xdr:from>
    <xdr:ext cx="469900" cy="256540"/>
    <xdr:sp macro="" textlink="">
      <xdr:nvSpPr>
        <xdr:cNvPr id="584" name="【学校施設】&#10;一人当たり面積最小値テキスト">
          <a:extLst>
            <a:ext uri="{FF2B5EF4-FFF2-40B4-BE49-F238E27FC236}">
              <a16:creationId xmlns:a16="http://schemas.microsoft.com/office/drawing/2014/main" id="{6CB0ED29-E013-48EB-89CB-55548BF621BE}"/>
            </a:ext>
          </a:extLst>
        </xdr:cNvPr>
        <xdr:cNvSpPr txBox="1"/>
      </xdr:nvSpPr>
      <xdr:spPr>
        <a:xfrm>
          <a:off x="19989800" y="104419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36195</xdr:rowOff>
    </xdr:from>
    <xdr:to>
      <xdr:col>116</xdr:col>
      <xdr:colOff>152400</xdr:colOff>
      <xdr:row>63</xdr:row>
      <xdr:rowOff>36195</xdr:rowOff>
    </xdr:to>
    <xdr:cxnSp macro="">
      <xdr:nvCxnSpPr>
        <xdr:cNvPr id="585" name="直線コネクタ 584">
          <a:extLst>
            <a:ext uri="{FF2B5EF4-FFF2-40B4-BE49-F238E27FC236}">
              <a16:creationId xmlns:a16="http://schemas.microsoft.com/office/drawing/2014/main" id="{EBC5C1E4-F3E0-46D5-B316-CCE260FF6E50}"/>
            </a:ext>
          </a:extLst>
        </xdr:cNvPr>
        <xdr:cNvCxnSpPr/>
      </xdr:nvCxnSpPr>
      <xdr:spPr>
        <a:xfrm>
          <a:off x="19881850" y="10437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123190</xdr:rowOff>
    </xdr:from>
    <xdr:ext cx="469900" cy="256540"/>
    <xdr:sp macro="" textlink="">
      <xdr:nvSpPr>
        <xdr:cNvPr id="586" name="【学校施設】&#10;一人当たり面積最大値テキスト">
          <a:extLst>
            <a:ext uri="{FF2B5EF4-FFF2-40B4-BE49-F238E27FC236}">
              <a16:creationId xmlns:a16="http://schemas.microsoft.com/office/drawing/2014/main" id="{E59CBAA0-43F5-451D-9555-B90EC8565A61}"/>
            </a:ext>
          </a:extLst>
        </xdr:cNvPr>
        <xdr:cNvSpPr txBox="1"/>
      </xdr:nvSpPr>
      <xdr:spPr>
        <a:xfrm>
          <a:off x="19989800" y="90385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5080</xdr:rowOff>
    </xdr:from>
    <xdr:to>
      <xdr:col>116</xdr:col>
      <xdr:colOff>152400</xdr:colOff>
      <xdr:row>56</xdr:row>
      <xdr:rowOff>5080</xdr:rowOff>
    </xdr:to>
    <xdr:cxnSp macro="">
      <xdr:nvCxnSpPr>
        <xdr:cNvPr id="587" name="直線コネクタ 586">
          <a:extLst>
            <a:ext uri="{FF2B5EF4-FFF2-40B4-BE49-F238E27FC236}">
              <a16:creationId xmlns:a16="http://schemas.microsoft.com/office/drawing/2014/main" id="{C408B111-04BF-4DE6-81DD-BA95947598C0}"/>
            </a:ext>
          </a:extLst>
        </xdr:cNvPr>
        <xdr:cNvCxnSpPr/>
      </xdr:nvCxnSpPr>
      <xdr:spPr>
        <a:xfrm>
          <a:off x="19881850" y="9250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134620</xdr:rowOff>
    </xdr:from>
    <xdr:ext cx="469900" cy="256540"/>
    <xdr:sp macro="" textlink="">
      <xdr:nvSpPr>
        <xdr:cNvPr id="588" name="【学校施設】&#10;一人当たり面積平均値テキスト">
          <a:extLst>
            <a:ext uri="{FF2B5EF4-FFF2-40B4-BE49-F238E27FC236}">
              <a16:creationId xmlns:a16="http://schemas.microsoft.com/office/drawing/2014/main" id="{56EE0FB1-FD7E-4E5A-889B-CC06C5D03772}"/>
            </a:ext>
          </a:extLst>
        </xdr:cNvPr>
        <xdr:cNvSpPr txBox="1"/>
      </xdr:nvSpPr>
      <xdr:spPr>
        <a:xfrm>
          <a:off x="19989800" y="98755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111760</xdr:rowOff>
    </xdr:from>
    <xdr:to>
      <xdr:col>116</xdr:col>
      <xdr:colOff>114300</xdr:colOff>
      <xdr:row>61</xdr:row>
      <xdr:rowOff>41910</xdr:rowOff>
    </xdr:to>
    <xdr:sp macro="" textlink="">
      <xdr:nvSpPr>
        <xdr:cNvPr id="589" name="フローチャート: 判断 588">
          <a:extLst>
            <a:ext uri="{FF2B5EF4-FFF2-40B4-BE49-F238E27FC236}">
              <a16:creationId xmlns:a16="http://schemas.microsoft.com/office/drawing/2014/main" id="{07A5411D-C084-461D-8135-D4DE244F1923}"/>
            </a:ext>
          </a:extLst>
        </xdr:cNvPr>
        <xdr:cNvSpPr/>
      </xdr:nvSpPr>
      <xdr:spPr>
        <a:xfrm>
          <a:off x="19900900" y="10017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112395</xdr:rowOff>
    </xdr:from>
    <xdr:to>
      <xdr:col>112</xdr:col>
      <xdr:colOff>38100</xdr:colOff>
      <xdr:row>61</xdr:row>
      <xdr:rowOff>42545</xdr:rowOff>
    </xdr:to>
    <xdr:sp macro="" textlink="">
      <xdr:nvSpPr>
        <xdr:cNvPr id="590" name="フローチャート: 判断 589">
          <a:extLst>
            <a:ext uri="{FF2B5EF4-FFF2-40B4-BE49-F238E27FC236}">
              <a16:creationId xmlns:a16="http://schemas.microsoft.com/office/drawing/2014/main" id="{5BF02002-0B61-43CC-B72D-2F2E9007763F}"/>
            </a:ext>
          </a:extLst>
        </xdr:cNvPr>
        <xdr:cNvSpPr/>
      </xdr:nvSpPr>
      <xdr:spPr>
        <a:xfrm>
          <a:off x="19157950" y="100183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135255</xdr:rowOff>
    </xdr:from>
    <xdr:to>
      <xdr:col>107</xdr:col>
      <xdr:colOff>101600</xdr:colOff>
      <xdr:row>61</xdr:row>
      <xdr:rowOff>65405</xdr:rowOff>
    </xdr:to>
    <xdr:sp macro="" textlink="">
      <xdr:nvSpPr>
        <xdr:cNvPr id="591" name="フローチャート: 判断 590">
          <a:extLst>
            <a:ext uri="{FF2B5EF4-FFF2-40B4-BE49-F238E27FC236}">
              <a16:creationId xmlns:a16="http://schemas.microsoft.com/office/drawing/2014/main" id="{37D38E95-E3FE-476C-A20C-E63638C2C442}"/>
            </a:ext>
          </a:extLst>
        </xdr:cNvPr>
        <xdr:cNvSpPr/>
      </xdr:nvSpPr>
      <xdr:spPr>
        <a:xfrm>
          <a:off x="18345150" y="10041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123190</xdr:rowOff>
    </xdr:from>
    <xdr:to>
      <xdr:col>102</xdr:col>
      <xdr:colOff>165100</xdr:colOff>
      <xdr:row>61</xdr:row>
      <xdr:rowOff>53340</xdr:rowOff>
    </xdr:to>
    <xdr:sp macro="" textlink="">
      <xdr:nvSpPr>
        <xdr:cNvPr id="592" name="フローチャート: 判断 591">
          <a:extLst>
            <a:ext uri="{FF2B5EF4-FFF2-40B4-BE49-F238E27FC236}">
              <a16:creationId xmlns:a16="http://schemas.microsoft.com/office/drawing/2014/main" id="{B993993B-8FFC-4693-8F7E-F28CC6A44780}"/>
            </a:ext>
          </a:extLst>
        </xdr:cNvPr>
        <xdr:cNvSpPr/>
      </xdr:nvSpPr>
      <xdr:spPr>
        <a:xfrm>
          <a:off x="17551400" y="10029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113030</xdr:rowOff>
    </xdr:from>
    <xdr:to>
      <xdr:col>98</xdr:col>
      <xdr:colOff>38100</xdr:colOff>
      <xdr:row>61</xdr:row>
      <xdr:rowOff>43180</xdr:rowOff>
    </xdr:to>
    <xdr:sp macro="" textlink="">
      <xdr:nvSpPr>
        <xdr:cNvPr id="593" name="フローチャート: 判断 592">
          <a:extLst>
            <a:ext uri="{FF2B5EF4-FFF2-40B4-BE49-F238E27FC236}">
              <a16:creationId xmlns:a16="http://schemas.microsoft.com/office/drawing/2014/main" id="{44BE4959-D647-484F-9638-DD81E65D8C40}"/>
            </a:ext>
          </a:extLst>
        </xdr:cNvPr>
        <xdr:cNvSpPr/>
      </xdr:nvSpPr>
      <xdr:spPr>
        <a:xfrm>
          <a:off x="16757650" y="10019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94" name="テキスト ボックス 593">
          <a:extLst>
            <a:ext uri="{FF2B5EF4-FFF2-40B4-BE49-F238E27FC236}">
              <a16:creationId xmlns:a16="http://schemas.microsoft.com/office/drawing/2014/main" id="{AF73F383-4F4F-46B9-BBF6-2B3CE0D46038}"/>
            </a:ext>
          </a:extLst>
        </xdr:cNvPr>
        <xdr:cNvSpPr txBox="1"/>
      </xdr:nvSpPr>
      <xdr:spPr>
        <a:xfrm>
          <a:off x="197802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95" name="テキスト ボックス 594">
          <a:extLst>
            <a:ext uri="{FF2B5EF4-FFF2-40B4-BE49-F238E27FC236}">
              <a16:creationId xmlns:a16="http://schemas.microsoft.com/office/drawing/2014/main" id="{8DCE9D6A-9EFA-4F0A-BB34-6AF7FA0E895F}"/>
            </a:ext>
          </a:extLst>
        </xdr:cNvPr>
        <xdr:cNvSpPr txBox="1"/>
      </xdr:nvSpPr>
      <xdr:spPr>
        <a:xfrm>
          <a:off x="190309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96" name="テキスト ボックス 595">
          <a:extLst>
            <a:ext uri="{FF2B5EF4-FFF2-40B4-BE49-F238E27FC236}">
              <a16:creationId xmlns:a16="http://schemas.microsoft.com/office/drawing/2014/main" id="{376495C0-4245-461E-A794-2A061A4D0208}"/>
            </a:ext>
          </a:extLst>
        </xdr:cNvPr>
        <xdr:cNvSpPr txBox="1"/>
      </xdr:nvSpPr>
      <xdr:spPr>
        <a:xfrm>
          <a:off x="182245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97" name="テキスト ボックス 596">
          <a:extLst>
            <a:ext uri="{FF2B5EF4-FFF2-40B4-BE49-F238E27FC236}">
              <a16:creationId xmlns:a16="http://schemas.microsoft.com/office/drawing/2014/main" id="{831E2902-BC07-487D-97E2-32605068C3C0}"/>
            </a:ext>
          </a:extLst>
        </xdr:cNvPr>
        <xdr:cNvSpPr txBox="1"/>
      </xdr:nvSpPr>
      <xdr:spPr>
        <a:xfrm>
          <a:off x="174307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98" name="テキスト ボックス 597">
          <a:extLst>
            <a:ext uri="{FF2B5EF4-FFF2-40B4-BE49-F238E27FC236}">
              <a16:creationId xmlns:a16="http://schemas.microsoft.com/office/drawing/2014/main" id="{291E256A-027E-4EAE-8B39-B72C43F03FB4}"/>
            </a:ext>
          </a:extLst>
        </xdr:cNvPr>
        <xdr:cNvSpPr txBox="1"/>
      </xdr:nvSpPr>
      <xdr:spPr>
        <a:xfrm>
          <a:off x="166306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599" name="楕円 598">
          <a:extLst>
            <a:ext uri="{FF2B5EF4-FFF2-40B4-BE49-F238E27FC236}">
              <a16:creationId xmlns:a16="http://schemas.microsoft.com/office/drawing/2014/main" id="{805C74ED-BD34-4FB3-BBA7-ED6370FBA03A}"/>
            </a:ext>
          </a:extLst>
        </xdr:cNvPr>
        <xdr:cNvSpPr/>
      </xdr:nvSpPr>
      <xdr:spPr>
        <a:xfrm>
          <a:off x="19900900" y="102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134620</xdr:rowOff>
    </xdr:from>
    <xdr:ext cx="469900" cy="256540"/>
    <xdr:sp macro="" textlink="">
      <xdr:nvSpPr>
        <xdr:cNvPr id="600" name="【学校施設】&#10;一人当たり面積該当値テキスト">
          <a:extLst>
            <a:ext uri="{FF2B5EF4-FFF2-40B4-BE49-F238E27FC236}">
              <a16:creationId xmlns:a16="http://schemas.microsoft.com/office/drawing/2014/main" id="{1ECE04FE-1E52-4BD9-AB98-634578ECA905}"/>
            </a:ext>
          </a:extLst>
        </xdr:cNvPr>
        <xdr:cNvSpPr txBox="1"/>
      </xdr:nvSpPr>
      <xdr:spPr>
        <a:xfrm>
          <a:off x="19989800" y="10205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53975</xdr:rowOff>
    </xdr:from>
    <xdr:to>
      <xdr:col>112</xdr:col>
      <xdr:colOff>38100</xdr:colOff>
      <xdr:row>62</xdr:row>
      <xdr:rowOff>155575</xdr:rowOff>
    </xdr:to>
    <xdr:sp macro="" textlink="">
      <xdr:nvSpPr>
        <xdr:cNvPr id="601" name="楕円 600">
          <a:extLst>
            <a:ext uri="{FF2B5EF4-FFF2-40B4-BE49-F238E27FC236}">
              <a16:creationId xmlns:a16="http://schemas.microsoft.com/office/drawing/2014/main" id="{CB19E03D-AE24-415B-8278-6B5706BC3653}"/>
            </a:ext>
          </a:extLst>
        </xdr:cNvPr>
        <xdr:cNvSpPr/>
      </xdr:nvSpPr>
      <xdr:spPr>
        <a:xfrm>
          <a:off x="19157950" y="10290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104775</xdr:rowOff>
    </xdr:to>
    <xdr:cxnSp macro="">
      <xdr:nvCxnSpPr>
        <xdr:cNvPr id="602" name="直線コネクタ 601">
          <a:extLst>
            <a:ext uri="{FF2B5EF4-FFF2-40B4-BE49-F238E27FC236}">
              <a16:creationId xmlns:a16="http://schemas.microsoft.com/office/drawing/2014/main" id="{F1157919-8C07-4789-A2D6-6D920EBAEDBE}"/>
            </a:ext>
          </a:extLst>
        </xdr:cNvPr>
        <xdr:cNvCxnSpPr/>
      </xdr:nvCxnSpPr>
      <xdr:spPr>
        <a:xfrm flipV="1">
          <a:off x="19202400" y="10335260"/>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58420</xdr:rowOff>
    </xdr:from>
    <xdr:to>
      <xdr:col>107</xdr:col>
      <xdr:colOff>101600</xdr:colOff>
      <xdr:row>62</xdr:row>
      <xdr:rowOff>160020</xdr:rowOff>
    </xdr:to>
    <xdr:sp macro="" textlink="">
      <xdr:nvSpPr>
        <xdr:cNvPr id="603" name="楕円 602">
          <a:extLst>
            <a:ext uri="{FF2B5EF4-FFF2-40B4-BE49-F238E27FC236}">
              <a16:creationId xmlns:a16="http://schemas.microsoft.com/office/drawing/2014/main" id="{1269DE9C-D8CA-41ED-B16C-9951389AB422}"/>
            </a:ext>
          </a:extLst>
        </xdr:cNvPr>
        <xdr:cNvSpPr/>
      </xdr:nvSpPr>
      <xdr:spPr>
        <a:xfrm>
          <a:off x="1834515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104775</xdr:rowOff>
    </xdr:from>
    <xdr:to>
      <xdr:col>111</xdr:col>
      <xdr:colOff>177800</xdr:colOff>
      <xdr:row>62</xdr:row>
      <xdr:rowOff>109220</xdr:rowOff>
    </xdr:to>
    <xdr:cxnSp macro="">
      <xdr:nvCxnSpPr>
        <xdr:cNvPr id="604" name="直線コネクタ 603">
          <a:extLst>
            <a:ext uri="{FF2B5EF4-FFF2-40B4-BE49-F238E27FC236}">
              <a16:creationId xmlns:a16="http://schemas.microsoft.com/office/drawing/2014/main" id="{A554E32D-3FA3-40EC-B5FB-4B2CEDB7D5BA}"/>
            </a:ext>
          </a:extLst>
        </xdr:cNvPr>
        <xdr:cNvCxnSpPr/>
      </xdr:nvCxnSpPr>
      <xdr:spPr>
        <a:xfrm flipV="1">
          <a:off x="18395950" y="1034097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164465</xdr:rowOff>
    </xdr:to>
    <xdr:sp macro="" textlink="">
      <xdr:nvSpPr>
        <xdr:cNvPr id="605" name="楕円 604">
          <a:extLst>
            <a:ext uri="{FF2B5EF4-FFF2-40B4-BE49-F238E27FC236}">
              <a16:creationId xmlns:a16="http://schemas.microsoft.com/office/drawing/2014/main" id="{90EC242F-9D68-41B5-A4D0-9F1971EB28D9}"/>
            </a:ext>
          </a:extLst>
        </xdr:cNvPr>
        <xdr:cNvSpPr/>
      </xdr:nvSpPr>
      <xdr:spPr>
        <a:xfrm>
          <a:off x="17551400" y="10299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109220</xdr:rowOff>
    </xdr:from>
    <xdr:to>
      <xdr:col>107</xdr:col>
      <xdr:colOff>50800</xdr:colOff>
      <xdr:row>62</xdr:row>
      <xdr:rowOff>113665</xdr:rowOff>
    </xdr:to>
    <xdr:cxnSp macro="">
      <xdr:nvCxnSpPr>
        <xdr:cNvPr id="606" name="直線コネクタ 605">
          <a:extLst>
            <a:ext uri="{FF2B5EF4-FFF2-40B4-BE49-F238E27FC236}">
              <a16:creationId xmlns:a16="http://schemas.microsoft.com/office/drawing/2014/main" id="{31129FB7-E4D8-4DFF-94C1-3C76501E9E3A}"/>
            </a:ext>
          </a:extLst>
        </xdr:cNvPr>
        <xdr:cNvCxnSpPr/>
      </xdr:nvCxnSpPr>
      <xdr:spPr>
        <a:xfrm flipV="1">
          <a:off x="17602200" y="1034542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71120</xdr:rowOff>
    </xdr:from>
    <xdr:to>
      <xdr:col>98</xdr:col>
      <xdr:colOff>38100</xdr:colOff>
      <xdr:row>63</xdr:row>
      <xdr:rowOff>1270</xdr:rowOff>
    </xdr:to>
    <xdr:sp macro="" textlink="">
      <xdr:nvSpPr>
        <xdr:cNvPr id="607" name="楕円 606">
          <a:extLst>
            <a:ext uri="{FF2B5EF4-FFF2-40B4-BE49-F238E27FC236}">
              <a16:creationId xmlns:a16="http://schemas.microsoft.com/office/drawing/2014/main" id="{C84344B6-6712-429C-B5C7-28857AE659CD}"/>
            </a:ext>
          </a:extLst>
        </xdr:cNvPr>
        <xdr:cNvSpPr/>
      </xdr:nvSpPr>
      <xdr:spPr>
        <a:xfrm>
          <a:off x="16757650" y="10307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113665</xdr:rowOff>
    </xdr:from>
    <xdr:to>
      <xdr:col>102</xdr:col>
      <xdr:colOff>114300</xdr:colOff>
      <xdr:row>62</xdr:row>
      <xdr:rowOff>121920</xdr:rowOff>
    </xdr:to>
    <xdr:cxnSp macro="">
      <xdr:nvCxnSpPr>
        <xdr:cNvPr id="608" name="直線コネクタ 607">
          <a:extLst>
            <a:ext uri="{FF2B5EF4-FFF2-40B4-BE49-F238E27FC236}">
              <a16:creationId xmlns:a16="http://schemas.microsoft.com/office/drawing/2014/main" id="{4D1E7863-B6E3-467F-B3B4-218593CEFFB1}"/>
            </a:ext>
          </a:extLst>
        </xdr:cNvPr>
        <xdr:cNvCxnSpPr/>
      </xdr:nvCxnSpPr>
      <xdr:spPr>
        <a:xfrm flipV="1">
          <a:off x="16802100" y="1034986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59055</xdr:rowOff>
    </xdr:from>
    <xdr:ext cx="469900" cy="259080"/>
    <xdr:sp macro="" textlink="">
      <xdr:nvSpPr>
        <xdr:cNvPr id="609" name="n_1aveValue【学校施設】&#10;一人当たり面積">
          <a:extLst>
            <a:ext uri="{FF2B5EF4-FFF2-40B4-BE49-F238E27FC236}">
              <a16:creationId xmlns:a16="http://schemas.microsoft.com/office/drawing/2014/main" id="{B723E1A3-F813-4E06-8284-085D36060207}"/>
            </a:ext>
          </a:extLst>
        </xdr:cNvPr>
        <xdr:cNvSpPr txBox="1"/>
      </xdr:nvSpPr>
      <xdr:spPr>
        <a:xfrm>
          <a:off x="18980150" y="9799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81915</xdr:rowOff>
    </xdr:from>
    <xdr:ext cx="467360" cy="259080"/>
    <xdr:sp macro="" textlink="">
      <xdr:nvSpPr>
        <xdr:cNvPr id="610" name="n_2aveValue【学校施設】&#10;一人当たり面積">
          <a:extLst>
            <a:ext uri="{FF2B5EF4-FFF2-40B4-BE49-F238E27FC236}">
              <a16:creationId xmlns:a16="http://schemas.microsoft.com/office/drawing/2014/main" id="{CD520B48-F9AF-4B3F-861F-778679126886}"/>
            </a:ext>
          </a:extLst>
        </xdr:cNvPr>
        <xdr:cNvSpPr txBox="1"/>
      </xdr:nvSpPr>
      <xdr:spPr>
        <a:xfrm>
          <a:off x="18180050" y="9822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70485</xdr:rowOff>
    </xdr:from>
    <xdr:ext cx="467360" cy="259080"/>
    <xdr:sp macro="" textlink="">
      <xdr:nvSpPr>
        <xdr:cNvPr id="611" name="n_3aveValue【学校施設】&#10;一人当たり面積">
          <a:extLst>
            <a:ext uri="{FF2B5EF4-FFF2-40B4-BE49-F238E27FC236}">
              <a16:creationId xmlns:a16="http://schemas.microsoft.com/office/drawing/2014/main" id="{42EAF6DF-03B0-48B7-84E7-248E02824C6E}"/>
            </a:ext>
          </a:extLst>
        </xdr:cNvPr>
        <xdr:cNvSpPr txBox="1"/>
      </xdr:nvSpPr>
      <xdr:spPr>
        <a:xfrm>
          <a:off x="17386300" y="9811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59690</xdr:rowOff>
    </xdr:from>
    <xdr:ext cx="467360" cy="259080"/>
    <xdr:sp macro="" textlink="">
      <xdr:nvSpPr>
        <xdr:cNvPr id="612" name="n_4aveValue【学校施設】&#10;一人当たり面積">
          <a:extLst>
            <a:ext uri="{FF2B5EF4-FFF2-40B4-BE49-F238E27FC236}">
              <a16:creationId xmlns:a16="http://schemas.microsoft.com/office/drawing/2014/main" id="{F044B2D3-4610-4F89-AFC0-76DC5E365136}"/>
            </a:ext>
          </a:extLst>
        </xdr:cNvPr>
        <xdr:cNvSpPr txBox="1"/>
      </xdr:nvSpPr>
      <xdr:spPr>
        <a:xfrm>
          <a:off x="16592550" y="9800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146685</xdr:rowOff>
    </xdr:from>
    <xdr:ext cx="469900" cy="256540"/>
    <xdr:sp macro="" textlink="">
      <xdr:nvSpPr>
        <xdr:cNvPr id="613" name="n_1mainValue【学校施設】&#10;一人当たり面積">
          <a:extLst>
            <a:ext uri="{FF2B5EF4-FFF2-40B4-BE49-F238E27FC236}">
              <a16:creationId xmlns:a16="http://schemas.microsoft.com/office/drawing/2014/main" id="{197E7A39-04B1-488C-AA04-AA90F8B8FA2F}"/>
            </a:ext>
          </a:extLst>
        </xdr:cNvPr>
        <xdr:cNvSpPr txBox="1"/>
      </xdr:nvSpPr>
      <xdr:spPr>
        <a:xfrm>
          <a:off x="18980150" y="103828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151130</xdr:rowOff>
    </xdr:from>
    <xdr:ext cx="467360" cy="259080"/>
    <xdr:sp macro="" textlink="">
      <xdr:nvSpPr>
        <xdr:cNvPr id="614" name="n_2mainValue【学校施設】&#10;一人当たり面積">
          <a:extLst>
            <a:ext uri="{FF2B5EF4-FFF2-40B4-BE49-F238E27FC236}">
              <a16:creationId xmlns:a16="http://schemas.microsoft.com/office/drawing/2014/main" id="{7CCB5ADC-4FE1-41B4-AD54-6DE5758430B6}"/>
            </a:ext>
          </a:extLst>
        </xdr:cNvPr>
        <xdr:cNvSpPr txBox="1"/>
      </xdr:nvSpPr>
      <xdr:spPr>
        <a:xfrm>
          <a:off x="18180050" y="10387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155575</xdr:rowOff>
    </xdr:from>
    <xdr:ext cx="467360" cy="256540"/>
    <xdr:sp macro="" textlink="">
      <xdr:nvSpPr>
        <xdr:cNvPr id="615" name="n_3mainValue【学校施設】&#10;一人当たり面積">
          <a:extLst>
            <a:ext uri="{FF2B5EF4-FFF2-40B4-BE49-F238E27FC236}">
              <a16:creationId xmlns:a16="http://schemas.microsoft.com/office/drawing/2014/main" id="{57BE47BE-6BD4-4D10-A7EA-B3D15026C910}"/>
            </a:ext>
          </a:extLst>
        </xdr:cNvPr>
        <xdr:cNvSpPr txBox="1"/>
      </xdr:nvSpPr>
      <xdr:spPr>
        <a:xfrm>
          <a:off x="17386300" y="10391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163830</xdr:rowOff>
    </xdr:from>
    <xdr:ext cx="467360" cy="259080"/>
    <xdr:sp macro="" textlink="">
      <xdr:nvSpPr>
        <xdr:cNvPr id="616" name="n_4mainValue【学校施設】&#10;一人当たり面積">
          <a:extLst>
            <a:ext uri="{FF2B5EF4-FFF2-40B4-BE49-F238E27FC236}">
              <a16:creationId xmlns:a16="http://schemas.microsoft.com/office/drawing/2014/main" id="{A69BDF35-1F72-4F0E-9A96-C7C0616B7B07}"/>
            </a:ext>
          </a:extLst>
        </xdr:cNvPr>
        <xdr:cNvSpPr txBox="1"/>
      </xdr:nvSpPr>
      <xdr:spPr>
        <a:xfrm>
          <a:off x="16592550" y="10400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34C22D58-4E92-43B1-B14C-8CEF8824BF8A}"/>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792E1366-1B1A-447E-B4DD-60B01F9DA196}"/>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DB2A457A-FA3B-45C1-A974-503EFFB628D1}"/>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3B43CD92-128A-459A-B8EA-3B47A1F7418F}"/>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E7814673-A48C-4397-8E69-1509F0DF1BB4}"/>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94483084-C9FF-4E79-B407-7D954648791E}"/>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3DA8EBA8-0F44-4F7B-9A54-3CC8AC699C10}"/>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DCBE6D40-3E9F-4E30-A33F-9F83DF90E0B7}"/>
            </a:ext>
          </a:extLst>
        </xdr:cNvPr>
        <xdr:cNvSpPr/>
      </xdr:nvSpPr>
      <xdr:spPr>
        <a:xfrm>
          <a:off x="1120775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25" name="テキスト ボックス 624">
          <a:extLst>
            <a:ext uri="{FF2B5EF4-FFF2-40B4-BE49-F238E27FC236}">
              <a16:creationId xmlns:a16="http://schemas.microsoft.com/office/drawing/2014/main" id="{CE0513DE-6286-448E-8D13-613FFEE285F4}"/>
            </a:ext>
          </a:extLst>
        </xdr:cNvPr>
        <xdr:cNvSpPr txBox="1"/>
      </xdr:nvSpPr>
      <xdr:spPr>
        <a:xfrm>
          <a:off x="11169650" y="122936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6A91EBA6-41EE-433F-B2BF-C54C9AAA18EE}"/>
            </a:ext>
          </a:extLst>
        </xdr:cNvPr>
        <xdr:cNvCxnSpPr/>
      </xdr:nvCxnSpPr>
      <xdr:spPr>
        <a:xfrm>
          <a:off x="11207750" y="1468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27" name="テキスト ボックス 626">
          <a:extLst>
            <a:ext uri="{FF2B5EF4-FFF2-40B4-BE49-F238E27FC236}">
              <a16:creationId xmlns:a16="http://schemas.microsoft.com/office/drawing/2014/main" id="{1725F6A3-9D0C-465A-BC05-F989253FDC2C}"/>
            </a:ext>
          </a:extLst>
        </xdr:cNvPr>
        <xdr:cNvSpPr txBox="1"/>
      </xdr:nvSpPr>
      <xdr:spPr>
        <a:xfrm>
          <a:off x="10797540" y="1453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8" name="直線コネクタ 627">
          <a:extLst>
            <a:ext uri="{FF2B5EF4-FFF2-40B4-BE49-F238E27FC236}">
              <a16:creationId xmlns:a16="http://schemas.microsoft.com/office/drawing/2014/main" id="{A0A021AA-AD0E-4930-B263-83C94110C41E}"/>
            </a:ext>
          </a:extLst>
        </xdr:cNvPr>
        <xdr:cNvCxnSpPr/>
      </xdr:nvCxnSpPr>
      <xdr:spPr>
        <a:xfrm>
          <a:off x="11207750" y="143611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29" name="テキスト ボックス 628">
          <a:extLst>
            <a:ext uri="{FF2B5EF4-FFF2-40B4-BE49-F238E27FC236}">
              <a16:creationId xmlns:a16="http://schemas.microsoft.com/office/drawing/2014/main" id="{659C0599-7E1A-4610-A1F0-352E536C190D}"/>
            </a:ext>
          </a:extLst>
        </xdr:cNvPr>
        <xdr:cNvSpPr txBox="1"/>
      </xdr:nvSpPr>
      <xdr:spPr>
        <a:xfrm>
          <a:off x="10797540" y="142252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0" name="直線コネクタ 629">
          <a:extLst>
            <a:ext uri="{FF2B5EF4-FFF2-40B4-BE49-F238E27FC236}">
              <a16:creationId xmlns:a16="http://schemas.microsoft.com/office/drawing/2014/main" id="{332E66E0-61D2-46C2-BE66-C0A02DE0B739}"/>
            </a:ext>
          </a:extLst>
        </xdr:cNvPr>
        <xdr:cNvCxnSpPr/>
      </xdr:nvCxnSpPr>
      <xdr:spPr>
        <a:xfrm>
          <a:off x="11207750" y="140468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31" name="テキスト ボックス 630">
          <a:extLst>
            <a:ext uri="{FF2B5EF4-FFF2-40B4-BE49-F238E27FC236}">
              <a16:creationId xmlns:a16="http://schemas.microsoft.com/office/drawing/2014/main" id="{88A5D719-178A-497C-9B05-598376BFA971}"/>
            </a:ext>
          </a:extLst>
        </xdr:cNvPr>
        <xdr:cNvSpPr txBox="1"/>
      </xdr:nvSpPr>
      <xdr:spPr>
        <a:xfrm>
          <a:off x="10842625" y="139109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2" name="直線コネクタ 631">
          <a:extLst>
            <a:ext uri="{FF2B5EF4-FFF2-40B4-BE49-F238E27FC236}">
              <a16:creationId xmlns:a16="http://schemas.microsoft.com/office/drawing/2014/main" id="{2CC583F3-A282-4F32-8850-CE7B293B3156}"/>
            </a:ext>
          </a:extLst>
        </xdr:cNvPr>
        <xdr:cNvCxnSpPr/>
      </xdr:nvCxnSpPr>
      <xdr:spPr>
        <a:xfrm>
          <a:off x="11207750" y="137331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3" name="テキスト ボックス 632">
          <a:extLst>
            <a:ext uri="{FF2B5EF4-FFF2-40B4-BE49-F238E27FC236}">
              <a16:creationId xmlns:a16="http://schemas.microsoft.com/office/drawing/2014/main" id="{1CCBCD3D-B437-4323-9B03-4CAE64824CED}"/>
            </a:ext>
          </a:extLst>
        </xdr:cNvPr>
        <xdr:cNvSpPr txBox="1"/>
      </xdr:nvSpPr>
      <xdr:spPr>
        <a:xfrm>
          <a:off x="10842625" y="13597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4" name="直線コネクタ 633">
          <a:extLst>
            <a:ext uri="{FF2B5EF4-FFF2-40B4-BE49-F238E27FC236}">
              <a16:creationId xmlns:a16="http://schemas.microsoft.com/office/drawing/2014/main" id="{16236769-6952-470D-AC7E-8D4E1DFF2C06}"/>
            </a:ext>
          </a:extLst>
        </xdr:cNvPr>
        <xdr:cNvCxnSpPr/>
      </xdr:nvCxnSpPr>
      <xdr:spPr>
        <a:xfrm>
          <a:off x="11207750" y="13419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35" name="テキスト ボックス 634">
          <a:extLst>
            <a:ext uri="{FF2B5EF4-FFF2-40B4-BE49-F238E27FC236}">
              <a16:creationId xmlns:a16="http://schemas.microsoft.com/office/drawing/2014/main" id="{03FE520A-9D17-4C61-BA72-161A03DDA3F2}"/>
            </a:ext>
          </a:extLst>
        </xdr:cNvPr>
        <xdr:cNvSpPr txBox="1"/>
      </xdr:nvSpPr>
      <xdr:spPr>
        <a:xfrm>
          <a:off x="10842625" y="13283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6" name="直線コネクタ 635">
          <a:extLst>
            <a:ext uri="{FF2B5EF4-FFF2-40B4-BE49-F238E27FC236}">
              <a16:creationId xmlns:a16="http://schemas.microsoft.com/office/drawing/2014/main" id="{5CA3DC52-092B-4D82-AF22-E55B1CD6C51E}"/>
            </a:ext>
          </a:extLst>
        </xdr:cNvPr>
        <xdr:cNvCxnSpPr/>
      </xdr:nvCxnSpPr>
      <xdr:spPr>
        <a:xfrm>
          <a:off x="11207750" y="13106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7" name="テキスト ボックス 636">
          <a:extLst>
            <a:ext uri="{FF2B5EF4-FFF2-40B4-BE49-F238E27FC236}">
              <a16:creationId xmlns:a16="http://schemas.microsoft.com/office/drawing/2014/main" id="{C64BD511-49C0-43B9-BE0E-B20E550B7D2A}"/>
            </a:ext>
          </a:extLst>
        </xdr:cNvPr>
        <xdr:cNvSpPr txBox="1"/>
      </xdr:nvSpPr>
      <xdr:spPr>
        <a:xfrm>
          <a:off x="10842625" y="12969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8" name="直線コネクタ 637">
          <a:extLst>
            <a:ext uri="{FF2B5EF4-FFF2-40B4-BE49-F238E27FC236}">
              <a16:creationId xmlns:a16="http://schemas.microsoft.com/office/drawing/2014/main" id="{C5460463-7687-461B-A6A6-6AFFB8240653}"/>
            </a:ext>
          </a:extLst>
        </xdr:cNvPr>
        <xdr:cNvCxnSpPr/>
      </xdr:nvCxnSpPr>
      <xdr:spPr>
        <a:xfrm>
          <a:off x="11207750" y="127914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639" name="テキスト ボックス 638">
          <a:extLst>
            <a:ext uri="{FF2B5EF4-FFF2-40B4-BE49-F238E27FC236}">
              <a16:creationId xmlns:a16="http://schemas.microsoft.com/office/drawing/2014/main" id="{92D135C0-E810-4337-93BC-84BFE88D9720}"/>
            </a:ext>
          </a:extLst>
        </xdr:cNvPr>
        <xdr:cNvSpPr txBox="1"/>
      </xdr:nvSpPr>
      <xdr:spPr>
        <a:xfrm>
          <a:off x="10906760" y="126555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9A5DDCEF-610B-4BE4-A0FB-34AD5B18311A}"/>
            </a:ext>
          </a:extLst>
        </xdr:cNvPr>
        <xdr:cNvCxnSpPr/>
      </xdr:nvCxnSpPr>
      <xdr:spPr>
        <a:xfrm>
          <a:off x="11207750" y="1247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4B07DDD9-3524-4425-AE85-AD0D9F0E2762}"/>
            </a:ext>
          </a:extLst>
        </xdr:cNvPr>
        <xdr:cNvSpPr/>
      </xdr:nvSpPr>
      <xdr:spPr>
        <a:xfrm>
          <a:off x="1120775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6985</xdr:rowOff>
    </xdr:from>
    <xdr:to>
      <xdr:col>85</xdr:col>
      <xdr:colOff>126365</xdr:colOff>
      <xdr:row>86</xdr:row>
      <xdr:rowOff>132080</xdr:rowOff>
    </xdr:to>
    <xdr:cxnSp macro="">
      <xdr:nvCxnSpPr>
        <xdr:cNvPr id="642" name="直線コネクタ 641">
          <a:extLst>
            <a:ext uri="{FF2B5EF4-FFF2-40B4-BE49-F238E27FC236}">
              <a16:creationId xmlns:a16="http://schemas.microsoft.com/office/drawing/2014/main" id="{01963009-BFF9-4CF9-A253-E7C25035BC2A}"/>
            </a:ext>
          </a:extLst>
        </xdr:cNvPr>
        <xdr:cNvCxnSpPr/>
      </xdr:nvCxnSpPr>
      <xdr:spPr>
        <a:xfrm flipV="1">
          <a:off x="14699615" y="1288478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135255</xdr:rowOff>
    </xdr:from>
    <xdr:ext cx="405130" cy="256540"/>
    <xdr:sp macro="" textlink="">
      <xdr:nvSpPr>
        <xdr:cNvPr id="643" name="【児童館】&#10;有形固定資産減価償却率最小値テキスト">
          <a:extLst>
            <a:ext uri="{FF2B5EF4-FFF2-40B4-BE49-F238E27FC236}">
              <a16:creationId xmlns:a16="http://schemas.microsoft.com/office/drawing/2014/main" id="{8A4748C3-02ED-46FB-9310-B8695375D0DD}"/>
            </a:ext>
          </a:extLst>
        </xdr:cNvPr>
        <xdr:cNvSpPr txBox="1"/>
      </xdr:nvSpPr>
      <xdr:spPr>
        <a:xfrm>
          <a:off x="14738350" y="143338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132080</xdr:rowOff>
    </xdr:from>
    <xdr:to>
      <xdr:col>86</xdr:col>
      <xdr:colOff>25400</xdr:colOff>
      <xdr:row>86</xdr:row>
      <xdr:rowOff>132080</xdr:rowOff>
    </xdr:to>
    <xdr:cxnSp macro="">
      <xdr:nvCxnSpPr>
        <xdr:cNvPr id="644" name="直線コネクタ 643">
          <a:extLst>
            <a:ext uri="{FF2B5EF4-FFF2-40B4-BE49-F238E27FC236}">
              <a16:creationId xmlns:a16="http://schemas.microsoft.com/office/drawing/2014/main" id="{7DFE044B-B913-4C6B-8BF9-C1A4686470E5}"/>
            </a:ext>
          </a:extLst>
        </xdr:cNvPr>
        <xdr:cNvCxnSpPr/>
      </xdr:nvCxnSpPr>
      <xdr:spPr>
        <a:xfrm>
          <a:off x="14611350" y="14330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125095</xdr:rowOff>
    </xdr:from>
    <xdr:ext cx="340360" cy="258445"/>
    <xdr:sp macro="" textlink="">
      <xdr:nvSpPr>
        <xdr:cNvPr id="645" name="【児童館】&#10;有形固定資産減価償却率最大値テキスト">
          <a:extLst>
            <a:ext uri="{FF2B5EF4-FFF2-40B4-BE49-F238E27FC236}">
              <a16:creationId xmlns:a16="http://schemas.microsoft.com/office/drawing/2014/main" id="{64F7BC67-02BE-4CE1-94F5-69924AF3394A}"/>
            </a:ext>
          </a:extLst>
        </xdr:cNvPr>
        <xdr:cNvSpPr txBox="1"/>
      </xdr:nvSpPr>
      <xdr:spPr>
        <a:xfrm>
          <a:off x="14738350" y="126726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6985</xdr:rowOff>
    </xdr:from>
    <xdr:to>
      <xdr:col>86</xdr:col>
      <xdr:colOff>25400</xdr:colOff>
      <xdr:row>78</xdr:row>
      <xdr:rowOff>6985</xdr:rowOff>
    </xdr:to>
    <xdr:cxnSp macro="">
      <xdr:nvCxnSpPr>
        <xdr:cNvPr id="646" name="直線コネクタ 645">
          <a:extLst>
            <a:ext uri="{FF2B5EF4-FFF2-40B4-BE49-F238E27FC236}">
              <a16:creationId xmlns:a16="http://schemas.microsoft.com/office/drawing/2014/main" id="{01C9FDC0-0BBA-4B8A-BEBE-4B0AB244471C}"/>
            </a:ext>
          </a:extLst>
        </xdr:cNvPr>
        <xdr:cNvCxnSpPr/>
      </xdr:nvCxnSpPr>
      <xdr:spPr>
        <a:xfrm>
          <a:off x="14611350" y="12884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106045</xdr:rowOff>
    </xdr:from>
    <xdr:ext cx="405130" cy="259080"/>
    <xdr:sp macro="" textlink="">
      <xdr:nvSpPr>
        <xdr:cNvPr id="647" name="【児童館】&#10;有形固定資産減価償却率平均値テキスト">
          <a:extLst>
            <a:ext uri="{FF2B5EF4-FFF2-40B4-BE49-F238E27FC236}">
              <a16:creationId xmlns:a16="http://schemas.microsoft.com/office/drawing/2014/main" id="{29320182-2CBB-47E7-9A02-7BD980B796F6}"/>
            </a:ext>
          </a:extLst>
        </xdr:cNvPr>
        <xdr:cNvSpPr txBox="1"/>
      </xdr:nvSpPr>
      <xdr:spPr>
        <a:xfrm>
          <a:off x="14738350" y="13644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127635</xdr:rowOff>
    </xdr:from>
    <xdr:to>
      <xdr:col>85</xdr:col>
      <xdr:colOff>177800</xdr:colOff>
      <xdr:row>83</xdr:row>
      <xdr:rowOff>57785</xdr:rowOff>
    </xdr:to>
    <xdr:sp macro="" textlink="">
      <xdr:nvSpPr>
        <xdr:cNvPr id="648" name="フローチャート: 判断 647">
          <a:extLst>
            <a:ext uri="{FF2B5EF4-FFF2-40B4-BE49-F238E27FC236}">
              <a16:creationId xmlns:a16="http://schemas.microsoft.com/office/drawing/2014/main" id="{6C29670B-E79C-4348-AA52-DB29FFB36682}"/>
            </a:ext>
          </a:extLst>
        </xdr:cNvPr>
        <xdr:cNvSpPr/>
      </xdr:nvSpPr>
      <xdr:spPr>
        <a:xfrm>
          <a:off x="14649450" y="13665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144145</xdr:rowOff>
    </xdr:from>
    <xdr:to>
      <xdr:col>81</xdr:col>
      <xdr:colOff>101600</xdr:colOff>
      <xdr:row>83</xdr:row>
      <xdr:rowOff>74930</xdr:rowOff>
    </xdr:to>
    <xdr:sp macro="" textlink="">
      <xdr:nvSpPr>
        <xdr:cNvPr id="649" name="フローチャート: 判断 648">
          <a:extLst>
            <a:ext uri="{FF2B5EF4-FFF2-40B4-BE49-F238E27FC236}">
              <a16:creationId xmlns:a16="http://schemas.microsoft.com/office/drawing/2014/main" id="{22CD0227-FECB-41A9-A90B-DD90A601ED67}"/>
            </a:ext>
          </a:extLst>
        </xdr:cNvPr>
        <xdr:cNvSpPr/>
      </xdr:nvSpPr>
      <xdr:spPr>
        <a:xfrm>
          <a:off x="13887450" y="136823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142240</xdr:rowOff>
    </xdr:from>
    <xdr:to>
      <xdr:col>76</xdr:col>
      <xdr:colOff>165100</xdr:colOff>
      <xdr:row>83</xdr:row>
      <xdr:rowOff>72390</xdr:rowOff>
    </xdr:to>
    <xdr:sp macro="" textlink="">
      <xdr:nvSpPr>
        <xdr:cNvPr id="650" name="フローチャート: 判断 649">
          <a:extLst>
            <a:ext uri="{FF2B5EF4-FFF2-40B4-BE49-F238E27FC236}">
              <a16:creationId xmlns:a16="http://schemas.microsoft.com/office/drawing/2014/main" id="{0B925777-8BDC-4EB3-A3F8-006053A45BB4}"/>
            </a:ext>
          </a:extLst>
        </xdr:cNvPr>
        <xdr:cNvSpPr/>
      </xdr:nvSpPr>
      <xdr:spPr>
        <a:xfrm>
          <a:off x="13093700" y="1368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122555</xdr:rowOff>
    </xdr:from>
    <xdr:to>
      <xdr:col>72</xdr:col>
      <xdr:colOff>38100</xdr:colOff>
      <xdr:row>83</xdr:row>
      <xdr:rowOff>52705</xdr:rowOff>
    </xdr:to>
    <xdr:sp macro="" textlink="">
      <xdr:nvSpPr>
        <xdr:cNvPr id="651" name="フローチャート: 判断 650">
          <a:extLst>
            <a:ext uri="{FF2B5EF4-FFF2-40B4-BE49-F238E27FC236}">
              <a16:creationId xmlns:a16="http://schemas.microsoft.com/office/drawing/2014/main" id="{2C096781-B4C9-4019-B8FE-E68E5006E007}"/>
            </a:ext>
          </a:extLst>
        </xdr:cNvPr>
        <xdr:cNvSpPr/>
      </xdr:nvSpPr>
      <xdr:spPr>
        <a:xfrm>
          <a:off x="12299950" y="13660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83820</xdr:rowOff>
    </xdr:from>
    <xdr:to>
      <xdr:col>67</xdr:col>
      <xdr:colOff>101600</xdr:colOff>
      <xdr:row>83</xdr:row>
      <xdr:rowOff>13970</xdr:rowOff>
    </xdr:to>
    <xdr:sp macro="" textlink="">
      <xdr:nvSpPr>
        <xdr:cNvPr id="652" name="フローチャート: 判断 651">
          <a:extLst>
            <a:ext uri="{FF2B5EF4-FFF2-40B4-BE49-F238E27FC236}">
              <a16:creationId xmlns:a16="http://schemas.microsoft.com/office/drawing/2014/main" id="{000F5AA6-8C6C-4DBA-83E0-39389F758841}"/>
            </a:ext>
          </a:extLst>
        </xdr:cNvPr>
        <xdr:cNvSpPr/>
      </xdr:nvSpPr>
      <xdr:spPr>
        <a:xfrm>
          <a:off x="11487150" y="13622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EB1DE4D8-2708-4357-96C1-FFF2C948172E}"/>
            </a:ext>
          </a:extLst>
        </xdr:cNvPr>
        <xdr:cNvSpPr txBox="1"/>
      </xdr:nvSpPr>
      <xdr:spPr>
        <a:xfrm>
          <a:off x="1452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8C93CB45-708B-4C3E-BA2E-3BBF15DEFD3F}"/>
            </a:ext>
          </a:extLst>
        </xdr:cNvPr>
        <xdr:cNvSpPr txBox="1"/>
      </xdr:nvSpPr>
      <xdr:spPr>
        <a:xfrm>
          <a:off x="13766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2C6C7220-E2C3-4101-BBC9-D9BD3FDEE9CC}"/>
            </a:ext>
          </a:extLst>
        </xdr:cNvPr>
        <xdr:cNvSpPr txBox="1"/>
      </xdr:nvSpPr>
      <xdr:spPr>
        <a:xfrm>
          <a:off x="12973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F3E76AEC-09FC-4262-97C1-880042720F0B}"/>
            </a:ext>
          </a:extLst>
        </xdr:cNvPr>
        <xdr:cNvSpPr txBox="1"/>
      </xdr:nvSpPr>
      <xdr:spPr>
        <a:xfrm>
          <a:off x="121729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C0CFC348-2476-4493-9352-D8CAFA54FC0B}"/>
            </a:ext>
          </a:extLst>
        </xdr:cNvPr>
        <xdr:cNvSpPr txBox="1"/>
      </xdr:nvSpPr>
      <xdr:spPr>
        <a:xfrm>
          <a:off x="113665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93345</xdr:rowOff>
    </xdr:from>
    <xdr:to>
      <xdr:col>85</xdr:col>
      <xdr:colOff>177800</xdr:colOff>
      <xdr:row>83</xdr:row>
      <xdr:rowOff>23495</xdr:rowOff>
    </xdr:to>
    <xdr:sp macro="" textlink="">
      <xdr:nvSpPr>
        <xdr:cNvPr id="658" name="楕円 657">
          <a:extLst>
            <a:ext uri="{FF2B5EF4-FFF2-40B4-BE49-F238E27FC236}">
              <a16:creationId xmlns:a16="http://schemas.microsoft.com/office/drawing/2014/main" id="{759F33DF-96F4-4C40-95AE-71FD67FB1E2D}"/>
            </a:ext>
          </a:extLst>
        </xdr:cNvPr>
        <xdr:cNvSpPr/>
      </xdr:nvSpPr>
      <xdr:spPr>
        <a:xfrm>
          <a:off x="14649450" y="13631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116205</xdr:rowOff>
    </xdr:from>
    <xdr:ext cx="405130" cy="259080"/>
    <xdr:sp macro="" textlink="">
      <xdr:nvSpPr>
        <xdr:cNvPr id="659" name="【児童館】&#10;有形固定資産減価償却率該当値テキスト">
          <a:extLst>
            <a:ext uri="{FF2B5EF4-FFF2-40B4-BE49-F238E27FC236}">
              <a16:creationId xmlns:a16="http://schemas.microsoft.com/office/drawing/2014/main" id="{2AA74DDA-1C16-45B8-BDAB-693DB3126920}"/>
            </a:ext>
          </a:extLst>
        </xdr:cNvPr>
        <xdr:cNvSpPr txBox="1"/>
      </xdr:nvSpPr>
      <xdr:spPr>
        <a:xfrm>
          <a:off x="14738350" y="13489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50800</xdr:rowOff>
    </xdr:from>
    <xdr:to>
      <xdr:col>81</xdr:col>
      <xdr:colOff>101600</xdr:colOff>
      <xdr:row>82</xdr:row>
      <xdr:rowOff>152400</xdr:rowOff>
    </xdr:to>
    <xdr:sp macro="" textlink="">
      <xdr:nvSpPr>
        <xdr:cNvPr id="660" name="楕円 659">
          <a:extLst>
            <a:ext uri="{FF2B5EF4-FFF2-40B4-BE49-F238E27FC236}">
              <a16:creationId xmlns:a16="http://schemas.microsoft.com/office/drawing/2014/main" id="{2A598EF1-84A1-4D69-909C-C8914FE65DBA}"/>
            </a:ext>
          </a:extLst>
        </xdr:cNvPr>
        <xdr:cNvSpPr/>
      </xdr:nvSpPr>
      <xdr:spPr>
        <a:xfrm>
          <a:off x="1388745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101600</xdr:rowOff>
    </xdr:from>
    <xdr:to>
      <xdr:col>85</xdr:col>
      <xdr:colOff>127000</xdr:colOff>
      <xdr:row>82</xdr:row>
      <xdr:rowOff>144145</xdr:rowOff>
    </xdr:to>
    <xdr:cxnSp macro="">
      <xdr:nvCxnSpPr>
        <xdr:cNvPr id="661" name="直線コネクタ 660">
          <a:extLst>
            <a:ext uri="{FF2B5EF4-FFF2-40B4-BE49-F238E27FC236}">
              <a16:creationId xmlns:a16="http://schemas.microsoft.com/office/drawing/2014/main" id="{E704C42D-7799-4E80-9931-615099BDB5A4}"/>
            </a:ext>
          </a:extLst>
        </xdr:cNvPr>
        <xdr:cNvCxnSpPr/>
      </xdr:nvCxnSpPr>
      <xdr:spPr>
        <a:xfrm>
          <a:off x="13938250" y="1363980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62" name="楕円 661">
          <a:extLst>
            <a:ext uri="{FF2B5EF4-FFF2-40B4-BE49-F238E27FC236}">
              <a16:creationId xmlns:a16="http://schemas.microsoft.com/office/drawing/2014/main" id="{2E7568E3-09FD-4C31-9721-0EF93B76AD0E}"/>
            </a:ext>
          </a:extLst>
        </xdr:cNvPr>
        <xdr:cNvSpPr/>
      </xdr:nvSpPr>
      <xdr:spPr>
        <a:xfrm>
          <a:off x="130937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44450</xdr:rowOff>
    </xdr:from>
    <xdr:to>
      <xdr:col>81</xdr:col>
      <xdr:colOff>50800</xdr:colOff>
      <xdr:row>82</xdr:row>
      <xdr:rowOff>101600</xdr:rowOff>
    </xdr:to>
    <xdr:cxnSp macro="">
      <xdr:nvCxnSpPr>
        <xdr:cNvPr id="663" name="直線コネクタ 662">
          <a:extLst>
            <a:ext uri="{FF2B5EF4-FFF2-40B4-BE49-F238E27FC236}">
              <a16:creationId xmlns:a16="http://schemas.microsoft.com/office/drawing/2014/main" id="{D6A59A00-F366-4831-9B8D-264C77C79DB8}"/>
            </a:ext>
          </a:extLst>
        </xdr:cNvPr>
        <xdr:cNvCxnSpPr/>
      </xdr:nvCxnSpPr>
      <xdr:spPr>
        <a:xfrm>
          <a:off x="13144500" y="13582650"/>
          <a:ext cx="7937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107950</xdr:rowOff>
    </xdr:from>
    <xdr:to>
      <xdr:col>72</xdr:col>
      <xdr:colOff>38100</xdr:colOff>
      <xdr:row>82</xdr:row>
      <xdr:rowOff>38100</xdr:rowOff>
    </xdr:to>
    <xdr:sp macro="" textlink="">
      <xdr:nvSpPr>
        <xdr:cNvPr id="664" name="楕円 663">
          <a:extLst>
            <a:ext uri="{FF2B5EF4-FFF2-40B4-BE49-F238E27FC236}">
              <a16:creationId xmlns:a16="http://schemas.microsoft.com/office/drawing/2014/main" id="{08C08EFE-50F3-430F-8F73-97B81CB4BDE8}"/>
            </a:ext>
          </a:extLst>
        </xdr:cNvPr>
        <xdr:cNvSpPr/>
      </xdr:nvSpPr>
      <xdr:spPr>
        <a:xfrm>
          <a:off x="12299950" y="1348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158750</xdr:rowOff>
    </xdr:from>
    <xdr:to>
      <xdr:col>76</xdr:col>
      <xdr:colOff>114300</xdr:colOff>
      <xdr:row>82</xdr:row>
      <xdr:rowOff>44450</xdr:rowOff>
    </xdr:to>
    <xdr:cxnSp macro="">
      <xdr:nvCxnSpPr>
        <xdr:cNvPr id="665" name="直線コネクタ 664">
          <a:extLst>
            <a:ext uri="{FF2B5EF4-FFF2-40B4-BE49-F238E27FC236}">
              <a16:creationId xmlns:a16="http://schemas.microsoft.com/office/drawing/2014/main" id="{6C34F07A-BBB9-4889-A7F9-84D1B8835EE0}"/>
            </a:ext>
          </a:extLst>
        </xdr:cNvPr>
        <xdr:cNvCxnSpPr/>
      </xdr:nvCxnSpPr>
      <xdr:spPr>
        <a:xfrm>
          <a:off x="12344400" y="13531850"/>
          <a:ext cx="8001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53975</xdr:rowOff>
    </xdr:from>
    <xdr:to>
      <xdr:col>67</xdr:col>
      <xdr:colOff>101600</xdr:colOff>
      <xdr:row>81</xdr:row>
      <xdr:rowOff>155575</xdr:rowOff>
    </xdr:to>
    <xdr:sp macro="" textlink="">
      <xdr:nvSpPr>
        <xdr:cNvPr id="666" name="楕円 665">
          <a:extLst>
            <a:ext uri="{FF2B5EF4-FFF2-40B4-BE49-F238E27FC236}">
              <a16:creationId xmlns:a16="http://schemas.microsoft.com/office/drawing/2014/main" id="{E34F431C-C2AA-4AA7-9E8A-8D4EB94F1FB1}"/>
            </a:ext>
          </a:extLst>
        </xdr:cNvPr>
        <xdr:cNvSpPr/>
      </xdr:nvSpPr>
      <xdr:spPr>
        <a:xfrm>
          <a:off x="1148715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104775</xdr:rowOff>
    </xdr:from>
    <xdr:to>
      <xdr:col>71</xdr:col>
      <xdr:colOff>177800</xdr:colOff>
      <xdr:row>81</xdr:row>
      <xdr:rowOff>158750</xdr:rowOff>
    </xdr:to>
    <xdr:cxnSp macro="">
      <xdr:nvCxnSpPr>
        <xdr:cNvPr id="667" name="直線コネクタ 666">
          <a:extLst>
            <a:ext uri="{FF2B5EF4-FFF2-40B4-BE49-F238E27FC236}">
              <a16:creationId xmlns:a16="http://schemas.microsoft.com/office/drawing/2014/main" id="{F399B99D-2981-4562-BD11-CCBCC5AA8D1B}"/>
            </a:ext>
          </a:extLst>
        </xdr:cNvPr>
        <xdr:cNvCxnSpPr/>
      </xdr:nvCxnSpPr>
      <xdr:spPr>
        <a:xfrm>
          <a:off x="11537950" y="13477875"/>
          <a:ext cx="8064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65405</xdr:rowOff>
    </xdr:from>
    <xdr:ext cx="405130" cy="256540"/>
    <xdr:sp macro="" textlink="">
      <xdr:nvSpPr>
        <xdr:cNvPr id="668" name="n_1aveValue【児童館】&#10;有形固定資産減価償却率">
          <a:extLst>
            <a:ext uri="{FF2B5EF4-FFF2-40B4-BE49-F238E27FC236}">
              <a16:creationId xmlns:a16="http://schemas.microsoft.com/office/drawing/2014/main" id="{DD484B12-0755-4804-8952-45A0207287A7}"/>
            </a:ext>
          </a:extLst>
        </xdr:cNvPr>
        <xdr:cNvSpPr txBox="1"/>
      </xdr:nvSpPr>
      <xdr:spPr>
        <a:xfrm>
          <a:off x="13742035" y="137687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63500</xdr:rowOff>
    </xdr:from>
    <xdr:ext cx="402590" cy="256540"/>
    <xdr:sp macro="" textlink="">
      <xdr:nvSpPr>
        <xdr:cNvPr id="669" name="n_2aveValue【児童館】&#10;有形固定資産減価償却率">
          <a:extLst>
            <a:ext uri="{FF2B5EF4-FFF2-40B4-BE49-F238E27FC236}">
              <a16:creationId xmlns:a16="http://schemas.microsoft.com/office/drawing/2014/main" id="{1A6E5522-8024-409A-AF8B-FDF901C2B4C7}"/>
            </a:ext>
          </a:extLst>
        </xdr:cNvPr>
        <xdr:cNvSpPr txBox="1"/>
      </xdr:nvSpPr>
      <xdr:spPr>
        <a:xfrm>
          <a:off x="12960985" y="137668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43815</xdr:rowOff>
    </xdr:from>
    <xdr:ext cx="402590" cy="256540"/>
    <xdr:sp macro="" textlink="">
      <xdr:nvSpPr>
        <xdr:cNvPr id="670" name="n_3aveValue【児童館】&#10;有形固定資産減価償却率">
          <a:extLst>
            <a:ext uri="{FF2B5EF4-FFF2-40B4-BE49-F238E27FC236}">
              <a16:creationId xmlns:a16="http://schemas.microsoft.com/office/drawing/2014/main" id="{F2E0EAE5-1168-48A7-B52D-258B844A6DE6}"/>
            </a:ext>
          </a:extLst>
        </xdr:cNvPr>
        <xdr:cNvSpPr txBox="1"/>
      </xdr:nvSpPr>
      <xdr:spPr>
        <a:xfrm>
          <a:off x="12167235" y="13747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5080</xdr:rowOff>
    </xdr:from>
    <xdr:ext cx="402590" cy="259080"/>
    <xdr:sp macro="" textlink="">
      <xdr:nvSpPr>
        <xdr:cNvPr id="671" name="n_4aveValue【児童館】&#10;有形固定資産減価償却率">
          <a:extLst>
            <a:ext uri="{FF2B5EF4-FFF2-40B4-BE49-F238E27FC236}">
              <a16:creationId xmlns:a16="http://schemas.microsoft.com/office/drawing/2014/main" id="{82B696A0-57D6-4C31-BA48-7CC455C20143}"/>
            </a:ext>
          </a:extLst>
        </xdr:cNvPr>
        <xdr:cNvSpPr txBox="1"/>
      </xdr:nvSpPr>
      <xdr:spPr>
        <a:xfrm>
          <a:off x="11354435" y="13708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168910</xdr:rowOff>
    </xdr:from>
    <xdr:ext cx="405130" cy="256540"/>
    <xdr:sp macro="" textlink="">
      <xdr:nvSpPr>
        <xdr:cNvPr id="672" name="n_1mainValue【児童館】&#10;有形固定資産減価償却率">
          <a:extLst>
            <a:ext uri="{FF2B5EF4-FFF2-40B4-BE49-F238E27FC236}">
              <a16:creationId xmlns:a16="http://schemas.microsoft.com/office/drawing/2014/main" id="{AAC60C81-FD09-4E0C-B275-F26A9950EBAF}"/>
            </a:ext>
          </a:extLst>
        </xdr:cNvPr>
        <xdr:cNvSpPr txBox="1"/>
      </xdr:nvSpPr>
      <xdr:spPr>
        <a:xfrm>
          <a:off x="13742035" y="13370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111760</xdr:rowOff>
    </xdr:from>
    <xdr:ext cx="402590" cy="256540"/>
    <xdr:sp macro="" textlink="">
      <xdr:nvSpPr>
        <xdr:cNvPr id="673" name="n_2mainValue【児童館】&#10;有形固定資産減価償却率">
          <a:extLst>
            <a:ext uri="{FF2B5EF4-FFF2-40B4-BE49-F238E27FC236}">
              <a16:creationId xmlns:a16="http://schemas.microsoft.com/office/drawing/2014/main" id="{51EBD10F-4743-48DB-92DC-B28C1C854588}"/>
            </a:ext>
          </a:extLst>
        </xdr:cNvPr>
        <xdr:cNvSpPr txBox="1"/>
      </xdr:nvSpPr>
      <xdr:spPr>
        <a:xfrm>
          <a:off x="12960985" y="13319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54610</xdr:rowOff>
    </xdr:from>
    <xdr:ext cx="402590" cy="256540"/>
    <xdr:sp macro="" textlink="">
      <xdr:nvSpPr>
        <xdr:cNvPr id="674" name="n_3mainValue【児童館】&#10;有形固定資産減価償却率">
          <a:extLst>
            <a:ext uri="{FF2B5EF4-FFF2-40B4-BE49-F238E27FC236}">
              <a16:creationId xmlns:a16="http://schemas.microsoft.com/office/drawing/2014/main" id="{A123642D-B210-4D74-A358-459E8AA47AEF}"/>
            </a:ext>
          </a:extLst>
        </xdr:cNvPr>
        <xdr:cNvSpPr txBox="1"/>
      </xdr:nvSpPr>
      <xdr:spPr>
        <a:xfrm>
          <a:off x="12167235" y="13262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635</xdr:rowOff>
    </xdr:from>
    <xdr:ext cx="402590" cy="259080"/>
    <xdr:sp macro="" textlink="">
      <xdr:nvSpPr>
        <xdr:cNvPr id="675" name="n_4mainValue【児童館】&#10;有形固定資産減価償却率">
          <a:extLst>
            <a:ext uri="{FF2B5EF4-FFF2-40B4-BE49-F238E27FC236}">
              <a16:creationId xmlns:a16="http://schemas.microsoft.com/office/drawing/2014/main" id="{BBFDEDE3-5B93-4D64-83B1-7369F273068B}"/>
            </a:ext>
          </a:extLst>
        </xdr:cNvPr>
        <xdr:cNvSpPr txBox="1"/>
      </xdr:nvSpPr>
      <xdr:spPr>
        <a:xfrm>
          <a:off x="11354435" y="13208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DA4565AF-46F0-498A-91F2-24200FD02BB9}"/>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4C49360B-4FB5-49DF-91DC-13E924F4626C}"/>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FAF2F576-60F4-442F-B3AC-9D722E767F3A}"/>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FE4165DA-B82D-4113-AE47-E01F02CBE45D}"/>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9A248703-5D47-472A-BC23-023D296F343C}"/>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A3C4414B-4E34-48D0-AA7F-7DBF77B025E8}"/>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62B76436-219E-4FF7-9855-78B96AD6A39E}"/>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905460BA-48A3-4D68-B3B3-BDE4447E1A3C}"/>
            </a:ext>
          </a:extLst>
        </xdr:cNvPr>
        <xdr:cNvSpPr/>
      </xdr:nvSpPr>
      <xdr:spPr>
        <a:xfrm>
          <a:off x="164592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4" name="テキスト ボックス 683">
          <a:extLst>
            <a:ext uri="{FF2B5EF4-FFF2-40B4-BE49-F238E27FC236}">
              <a16:creationId xmlns:a16="http://schemas.microsoft.com/office/drawing/2014/main" id="{2C3691B6-9A4A-4B53-955F-78BEACC33304}"/>
            </a:ext>
          </a:extLst>
        </xdr:cNvPr>
        <xdr:cNvSpPr txBox="1"/>
      </xdr:nvSpPr>
      <xdr:spPr>
        <a:xfrm>
          <a:off x="16440150" y="122936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EFE828EA-51F4-4351-9743-C33F7872E630}"/>
            </a:ext>
          </a:extLst>
        </xdr:cNvPr>
        <xdr:cNvCxnSpPr/>
      </xdr:nvCxnSpPr>
      <xdr:spPr>
        <a:xfrm>
          <a:off x="164592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6" name="直線コネクタ 685">
          <a:extLst>
            <a:ext uri="{FF2B5EF4-FFF2-40B4-BE49-F238E27FC236}">
              <a16:creationId xmlns:a16="http://schemas.microsoft.com/office/drawing/2014/main" id="{0F32BE7C-0AC4-482D-B66A-839C0BC38502}"/>
            </a:ext>
          </a:extLst>
        </xdr:cNvPr>
        <xdr:cNvCxnSpPr/>
      </xdr:nvCxnSpPr>
      <xdr:spPr>
        <a:xfrm>
          <a:off x="16459200" y="143611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687" name="テキスト ボックス 686">
          <a:extLst>
            <a:ext uri="{FF2B5EF4-FFF2-40B4-BE49-F238E27FC236}">
              <a16:creationId xmlns:a16="http://schemas.microsoft.com/office/drawing/2014/main" id="{B911A253-EFFB-4E77-BFD9-FF608C3CA938}"/>
            </a:ext>
          </a:extLst>
        </xdr:cNvPr>
        <xdr:cNvSpPr txBox="1"/>
      </xdr:nvSpPr>
      <xdr:spPr>
        <a:xfrm>
          <a:off x="16048990" y="142252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88" name="直線コネクタ 687">
          <a:extLst>
            <a:ext uri="{FF2B5EF4-FFF2-40B4-BE49-F238E27FC236}">
              <a16:creationId xmlns:a16="http://schemas.microsoft.com/office/drawing/2014/main" id="{6501B76E-1C8A-4527-830A-FAB26DD4DE58}"/>
            </a:ext>
          </a:extLst>
        </xdr:cNvPr>
        <xdr:cNvCxnSpPr/>
      </xdr:nvCxnSpPr>
      <xdr:spPr>
        <a:xfrm>
          <a:off x="16459200" y="140468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689" name="テキスト ボックス 688">
          <a:extLst>
            <a:ext uri="{FF2B5EF4-FFF2-40B4-BE49-F238E27FC236}">
              <a16:creationId xmlns:a16="http://schemas.microsoft.com/office/drawing/2014/main" id="{22F3EC46-6574-4889-AD26-6ED9DB5E8F41}"/>
            </a:ext>
          </a:extLst>
        </xdr:cNvPr>
        <xdr:cNvSpPr txBox="1"/>
      </xdr:nvSpPr>
      <xdr:spPr>
        <a:xfrm>
          <a:off x="16048990" y="139109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0" name="直線コネクタ 689">
          <a:extLst>
            <a:ext uri="{FF2B5EF4-FFF2-40B4-BE49-F238E27FC236}">
              <a16:creationId xmlns:a16="http://schemas.microsoft.com/office/drawing/2014/main" id="{399665EE-7ECC-4DAA-A0B6-BF06A99B4A83}"/>
            </a:ext>
          </a:extLst>
        </xdr:cNvPr>
        <xdr:cNvCxnSpPr/>
      </xdr:nvCxnSpPr>
      <xdr:spPr>
        <a:xfrm>
          <a:off x="16459200" y="1373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691" name="テキスト ボックス 690">
          <a:extLst>
            <a:ext uri="{FF2B5EF4-FFF2-40B4-BE49-F238E27FC236}">
              <a16:creationId xmlns:a16="http://schemas.microsoft.com/office/drawing/2014/main" id="{CFE43C3E-7FBE-466A-9CF2-BC431DB930FD}"/>
            </a:ext>
          </a:extLst>
        </xdr:cNvPr>
        <xdr:cNvSpPr txBox="1"/>
      </xdr:nvSpPr>
      <xdr:spPr>
        <a:xfrm>
          <a:off x="16048990" y="135972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2" name="直線コネクタ 691">
          <a:extLst>
            <a:ext uri="{FF2B5EF4-FFF2-40B4-BE49-F238E27FC236}">
              <a16:creationId xmlns:a16="http://schemas.microsoft.com/office/drawing/2014/main" id="{1C3FCC0C-0547-4621-B715-3B144F00999F}"/>
            </a:ext>
          </a:extLst>
        </xdr:cNvPr>
        <xdr:cNvCxnSpPr/>
      </xdr:nvCxnSpPr>
      <xdr:spPr>
        <a:xfrm>
          <a:off x="16459200" y="13419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693" name="テキスト ボックス 692">
          <a:extLst>
            <a:ext uri="{FF2B5EF4-FFF2-40B4-BE49-F238E27FC236}">
              <a16:creationId xmlns:a16="http://schemas.microsoft.com/office/drawing/2014/main" id="{6F50642B-86BE-4545-985B-2924A08D74DC}"/>
            </a:ext>
          </a:extLst>
        </xdr:cNvPr>
        <xdr:cNvSpPr txBox="1"/>
      </xdr:nvSpPr>
      <xdr:spPr>
        <a:xfrm>
          <a:off x="16048990" y="13283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4" name="直線コネクタ 693">
          <a:extLst>
            <a:ext uri="{FF2B5EF4-FFF2-40B4-BE49-F238E27FC236}">
              <a16:creationId xmlns:a16="http://schemas.microsoft.com/office/drawing/2014/main" id="{18BB9C0A-1ED6-40CA-B44F-42099B29EE5F}"/>
            </a:ext>
          </a:extLst>
        </xdr:cNvPr>
        <xdr:cNvCxnSpPr/>
      </xdr:nvCxnSpPr>
      <xdr:spPr>
        <a:xfrm>
          <a:off x="164592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695" name="テキスト ボックス 694">
          <a:extLst>
            <a:ext uri="{FF2B5EF4-FFF2-40B4-BE49-F238E27FC236}">
              <a16:creationId xmlns:a16="http://schemas.microsoft.com/office/drawing/2014/main" id="{9DBE2367-8415-471F-BD7A-FFC698921AA2}"/>
            </a:ext>
          </a:extLst>
        </xdr:cNvPr>
        <xdr:cNvSpPr txBox="1"/>
      </xdr:nvSpPr>
      <xdr:spPr>
        <a:xfrm>
          <a:off x="16048990" y="129698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6" name="直線コネクタ 695">
          <a:extLst>
            <a:ext uri="{FF2B5EF4-FFF2-40B4-BE49-F238E27FC236}">
              <a16:creationId xmlns:a16="http://schemas.microsoft.com/office/drawing/2014/main" id="{BD8A4632-D3A7-4B4D-A427-C00A14FBFAED}"/>
            </a:ext>
          </a:extLst>
        </xdr:cNvPr>
        <xdr:cNvCxnSpPr/>
      </xdr:nvCxnSpPr>
      <xdr:spPr>
        <a:xfrm>
          <a:off x="16459200" y="127914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697" name="テキスト ボックス 696">
          <a:extLst>
            <a:ext uri="{FF2B5EF4-FFF2-40B4-BE49-F238E27FC236}">
              <a16:creationId xmlns:a16="http://schemas.microsoft.com/office/drawing/2014/main" id="{360A0D65-3015-46AA-B0FD-FA08280988FF}"/>
            </a:ext>
          </a:extLst>
        </xdr:cNvPr>
        <xdr:cNvSpPr txBox="1"/>
      </xdr:nvSpPr>
      <xdr:spPr>
        <a:xfrm>
          <a:off x="16048990" y="126555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BEB0010-2CDE-47E8-919A-04E924861606}"/>
            </a:ext>
          </a:extLst>
        </xdr:cNvPr>
        <xdr:cNvCxnSpPr/>
      </xdr:nvCxnSpPr>
      <xdr:spPr>
        <a:xfrm>
          <a:off x="164592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99" name="テキスト ボックス 698">
          <a:extLst>
            <a:ext uri="{FF2B5EF4-FFF2-40B4-BE49-F238E27FC236}">
              <a16:creationId xmlns:a16="http://schemas.microsoft.com/office/drawing/2014/main" id="{342A9DAD-1AD2-4E23-8028-1B636FA4FA48}"/>
            </a:ext>
          </a:extLst>
        </xdr:cNvPr>
        <xdr:cNvSpPr txBox="1"/>
      </xdr:nvSpPr>
      <xdr:spPr>
        <a:xfrm>
          <a:off x="16048990" y="12341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9FA1BBAB-9695-430C-842D-5C7F6C4A9C51}"/>
            </a:ext>
          </a:extLst>
        </xdr:cNvPr>
        <xdr:cNvSpPr/>
      </xdr:nvSpPr>
      <xdr:spPr>
        <a:xfrm>
          <a:off x="164592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127635</xdr:rowOff>
    </xdr:from>
    <xdr:to>
      <xdr:col>116</xdr:col>
      <xdr:colOff>62865</xdr:colOff>
      <xdr:row>86</xdr:row>
      <xdr:rowOff>135890</xdr:rowOff>
    </xdr:to>
    <xdr:cxnSp macro="">
      <xdr:nvCxnSpPr>
        <xdr:cNvPr id="701" name="直線コネクタ 700">
          <a:extLst>
            <a:ext uri="{FF2B5EF4-FFF2-40B4-BE49-F238E27FC236}">
              <a16:creationId xmlns:a16="http://schemas.microsoft.com/office/drawing/2014/main" id="{076E26AE-12A0-4C6E-8682-281EEBD80997}"/>
            </a:ext>
          </a:extLst>
        </xdr:cNvPr>
        <xdr:cNvCxnSpPr/>
      </xdr:nvCxnSpPr>
      <xdr:spPr>
        <a:xfrm flipV="1">
          <a:off x="19951065" y="1284033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139700</xdr:rowOff>
    </xdr:from>
    <xdr:ext cx="469900" cy="259080"/>
    <xdr:sp macro="" textlink="">
      <xdr:nvSpPr>
        <xdr:cNvPr id="702" name="【児童館】&#10;一人当たり面積最小値テキスト">
          <a:extLst>
            <a:ext uri="{FF2B5EF4-FFF2-40B4-BE49-F238E27FC236}">
              <a16:creationId xmlns:a16="http://schemas.microsoft.com/office/drawing/2014/main" id="{9C32BD9F-3F12-49A7-A4E5-2FFD5677EFE4}"/>
            </a:ext>
          </a:extLst>
        </xdr:cNvPr>
        <xdr:cNvSpPr txBox="1"/>
      </xdr:nvSpPr>
      <xdr:spPr>
        <a:xfrm>
          <a:off x="19989800" y="1433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135890</xdr:rowOff>
    </xdr:from>
    <xdr:to>
      <xdr:col>116</xdr:col>
      <xdr:colOff>152400</xdr:colOff>
      <xdr:row>86</xdr:row>
      <xdr:rowOff>135890</xdr:rowOff>
    </xdr:to>
    <xdr:cxnSp macro="">
      <xdr:nvCxnSpPr>
        <xdr:cNvPr id="703" name="直線コネクタ 702">
          <a:extLst>
            <a:ext uri="{FF2B5EF4-FFF2-40B4-BE49-F238E27FC236}">
              <a16:creationId xmlns:a16="http://schemas.microsoft.com/office/drawing/2014/main" id="{8D7B7BE2-58B8-45B7-902E-5ACC8C825D34}"/>
            </a:ext>
          </a:extLst>
        </xdr:cNvPr>
        <xdr:cNvCxnSpPr/>
      </xdr:nvCxnSpPr>
      <xdr:spPr>
        <a:xfrm>
          <a:off x="19881850" y="14334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74930</xdr:rowOff>
    </xdr:from>
    <xdr:ext cx="469900" cy="256540"/>
    <xdr:sp macro="" textlink="">
      <xdr:nvSpPr>
        <xdr:cNvPr id="704" name="【児童館】&#10;一人当たり面積最大値テキスト">
          <a:extLst>
            <a:ext uri="{FF2B5EF4-FFF2-40B4-BE49-F238E27FC236}">
              <a16:creationId xmlns:a16="http://schemas.microsoft.com/office/drawing/2014/main" id="{00883057-CF85-4BE7-9830-9C03AB88A96A}"/>
            </a:ext>
          </a:extLst>
        </xdr:cNvPr>
        <xdr:cNvSpPr txBox="1"/>
      </xdr:nvSpPr>
      <xdr:spPr>
        <a:xfrm>
          <a:off x="19989800" y="12622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127635</xdr:rowOff>
    </xdr:from>
    <xdr:to>
      <xdr:col>116</xdr:col>
      <xdr:colOff>152400</xdr:colOff>
      <xdr:row>77</xdr:row>
      <xdr:rowOff>127635</xdr:rowOff>
    </xdr:to>
    <xdr:cxnSp macro="">
      <xdr:nvCxnSpPr>
        <xdr:cNvPr id="705" name="直線コネクタ 704">
          <a:extLst>
            <a:ext uri="{FF2B5EF4-FFF2-40B4-BE49-F238E27FC236}">
              <a16:creationId xmlns:a16="http://schemas.microsoft.com/office/drawing/2014/main" id="{B3F3E231-3CE5-4425-A612-03505293A3DA}"/>
            </a:ext>
          </a:extLst>
        </xdr:cNvPr>
        <xdr:cNvCxnSpPr/>
      </xdr:nvCxnSpPr>
      <xdr:spPr>
        <a:xfrm>
          <a:off x="19881850" y="12840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63500</xdr:rowOff>
    </xdr:from>
    <xdr:ext cx="469900" cy="256540"/>
    <xdr:sp macro="" textlink="">
      <xdr:nvSpPr>
        <xdr:cNvPr id="706" name="【児童館】&#10;一人当たり面積平均値テキスト">
          <a:extLst>
            <a:ext uri="{FF2B5EF4-FFF2-40B4-BE49-F238E27FC236}">
              <a16:creationId xmlns:a16="http://schemas.microsoft.com/office/drawing/2014/main" id="{E1823F18-2517-4707-AF2A-A900AFEB30D3}"/>
            </a:ext>
          </a:extLst>
        </xdr:cNvPr>
        <xdr:cNvSpPr txBox="1"/>
      </xdr:nvSpPr>
      <xdr:spPr>
        <a:xfrm>
          <a:off x="19989800" y="136017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85090</xdr:rowOff>
    </xdr:from>
    <xdr:to>
      <xdr:col>116</xdr:col>
      <xdr:colOff>114300</xdr:colOff>
      <xdr:row>83</xdr:row>
      <xdr:rowOff>15240</xdr:rowOff>
    </xdr:to>
    <xdr:sp macro="" textlink="">
      <xdr:nvSpPr>
        <xdr:cNvPr id="707" name="フローチャート: 判断 706">
          <a:extLst>
            <a:ext uri="{FF2B5EF4-FFF2-40B4-BE49-F238E27FC236}">
              <a16:creationId xmlns:a16="http://schemas.microsoft.com/office/drawing/2014/main" id="{FF8B7532-616B-4AD3-8EC0-7116F1B8A22B}"/>
            </a:ext>
          </a:extLst>
        </xdr:cNvPr>
        <xdr:cNvSpPr/>
      </xdr:nvSpPr>
      <xdr:spPr>
        <a:xfrm>
          <a:off x="19900900" y="13623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a:extLst>
            <a:ext uri="{FF2B5EF4-FFF2-40B4-BE49-F238E27FC236}">
              <a16:creationId xmlns:a16="http://schemas.microsoft.com/office/drawing/2014/main" id="{502226D1-72D8-43C9-9BD4-8E85E00D5026}"/>
            </a:ext>
          </a:extLst>
        </xdr:cNvPr>
        <xdr:cNvSpPr/>
      </xdr:nvSpPr>
      <xdr:spPr>
        <a:xfrm>
          <a:off x="191579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52705</xdr:rowOff>
    </xdr:from>
    <xdr:to>
      <xdr:col>107</xdr:col>
      <xdr:colOff>101600</xdr:colOff>
      <xdr:row>82</xdr:row>
      <xdr:rowOff>154940</xdr:rowOff>
    </xdr:to>
    <xdr:sp macro="" textlink="">
      <xdr:nvSpPr>
        <xdr:cNvPr id="709" name="フローチャート: 判断 708">
          <a:extLst>
            <a:ext uri="{FF2B5EF4-FFF2-40B4-BE49-F238E27FC236}">
              <a16:creationId xmlns:a16="http://schemas.microsoft.com/office/drawing/2014/main" id="{3795E043-A3E9-40FD-A8A4-FA6A4A11C57C}"/>
            </a:ext>
          </a:extLst>
        </xdr:cNvPr>
        <xdr:cNvSpPr/>
      </xdr:nvSpPr>
      <xdr:spPr>
        <a:xfrm>
          <a:off x="18345150" y="13590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118110</xdr:rowOff>
    </xdr:from>
    <xdr:to>
      <xdr:col>102</xdr:col>
      <xdr:colOff>165100</xdr:colOff>
      <xdr:row>83</xdr:row>
      <xdr:rowOff>48260</xdr:rowOff>
    </xdr:to>
    <xdr:sp macro="" textlink="">
      <xdr:nvSpPr>
        <xdr:cNvPr id="710" name="フローチャート: 判断 709">
          <a:extLst>
            <a:ext uri="{FF2B5EF4-FFF2-40B4-BE49-F238E27FC236}">
              <a16:creationId xmlns:a16="http://schemas.microsoft.com/office/drawing/2014/main" id="{0A0E17CE-2FBE-44DA-8A89-1C4027766C15}"/>
            </a:ext>
          </a:extLst>
        </xdr:cNvPr>
        <xdr:cNvSpPr/>
      </xdr:nvSpPr>
      <xdr:spPr>
        <a:xfrm>
          <a:off x="17551400" y="1365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133985</xdr:rowOff>
    </xdr:from>
    <xdr:to>
      <xdr:col>98</xdr:col>
      <xdr:colOff>38100</xdr:colOff>
      <xdr:row>83</xdr:row>
      <xdr:rowOff>64135</xdr:rowOff>
    </xdr:to>
    <xdr:sp macro="" textlink="">
      <xdr:nvSpPr>
        <xdr:cNvPr id="711" name="フローチャート: 判断 710">
          <a:extLst>
            <a:ext uri="{FF2B5EF4-FFF2-40B4-BE49-F238E27FC236}">
              <a16:creationId xmlns:a16="http://schemas.microsoft.com/office/drawing/2014/main" id="{2F4FF77D-780A-4FDE-9319-7215CAE64B54}"/>
            </a:ext>
          </a:extLst>
        </xdr:cNvPr>
        <xdr:cNvSpPr/>
      </xdr:nvSpPr>
      <xdr:spPr>
        <a:xfrm>
          <a:off x="16757650" y="13672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10AF18E0-D3DA-4688-9600-A4EF96E19A73}"/>
            </a:ext>
          </a:extLst>
        </xdr:cNvPr>
        <xdr:cNvSpPr txBox="1"/>
      </xdr:nvSpPr>
      <xdr:spPr>
        <a:xfrm>
          <a:off x="19780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365B9351-F5FB-4CDC-B27F-C85358EE690E}"/>
            </a:ext>
          </a:extLst>
        </xdr:cNvPr>
        <xdr:cNvSpPr txBox="1"/>
      </xdr:nvSpPr>
      <xdr:spPr>
        <a:xfrm>
          <a:off x="190309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321A5613-2218-4DD7-8C34-C4CBD13AA3A9}"/>
            </a:ext>
          </a:extLst>
        </xdr:cNvPr>
        <xdr:cNvSpPr txBox="1"/>
      </xdr:nvSpPr>
      <xdr:spPr>
        <a:xfrm>
          <a:off x="182245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B424A8F7-05E1-477F-806A-8F3B50C22E1A}"/>
            </a:ext>
          </a:extLst>
        </xdr:cNvPr>
        <xdr:cNvSpPr txBox="1"/>
      </xdr:nvSpPr>
      <xdr:spPr>
        <a:xfrm>
          <a:off x="174307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6159E23F-CD3F-405A-A392-FF70B682FFBE}"/>
            </a:ext>
          </a:extLst>
        </xdr:cNvPr>
        <xdr:cNvSpPr txBox="1"/>
      </xdr:nvSpPr>
      <xdr:spPr>
        <a:xfrm>
          <a:off x="166306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126365</xdr:rowOff>
    </xdr:from>
    <xdr:to>
      <xdr:col>116</xdr:col>
      <xdr:colOff>114300</xdr:colOff>
      <xdr:row>82</xdr:row>
      <xdr:rowOff>56515</xdr:rowOff>
    </xdr:to>
    <xdr:sp macro="" textlink="">
      <xdr:nvSpPr>
        <xdr:cNvPr id="717" name="楕円 716">
          <a:extLst>
            <a:ext uri="{FF2B5EF4-FFF2-40B4-BE49-F238E27FC236}">
              <a16:creationId xmlns:a16="http://schemas.microsoft.com/office/drawing/2014/main" id="{02EB1C95-2C27-461B-BBA8-3CA69A8870C6}"/>
            </a:ext>
          </a:extLst>
        </xdr:cNvPr>
        <xdr:cNvSpPr/>
      </xdr:nvSpPr>
      <xdr:spPr>
        <a:xfrm>
          <a:off x="19900900" y="13499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149225</xdr:rowOff>
    </xdr:from>
    <xdr:ext cx="469900" cy="259080"/>
    <xdr:sp macro="" textlink="">
      <xdr:nvSpPr>
        <xdr:cNvPr id="718" name="【児童館】&#10;一人当たり面積該当値テキスト">
          <a:extLst>
            <a:ext uri="{FF2B5EF4-FFF2-40B4-BE49-F238E27FC236}">
              <a16:creationId xmlns:a16="http://schemas.microsoft.com/office/drawing/2014/main" id="{F7BF6D05-59A4-4B2F-B8F7-905CDEC115EA}"/>
            </a:ext>
          </a:extLst>
        </xdr:cNvPr>
        <xdr:cNvSpPr txBox="1"/>
      </xdr:nvSpPr>
      <xdr:spPr>
        <a:xfrm>
          <a:off x="19989800" y="13357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126365</xdr:rowOff>
    </xdr:from>
    <xdr:to>
      <xdr:col>112</xdr:col>
      <xdr:colOff>38100</xdr:colOff>
      <xdr:row>82</xdr:row>
      <xdr:rowOff>56515</xdr:rowOff>
    </xdr:to>
    <xdr:sp macro="" textlink="">
      <xdr:nvSpPr>
        <xdr:cNvPr id="719" name="楕円 718">
          <a:extLst>
            <a:ext uri="{FF2B5EF4-FFF2-40B4-BE49-F238E27FC236}">
              <a16:creationId xmlns:a16="http://schemas.microsoft.com/office/drawing/2014/main" id="{3E90717F-B160-4D67-8137-DBB5EC51FE5D}"/>
            </a:ext>
          </a:extLst>
        </xdr:cNvPr>
        <xdr:cNvSpPr/>
      </xdr:nvSpPr>
      <xdr:spPr>
        <a:xfrm>
          <a:off x="19157950" y="134994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6350</xdr:rowOff>
    </xdr:from>
    <xdr:to>
      <xdr:col>116</xdr:col>
      <xdr:colOff>63500</xdr:colOff>
      <xdr:row>82</xdr:row>
      <xdr:rowOff>6350</xdr:rowOff>
    </xdr:to>
    <xdr:cxnSp macro="">
      <xdr:nvCxnSpPr>
        <xdr:cNvPr id="720" name="直線コネクタ 719">
          <a:extLst>
            <a:ext uri="{FF2B5EF4-FFF2-40B4-BE49-F238E27FC236}">
              <a16:creationId xmlns:a16="http://schemas.microsoft.com/office/drawing/2014/main" id="{B33C2ACF-1EDE-40CA-9D08-16ECCEDAF481}"/>
            </a:ext>
          </a:extLst>
        </xdr:cNvPr>
        <xdr:cNvCxnSpPr/>
      </xdr:nvCxnSpPr>
      <xdr:spPr>
        <a:xfrm>
          <a:off x="19202400" y="135445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142240</xdr:rowOff>
    </xdr:from>
    <xdr:to>
      <xdr:col>107</xdr:col>
      <xdr:colOff>101600</xdr:colOff>
      <xdr:row>82</xdr:row>
      <xdr:rowOff>72390</xdr:rowOff>
    </xdr:to>
    <xdr:sp macro="" textlink="">
      <xdr:nvSpPr>
        <xdr:cNvPr id="721" name="楕円 720">
          <a:extLst>
            <a:ext uri="{FF2B5EF4-FFF2-40B4-BE49-F238E27FC236}">
              <a16:creationId xmlns:a16="http://schemas.microsoft.com/office/drawing/2014/main" id="{75058A64-A80E-4E45-90EA-29292643E61C}"/>
            </a:ext>
          </a:extLst>
        </xdr:cNvPr>
        <xdr:cNvSpPr/>
      </xdr:nvSpPr>
      <xdr:spPr>
        <a:xfrm>
          <a:off x="18345150" y="13515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6350</xdr:rowOff>
    </xdr:from>
    <xdr:to>
      <xdr:col>111</xdr:col>
      <xdr:colOff>177800</xdr:colOff>
      <xdr:row>82</xdr:row>
      <xdr:rowOff>21590</xdr:rowOff>
    </xdr:to>
    <xdr:cxnSp macro="">
      <xdr:nvCxnSpPr>
        <xdr:cNvPr id="722" name="直線コネクタ 721">
          <a:extLst>
            <a:ext uri="{FF2B5EF4-FFF2-40B4-BE49-F238E27FC236}">
              <a16:creationId xmlns:a16="http://schemas.microsoft.com/office/drawing/2014/main" id="{185E97F6-AE95-4A18-ABD3-A09028E110BB}"/>
            </a:ext>
          </a:extLst>
        </xdr:cNvPr>
        <xdr:cNvCxnSpPr/>
      </xdr:nvCxnSpPr>
      <xdr:spPr>
        <a:xfrm flipV="1">
          <a:off x="18395950" y="1354455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142240</xdr:rowOff>
    </xdr:from>
    <xdr:to>
      <xdr:col>102</xdr:col>
      <xdr:colOff>165100</xdr:colOff>
      <xdr:row>82</xdr:row>
      <xdr:rowOff>72390</xdr:rowOff>
    </xdr:to>
    <xdr:sp macro="" textlink="">
      <xdr:nvSpPr>
        <xdr:cNvPr id="723" name="楕円 722">
          <a:extLst>
            <a:ext uri="{FF2B5EF4-FFF2-40B4-BE49-F238E27FC236}">
              <a16:creationId xmlns:a16="http://schemas.microsoft.com/office/drawing/2014/main" id="{BBBEF674-F724-4757-9B2F-FC24C3F84463}"/>
            </a:ext>
          </a:extLst>
        </xdr:cNvPr>
        <xdr:cNvSpPr/>
      </xdr:nvSpPr>
      <xdr:spPr>
        <a:xfrm>
          <a:off x="17551400" y="13515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21590</xdr:rowOff>
    </xdr:from>
    <xdr:to>
      <xdr:col>107</xdr:col>
      <xdr:colOff>50800</xdr:colOff>
      <xdr:row>82</xdr:row>
      <xdr:rowOff>21590</xdr:rowOff>
    </xdr:to>
    <xdr:cxnSp macro="">
      <xdr:nvCxnSpPr>
        <xdr:cNvPr id="724" name="直線コネクタ 723">
          <a:extLst>
            <a:ext uri="{FF2B5EF4-FFF2-40B4-BE49-F238E27FC236}">
              <a16:creationId xmlns:a16="http://schemas.microsoft.com/office/drawing/2014/main" id="{3A66C563-7CA9-4CA0-AC89-9111FC443DB5}"/>
            </a:ext>
          </a:extLst>
        </xdr:cNvPr>
        <xdr:cNvCxnSpPr/>
      </xdr:nvCxnSpPr>
      <xdr:spPr>
        <a:xfrm>
          <a:off x="17602200" y="135597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25" name="楕円 724">
          <a:extLst>
            <a:ext uri="{FF2B5EF4-FFF2-40B4-BE49-F238E27FC236}">
              <a16:creationId xmlns:a16="http://schemas.microsoft.com/office/drawing/2014/main" id="{3444C12C-2CF2-4AFC-AA50-A862AC4E1BEC}"/>
            </a:ext>
          </a:extLst>
        </xdr:cNvPr>
        <xdr:cNvSpPr/>
      </xdr:nvSpPr>
      <xdr:spPr>
        <a:xfrm>
          <a:off x="16757650" y="13531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21590</xdr:rowOff>
    </xdr:from>
    <xdr:to>
      <xdr:col>102</xdr:col>
      <xdr:colOff>114300</xdr:colOff>
      <xdr:row>82</xdr:row>
      <xdr:rowOff>38100</xdr:rowOff>
    </xdr:to>
    <xdr:cxnSp macro="">
      <xdr:nvCxnSpPr>
        <xdr:cNvPr id="726" name="直線コネクタ 725">
          <a:extLst>
            <a:ext uri="{FF2B5EF4-FFF2-40B4-BE49-F238E27FC236}">
              <a16:creationId xmlns:a16="http://schemas.microsoft.com/office/drawing/2014/main" id="{24A09CDB-E830-4090-A861-3CA6317C0E94}"/>
            </a:ext>
          </a:extLst>
        </xdr:cNvPr>
        <xdr:cNvCxnSpPr/>
      </xdr:nvCxnSpPr>
      <xdr:spPr>
        <a:xfrm flipV="1">
          <a:off x="16802100" y="1355979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22860</xdr:rowOff>
    </xdr:from>
    <xdr:ext cx="469900" cy="259080"/>
    <xdr:sp macro="" textlink="">
      <xdr:nvSpPr>
        <xdr:cNvPr id="727" name="n_1aveValue【児童館】&#10;一人当たり面積">
          <a:extLst>
            <a:ext uri="{FF2B5EF4-FFF2-40B4-BE49-F238E27FC236}">
              <a16:creationId xmlns:a16="http://schemas.microsoft.com/office/drawing/2014/main" id="{A052791E-FF5E-45D1-A346-7EDA27FD984D}"/>
            </a:ext>
          </a:extLst>
        </xdr:cNvPr>
        <xdr:cNvSpPr txBox="1"/>
      </xdr:nvSpPr>
      <xdr:spPr>
        <a:xfrm>
          <a:off x="18980150" y="13726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145415</xdr:rowOff>
    </xdr:from>
    <xdr:ext cx="467360" cy="256540"/>
    <xdr:sp macro="" textlink="">
      <xdr:nvSpPr>
        <xdr:cNvPr id="728" name="n_2aveValue【児童館】&#10;一人当たり面積">
          <a:extLst>
            <a:ext uri="{FF2B5EF4-FFF2-40B4-BE49-F238E27FC236}">
              <a16:creationId xmlns:a16="http://schemas.microsoft.com/office/drawing/2014/main" id="{A4AC181D-30D3-4A88-B967-F8885912242E}"/>
            </a:ext>
          </a:extLst>
        </xdr:cNvPr>
        <xdr:cNvSpPr txBox="1"/>
      </xdr:nvSpPr>
      <xdr:spPr>
        <a:xfrm>
          <a:off x="18180050" y="13683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39370</xdr:rowOff>
    </xdr:from>
    <xdr:ext cx="467360" cy="259080"/>
    <xdr:sp macro="" textlink="">
      <xdr:nvSpPr>
        <xdr:cNvPr id="729" name="n_3aveValue【児童館】&#10;一人当たり面積">
          <a:extLst>
            <a:ext uri="{FF2B5EF4-FFF2-40B4-BE49-F238E27FC236}">
              <a16:creationId xmlns:a16="http://schemas.microsoft.com/office/drawing/2014/main" id="{ABB3DB51-F679-4123-8FFE-2FE2D6878D5F}"/>
            </a:ext>
          </a:extLst>
        </xdr:cNvPr>
        <xdr:cNvSpPr txBox="1"/>
      </xdr:nvSpPr>
      <xdr:spPr>
        <a:xfrm>
          <a:off x="17386300" y="13742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55245</xdr:rowOff>
    </xdr:from>
    <xdr:ext cx="467360" cy="256540"/>
    <xdr:sp macro="" textlink="">
      <xdr:nvSpPr>
        <xdr:cNvPr id="730" name="n_4aveValue【児童館】&#10;一人当たり面積">
          <a:extLst>
            <a:ext uri="{FF2B5EF4-FFF2-40B4-BE49-F238E27FC236}">
              <a16:creationId xmlns:a16="http://schemas.microsoft.com/office/drawing/2014/main" id="{6F46A117-BF87-4B2C-8D3D-B0D167E118D8}"/>
            </a:ext>
          </a:extLst>
        </xdr:cNvPr>
        <xdr:cNvSpPr txBox="1"/>
      </xdr:nvSpPr>
      <xdr:spPr>
        <a:xfrm>
          <a:off x="16592550" y="137585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73025</xdr:rowOff>
    </xdr:from>
    <xdr:ext cx="469900" cy="259080"/>
    <xdr:sp macro="" textlink="">
      <xdr:nvSpPr>
        <xdr:cNvPr id="731" name="n_1mainValue【児童館】&#10;一人当たり面積">
          <a:extLst>
            <a:ext uri="{FF2B5EF4-FFF2-40B4-BE49-F238E27FC236}">
              <a16:creationId xmlns:a16="http://schemas.microsoft.com/office/drawing/2014/main" id="{A678CE69-D55E-4EAF-8C73-5237F0BE7DD6}"/>
            </a:ext>
          </a:extLst>
        </xdr:cNvPr>
        <xdr:cNvSpPr txBox="1"/>
      </xdr:nvSpPr>
      <xdr:spPr>
        <a:xfrm>
          <a:off x="18980150" y="13281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88900</xdr:rowOff>
    </xdr:from>
    <xdr:ext cx="467360" cy="256540"/>
    <xdr:sp macro="" textlink="">
      <xdr:nvSpPr>
        <xdr:cNvPr id="732" name="n_2mainValue【児童館】&#10;一人当たり面積">
          <a:extLst>
            <a:ext uri="{FF2B5EF4-FFF2-40B4-BE49-F238E27FC236}">
              <a16:creationId xmlns:a16="http://schemas.microsoft.com/office/drawing/2014/main" id="{D8EFB79B-20E4-4B57-BE87-166FA4820CD9}"/>
            </a:ext>
          </a:extLst>
        </xdr:cNvPr>
        <xdr:cNvSpPr txBox="1"/>
      </xdr:nvSpPr>
      <xdr:spPr>
        <a:xfrm>
          <a:off x="18180050" y="13296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88900</xdr:rowOff>
    </xdr:from>
    <xdr:ext cx="467360" cy="256540"/>
    <xdr:sp macro="" textlink="">
      <xdr:nvSpPr>
        <xdr:cNvPr id="733" name="n_3mainValue【児童館】&#10;一人当たり面積">
          <a:extLst>
            <a:ext uri="{FF2B5EF4-FFF2-40B4-BE49-F238E27FC236}">
              <a16:creationId xmlns:a16="http://schemas.microsoft.com/office/drawing/2014/main" id="{602CFF32-0DC3-4D5C-9909-BC94BC6D19F1}"/>
            </a:ext>
          </a:extLst>
        </xdr:cNvPr>
        <xdr:cNvSpPr txBox="1"/>
      </xdr:nvSpPr>
      <xdr:spPr>
        <a:xfrm>
          <a:off x="17386300" y="13296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105410</xdr:rowOff>
    </xdr:from>
    <xdr:ext cx="467360" cy="259080"/>
    <xdr:sp macro="" textlink="">
      <xdr:nvSpPr>
        <xdr:cNvPr id="734" name="n_4mainValue【児童館】&#10;一人当たり面積">
          <a:extLst>
            <a:ext uri="{FF2B5EF4-FFF2-40B4-BE49-F238E27FC236}">
              <a16:creationId xmlns:a16="http://schemas.microsoft.com/office/drawing/2014/main" id="{CDF9C5CE-88CB-4128-9F37-339DD073954D}"/>
            </a:ext>
          </a:extLst>
        </xdr:cNvPr>
        <xdr:cNvSpPr txBox="1"/>
      </xdr:nvSpPr>
      <xdr:spPr>
        <a:xfrm>
          <a:off x="16592550" y="13313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DA5CC2F0-8D30-4834-82D3-3CB1E6A9144B}"/>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30913F10-0D2A-4C30-AAB3-45D77A0EF6E9}"/>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5CD629FB-DE60-4F6E-9231-63E57DE74A1A}"/>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CADBB7C3-0347-457C-B56A-F3B0AC199432}"/>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F979DD3D-67A8-43AB-9932-27336BE876D7}"/>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DBFE92E3-0383-4B8D-9530-0499817BA7EB}"/>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D3038F08-0EC5-44E5-9C3B-BCDA30BE8657}"/>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A0301524-3242-468A-B7B8-88C2238F4115}"/>
            </a:ext>
          </a:extLst>
        </xdr:cNvPr>
        <xdr:cNvSpPr/>
      </xdr:nvSpPr>
      <xdr:spPr>
        <a:xfrm>
          <a:off x="1120775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3" name="テキスト ボックス 742">
          <a:extLst>
            <a:ext uri="{FF2B5EF4-FFF2-40B4-BE49-F238E27FC236}">
              <a16:creationId xmlns:a16="http://schemas.microsoft.com/office/drawing/2014/main" id="{E18E3439-5562-4677-8B5E-5523AF7EF4C5}"/>
            </a:ext>
          </a:extLst>
        </xdr:cNvPr>
        <xdr:cNvSpPr txBox="1"/>
      </xdr:nvSpPr>
      <xdr:spPr>
        <a:xfrm>
          <a:off x="11169650" y="159639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464F9D03-CFF3-4D72-8D6D-037BC8963C58}"/>
            </a:ext>
          </a:extLst>
        </xdr:cNvPr>
        <xdr:cNvCxnSpPr/>
      </xdr:nvCxnSpPr>
      <xdr:spPr>
        <a:xfrm>
          <a:off x="11207750" y="18345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45" name="テキスト ボックス 744">
          <a:extLst>
            <a:ext uri="{FF2B5EF4-FFF2-40B4-BE49-F238E27FC236}">
              <a16:creationId xmlns:a16="http://schemas.microsoft.com/office/drawing/2014/main" id="{3F4E70CB-7E4D-471A-8E04-2FA2BA9997CB}"/>
            </a:ext>
          </a:extLst>
        </xdr:cNvPr>
        <xdr:cNvSpPr txBox="1"/>
      </xdr:nvSpPr>
      <xdr:spPr>
        <a:xfrm>
          <a:off x="10797540" y="18209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6" name="直線コネクタ 745">
          <a:extLst>
            <a:ext uri="{FF2B5EF4-FFF2-40B4-BE49-F238E27FC236}">
              <a16:creationId xmlns:a16="http://schemas.microsoft.com/office/drawing/2014/main" id="{13BD96A8-5025-4162-AED7-A2DA9F3EE04E}"/>
            </a:ext>
          </a:extLst>
        </xdr:cNvPr>
        <xdr:cNvCxnSpPr/>
      </xdr:nvCxnSpPr>
      <xdr:spPr>
        <a:xfrm>
          <a:off x="11207750" y="18031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47" name="テキスト ボックス 746">
          <a:extLst>
            <a:ext uri="{FF2B5EF4-FFF2-40B4-BE49-F238E27FC236}">
              <a16:creationId xmlns:a16="http://schemas.microsoft.com/office/drawing/2014/main" id="{7A486CBB-96EB-4937-846F-30ED40630590}"/>
            </a:ext>
          </a:extLst>
        </xdr:cNvPr>
        <xdr:cNvSpPr txBox="1"/>
      </xdr:nvSpPr>
      <xdr:spPr>
        <a:xfrm>
          <a:off x="10797540" y="178955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8" name="直線コネクタ 747">
          <a:extLst>
            <a:ext uri="{FF2B5EF4-FFF2-40B4-BE49-F238E27FC236}">
              <a16:creationId xmlns:a16="http://schemas.microsoft.com/office/drawing/2014/main" id="{9FD63099-3FAB-4F57-861C-FB7BFDA11E08}"/>
            </a:ext>
          </a:extLst>
        </xdr:cNvPr>
        <xdr:cNvCxnSpPr/>
      </xdr:nvCxnSpPr>
      <xdr:spPr>
        <a:xfrm>
          <a:off x="11207750" y="17717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9" name="テキスト ボックス 748">
          <a:extLst>
            <a:ext uri="{FF2B5EF4-FFF2-40B4-BE49-F238E27FC236}">
              <a16:creationId xmlns:a16="http://schemas.microsoft.com/office/drawing/2014/main" id="{E21DAC29-415D-4C15-9215-D6D6720161CC}"/>
            </a:ext>
          </a:extLst>
        </xdr:cNvPr>
        <xdr:cNvSpPr txBox="1"/>
      </xdr:nvSpPr>
      <xdr:spPr>
        <a:xfrm>
          <a:off x="10842625" y="1758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0" name="直線コネクタ 749">
          <a:extLst>
            <a:ext uri="{FF2B5EF4-FFF2-40B4-BE49-F238E27FC236}">
              <a16:creationId xmlns:a16="http://schemas.microsoft.com/office/drawing/2014/main" id="{A3E450FB-77C3-47DD-9D64-51877E6489C0}"/>
            </a:ext>
          </a:extLst>
        </xdr:cNvPr>
        <xdr:cNvCxnSpPr/>
      </xdr:nvCxnSpPr>
      <xdr:spPr>
        <a:xfrm>
          <a:off x="11207750" y="17403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51" name="テキスト ボックス 750">
          <a:extLst>
            <a:ext uri="{FF2B5EF4-FFF2-40B4-BE49-F238E27FC236}">
              <a16:creationId xmlns:a16="http://schemas.microsoft.com/office/drawing/2014/main" id="{8F0F7A90-6C44-4193-A7C8-FACA71059394}"/>
            </a:ext>
          </a:extLst>
        </xdr:cNvPr>
        <xdr:cNvSpPr txBox="1"/>
      </xdr:nvSpPr>
      <xdr:spPr>
        <a:xfrm>
          <a:off x="10842625" y="172681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2" name="直線コネクタ 751">
          <a:extLst>
            <a:ext uri="{FF2B5EF4-FFF2-40B4-BE49-F238E27FC236}">
              <a16:creationId xmlns:a16="http://schemas.microsoft.com/office/drawing/2014/main" id="{9D903490-91AB-410D-BCDA-29E65DF398C3}"/>
            </a:ext>
          </a:extLst>
        </xdr:cNvPr>
        <xdr:cNvCxnSpPr/>
      </xdr:nvCxnSpPr>
      <xdr:spPr>
        <a:xfrm>
          <a:off x="11207750" y="17089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3" name="テキスト ボックス 752">
          <a:extLst>
            <a:ext uri="{FF2B5EF4-FFF2-40B4-BE49-F238E27FC236}">
              <a16:creationId xmlns:a16="http://schemas.microsoft.com/office/drawing/2014/main" id="{F3F05DFF-B47B-43C2-BA1F-43ADB8C209A7}"/>
            </a:ext>
          </a:extLst>
        </xdr:cNvPr>
        <xdr:cNvSpPr txBox="1"/>
      </xdr:nvSpPr>
      <xdr:spPr>
        <a:xfrm>
          <a:off x="10842625" y="169538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4" name="直線コネクタ 753">
          <a:extLst>
            <a:ext uri="{FF2B5EF4-FFF2-40B4-BE49-F238E27FC236}">
              <a16:creationId xmlns:a16="http://schemas.microsoft.com/office/drawing/2014/main" id="{FC0EABFA-32FD-4162-93CF-E80EBD4C75D5}"/>
            </a:ext>
          </a:extLst>
        </xdr:cNvPr>
        <xdr:cNvCxnSpPr/>
      </xdr:nvCxnSpPr>
      <xdr:spPr>
        <a:xfrm>
          <a:off x="11207750" y="16776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5" name="テキスト ボックス 754">
          <a:extLst>
            <a:ext uri="{FF2B5EF4-FFF2-40B4-BE49-F238E27FC236}">
              <a16:creationId xmlns:a16="http://schemas.microsoft.com/office/drawing/2014/main" id="{19C5F18A-5D41-48A6-9A41-8AA287D0A265}"/>
            </a:ext>
          </a:extLst>
        </xdr:cNvPr>
        <xdr:cNvSpPr txBox="1"/>
      </xdr:nvSpPr>
      <xdr:spPr>
        <a:xfrm>
          <a:off x="10842625" y="16640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6" name="直線コネクタ 755">
          <a:extLst>
            <a:ext uri="{FF2B5EF4-FFF2-40B4-BE49-F238E27FC236}">
              <a16:creationId xmlns:a16="http://schemas.microsoft.com/office/drawing/2014/main" id="{994349F8-C612-418E-8263-2ADC73E72279}"/>
            </a:ext>
          </a:extLst>
        </xdr:cNvPr>
        <xdr:cNvCxnSpPr/>
      </xdr:nvCxnSpPr>
      <xdr:spPr>
        <a:xfrm>
          <a:off x="11207750" y="16461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57" name="テキスト ボックス 756">
          <a:extLst>
            <a:ext uri="{FF2B5EF4-FFF2-40B4-BE49-F238E27FC236}">
              <a16:creationId xmlns:a16="http://schemas.microsoft.com/office/drawing/2014/main" id="{A6DA5C1D-588A-4DF0-8BF0-D6707358AFD0}"/>
            </a:ext>
          </a:extLst>
        </xdr:cNvPr>
        <xdr:cNvSpPr txBox="1"/>
      </xdr:nvSpPr>
      <xdr:spPr>
        <a:xfrm>
          <a:off x="10906760" y="163258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6555040B-325F-4AEC-9B67-80DE8B738B46}"/>
            </a:ext>
          </a:extLst>
        </xdr:cNvPr>
        <xdr:cNvCxnSpPr/>
      </xdr:nvCxnSpPr>
      <xdr:spPr>
        <a:xfrm>
          <a:off x="11207750" y="16148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B5C8358B-AF59-4664-AAE3-611756B75BCB}"/>
            </a:ext>
          </a:extLst>
        </xdr:cNvPr>
        <xdr:cNvSpPr/>
      </xdr:nvSpPr>
      <xdr:spPr>
        <a:xfrm>
          <a:off x="1120775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102</xdr:row>
      <xdr:rowOff>81280</xdr:rowOff>
    </xdr:from>
    <xdr:to>
      <xdr:col>85</xdr:col>
      <xdr:colOff>126365</xdr:colOff>
      <xdr:row>109</xdr:row>
      <xdr:rowOff>35560</xdr:rowOff>
    </xdr:to>
    <xdr:cxnSp macro="">
      <xdr:nvCxnSpPr>
        <xdr:cNvPr id="760" name="直線コネクタ 759">
          <a:extLst>
            <a:ext uri="{FF2B5EF4-FFF2-40B4-BE49-F238E27FC236}">
              <a16:creationId xmlns:a16="http://schemas.microsoft.com/office/drawing/2014/main" id="{EABBAD17-8B6E-4119-ACC9-E0BAFD736E2D}"/>
            </a:ext>
          </a:extLst>
        </xdr:cNvPr>
        <xdr:cNvCxnSpPr/>
      </xdr:nvCxnSpPr>
      <xdr:spPr>
        <a:xfrm flipV="1">
          <a:off x="14699615" y="16921480"/>
          <a:ext cx="0" cy="1109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1" name="【公民館】&#10;有形固定資産減価償却率最小値テキスト">
          <a:extLst>
            <a:ext uri="{FF2B5EF4-FFF2-40B4-BE49-F238E27FC236}">
              <a16:creationId xmlns:a16="http://schemas.microsoft.com/office/drawing/2014/main" id="{7FA63A47-47DC-435C-AE63-31CC6E32FB56}"/>
            </a:ext>
          </a:extLst>
        </xdr:cNvPr>
        <xdr:cNvSpPr txBox="1"/>
      </xdr:nvSpPr>
      <xdr:spPr>
        <a:xfrm>
          <a:off x="14738350" y="1803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2" name="直線コネクタ 761">
          <a:extLst>
            <a:ext uri="{FF2B5EF4-FFF2-40B4-BE49-F238E27FC236}">
              <a16:creationId xmlns:a16="http://schemas.microsoft.com/office/drawing/2014/main" id="{44156B76-E605-422E-9CFF-76A4CAE09CA6}"/>
            </a:ext>
          </a:extLst>
        </xdr:cNvPr>
        <xdr:cNvCxnSpPr/>
      </xdr:nvCxnSpPr>
      <xdr:spPr>
        <a:xfrm>
          <a:off x="14611350" y="18031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27940</xdr:rowOff>
    </xdr:from>
    <xdr:ext cx="405130" cy="259080"/>
    <xdr:sp macro="" textlink="">
      <xdr:nvSpPr>
        <xdr:cNvPr id="763" name="【公民館】&#10;有形固定資産減価償却率最大値テキスト">
          <a:extLst>
            <a:ext uri="{FF2B5EF4-FFF2-40B4-BE49-F238E27FC236}">
              <a16:creationId xmlns:a16="http://schemas.microsoft.com/office/drawing/2014/main" id="{1672FC38-DF06-4AD7-B06A-1FBFFF1C81B1}"/>
            </a:ext>
          </a:extLst>
        </xdr:cNvPr>
        <xdr:cNvSpPr txBox="1"/>
      </xdr:nvSpPr>
      <xdr:spPr>
        <a:xfrm>
          <a:off x="14738350" y="16703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85</xdr:col>
      <xdr:colOff>38100</xdr:colOff>
      <xdr:row>102</xdr:row>
      <xdr:rowOff>81280</xdr:rowOff>
    </xdr:from>
    <xdr:to>
      <xdr:col>86</xdr:col>
      <xdr:colOff>25400</xdr:colOff>
      <xdr:row>102</xdr:row>
      <xdr:rowOff>81280</xdr:rowOff>
    </xdr:to>
    <xdr:cxnSp macro="">
      <xdr:nvCxnSpPr>
        <xdr:cNvPr id="764" name="直線コネクタ 763">
          <a:extLst>
            <a:ext uri="{FF2B5EF4-FFF2-40B4-BE49-F238E27FC236}">
              <a16:creationId xmlns:a16="http://schemas.microsoft.com/office/drawing/2014/main" id="{3138A683-555F-4F52-AAB9-0F4F71E13FCC}"/>
            </a:ext>
          </a:extLst>
        </xdr:cNvPr>
        <xdr:cNvCxnSpPr/>
      </xdr:nvCxnSpPr>
      <xdr:spPr>
        <a:xfrm>
          <a:off x="14611350" y="16921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77470</xdr:rowOff>
    </xdr:from>
    <xdr:ext cx="405130" cy="256540"/>
    <xdr:sp macro="" textlink="">
      <xdr:nvSpPr>
        <xdr:cNvPr id="765" name="【公民館】&#10;有形固定資産減価償却率平均値テキスト">
          <a:extLst>
            <a:ext uri="{FF2B5EF4-FFF2-40B4-BE49-F238E27FC236}">
              <a16:creationId xmlns:a16="http://schemas.microsoft.com/office/drawing/2014/main" id="{1A433772-828E-4DF8-A763-71F5C8FE0C1E}"/>
            </a:ext>
          </a:extLst>
        </xdr:cNvPr>
        <xdr:cNvSpPr txBox="1"/>
      </xdr:nvSpPr>
      <xdr:spPr>
        <a:xfrm>
          <a:off x="14738350" y="174129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99060</xdr:rowOff>
    </xdr:from>
    <xdr:to>
      <xdr:col>85</xdr:col>
      <xdr:colOff>177800</xdr:colOff>
      <xdr:row>106</xdr:row>
      <xdr:rowOff>29210</xdr:rowOff>
    </xdr:to>
    <xdr:sp macro="" textlink="">
      <xdr:nvSpPr>
        <xdr:cNvPr id="766" name="フローチャート: 判断 765">
          <a:extLst>
            <a:ext uri="{FF2B5EF4-FFF2-40B4-BE49-F238E27FC236}">
              <a16:creationId xmlns:a16="http://schemas.microsoft.com/office/drawing/2014/main" id="{FC782935-AD79-4708-9A62-4DF968B8467F}"/>
            </a:ext>
          </a:extLst>
        </xdr:cNvPr>
        <xdr:cNvSpPr/>
      </xdr:nvSpPr>
      <xdr:spPr>
        <a:xfrm>
          <a:off x="14649450" y="17434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84455</xdr:rowOff>
    </xdr:from>
    <xdr:to>
      <xdr:col>81</xdr:col>
      <xdr:colOff>101600</xdr:colOff>
      <xdr:row>106</xdr:row>
      <xdr:rowOff>14605</xdr:rowOff>
    </xdr:to>
    <xdr:sp macro="" textlink="">
      <xdr:nvSpPr>
        <xdr:cNvPr id="767" name="フローチャート: 判断 766">
          <a:extLst>
            <a:ext uri="{FF2B5EF4-FFF2-40B4-BE49-F238E27FC236}">
              <a16:creationId xmlns:a16="http://schemas.microsoft.com/office/drawing/2014/main" id="{285F700B-09EA-4D31-9A06-EA366C909FEE}"/>
            </a:ext>
          </a:extLst>
        </xdr:cNvPr>
        <xdr:cNvSpPr/>
      </xdr:nvSpPr>
      <xdr:spPr>
        <a:xfrm>
          <a:off x="13887450" y="17419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50165</xdr:rowOff>
    </xdr:from>
    <xdr:to>
      <xdr:col>76</xdr:col>
      <xdr:colOff>165100</xdr:colOff>
      <xdr:row>105</xdr:row>
      <xdr:rowOff>151765</xdr:rowOff>
    </xdr:to>
    <xdr:sp macro="" textlink="">
      <xdr:nvSpPr>
        <xdr:cNvPr id="768" name="フローチャート: 判断 767">
          <a:extLst>
            <a:ext uri="{FF2B5EF4-FFF2-40B4-BE49-F238E27FC236}">
              <a16:creationId xmlns:a16="http://schemas.microsoft.com/office/drawing/2014/main" id="{BCDA8DC0-2203-44BF-BF1A-301FF6489462}"/>
            </a:ext>
          </a:extLst>
        </xdr:cNvPr>
        <xdr:cNvSpPr/>
      </xdr:nvSpPr>
      <xdr:spPr>
        <a:xfrm>
          <a:off x="13093700" y="17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69" name="フローチャート: 判断 768">
          <a:extLst>
            <a:ext uri="{FF2B5EF4-FFF2-40B4-BE49-F238E27FC236}">
              <a16:creationId xmlns:a16="http://schemas.microsoft.com/office/drawing/2014/main" id="{A35AFC8C-6433-4898-9005-F60112F9E514}"/>
            </a:ext>
          </a:extLst>
        </xdr:cNvPr>
        <xdr:cNvSpPr/>
      </xdr:nvSpPr>
      <xdr:spPr>
        <a:xfrm>
          <a:off x="12299950" y="17360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8890</xdr:rowOff>
    </xdr:from>
    <xdr:to>
      <xdr:col>67</xdr:col>
      <xdr:colOff>101600</xdr:colOff>
      <xdr:row>105</xdr:row>
      <xdr:rowOff>110490</xdr:rowOff>
    </xdr:to>
    <xdr:sp macro="" textlink="">
      <xdr:nvSpPr>
        <xdr:cNvPr id="770" name="フローチャート: 判断 769">
          <a:extLst>
            <a:ext uri="{FF2B5EF4-FFF2-40B4-BE49-F238E27FC236}">
              <a16:creationId xmlns:a16="http://schemas.microsoft.com/office/drawing/2014/main" id="{013C7185-2AF8-49BC-BCD8-2D5E57E14A56}"/>
            </a:ext>
          </a:extLst>
        </xdr:cNvPr>
        <xdr:cNvSpPr/>
      </xdr:nvSpPr>
      <xdr:spPr>
        <a:xfrm>
          <a:off x="11487150" y="1734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EDE5EE18-2634-403C-B426-AD37F914FC0C}"/>
            </a:ext>
          </a:extLst>
        </xdr:cNvPr>
        <xdr:cNvSpPr txBox="1"/>
      </xdr:nvSpPr>
      <xdr:spPr>
        <a:xfrm>
          <a:off x="1452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63A3E5CD-C8A2-404C-B984-D616CF990031}"/>
            </a:ext>
          </a:extLst>
        </xdr:cNvPr>
        <xdr:cNvSpPr txBox="1"/>
      </xdr:nvSpPr>
      <xdr:spPr>
        <a:xfrm>
          <a:off x="13766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A0361899-2246-465F-9D9A-7BBF78FE8941}"/>
            </a:ext>
          </a:extLst>
        </xdr:cNvPr>
        <xdr:cNvSpPr txBox="1"/>
      </xdr:nvSpPr>
      <xdr:spPr>
        <a:xfrm>
          <a:off x="12973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BECC83DD-9E7E-418B-8E70-BDF3004A81DD}"/>
            </a:ext>
          </a:extLst>
        </xdr:cNvPr>
        <xdr:cNvSpPr txBox="1"/>
      </xdr:nvSpPr>
      <xdr:spPr>
        <a:xfrm>
          <a:off x="12172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C0F2B660-C879-40B3-BA16-A9BC4B8423FF}"/>
            </a:ext>
          </a:extLst>
        </xdr:cNvPr>
        <xdr:cNvSpPr txBox="1"/>
      </xdr:nvSpPr>
      <xdr:spPr>
        <a:xfrm>
          <a:off x="11366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30480</xdr:rowOff>
    </xdr:from>
    <xdr:to>
      <xdr:col>85</xdr:col>
      <xdr:colOff>177800</xdr:colOff>
      <xdr:row>102</xdr:row>
      <xdr:rowOff>132080</xdr:rowOff>
    </xdr:to>
    <xdr:sp macro="" textlink="">
      <xdr:nvSpPr>
        <xdr:cNvPr id="776" name="楕円 775">
          <a:extLst>
            <a:ext uri="{FF2B5EF4-FFF2-40B4-BE49-F238E27FC236}">
              <a16:creationId xmlns:a16="http://schemas.microsoft.com/office/drawing/2014/main" id="{176B662B-6109-43BA-A605-92D400D5B7AC}"/>
            </a:ext>
          </a:extLst>
        </xdr:cNvPr>
        <xdr:cNvSpPr/>
      </xdr:nvSpPr>
      <xdr:spPr>
        <a:xfrm>
          <a:off x="14649450" y="16870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154940</xdr:rowOff>
    </xdr:from>
    <xdr:ext cx="405130" cy="256540"/>
    <xdr:sp macro="" textlink="">
      <xdr:nvSpPr>
        <xdr:cNvPr id="777" name="【公民館】&#10;有形固定資産減価償却率該当値テキスト">
          <a:extLst>
            <a:ext uri="{FF2B5EF4-FFF2-40B4-BE49-F238E27FC236}">
              <a16:creationId xmlns:a16="http://schemas.microsoft.com/office/drawing/2014/main" id="{5E68DCAB-326F-4D53-82BB-B81E5198E008}"/>
            </a:ext>
          </a:extLst>
        </xdr:cNvPr>
        <xdr:cNvSpPr txBox="1"/>
      </xdr:nvSpPr>
      <xdr:spPr>
        <a:xfrm>
          <a:off x="14738350" y="168300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146050</xdr:rowOff>
    </xdr:from>
    <xdr:to>
      <xdr:col>81</xdr:col>
      <xdr:colOff>101600</xdr:colOff>
      <xdr:row>102</xdr:row>
      <xdr:rowOff>76200</xdr:rowOff>
    </xdr:to>
    <xdr:sp macro="" textlink="">
      <xdr:nvSpPr>
        <xdr:cNvPr id="778" name="楕円 777">
          <a:extLst>
            <a:ext uri="{FF2B5EF4-FFF2-40B4-BE49-F238E27FC236}">
              <a16:creationId xmlns:a16="http://schemas.microsoft.com/office/drawing/2014/main" id="{BFB85C12-A9E8-4FDB-8C03-BF24999FC6DB}"/>
            </a:ext>
          </a:extLst>
        </xdr:cNvPr>
        <xdr:cNvSpPr/>
      </xdr:nvSpPr>
      <xdr:spPr>
        <a:xfrm>
          <a:off x="13887450" y="16821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25400</xdr:rowOff>
    </xdr:from>
    <xdr:to>
      <xdr:col>85</xdr:col>
      <xdr:colOff>127000</xdr:colOff>
      <xdr:row>102</xdr:row>
      <xdr:rowOff>81280</xdr:rowOff>
    </xdr:to>
    <xdr:cxnSp macro="">
      <xdr:nvCxnSpPr>
        <xdr:cNvPr id="779" name="直線コネクタ 778">
          <a:extLst>
            <a:ext uri="{FF2B5EF4-FFF2-40B4-BE49-F238E27FC236}">
              <a16:creationId xmlns:a16="http://schemas.microsoft.com/office/drawing/2014/main" id="{8BE56C27-16B3-4C56-93F5-206CAF0D3C1C}"/>
            </a:ext>
          </a:extLst>
        </xdr:cNvPr>
        <xdr:cNvCxnSpPr/>
      </xdr:nvCxnSpPr>
      <xdr:spPr>
        <a:xfrm>
          <a:off x="13938250" y="16865600"/>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87630</xdr:rowOff>
    </xdr:from>
    <xdr:to>
      <xdr:col>76</xdr:col>
      <xdr:colOff>165100</xdr:colOff>
      <xdr:row>102</xdr:row>
      <xdr:rowOff>17780</xdr:rowOff>
    </xdr:to>
    <xdr:sp macro="" textlink="">
      <xdr:nvSpPr>
        <xdr:cNvPr id="780" name="楕円 779">
          <a:extLst>
            <a:ext uri="{FF2B5EF4-FFF2-40B4-BE49-F238E27FC236}">
              <a16:creationId xmlns:a16="http://schemas.microsoft.com/office/drawing/2014/main" id="{01BEF450-234B-4E30-BF91-B72C3446401D}"/>
            </a:ext>
          </a:extLst>
        </xdr:cNvPr>
        <xdr:cNvSpPr/>
      </xdr:nvSpPr>
      <xdr:spPr>
        <a:xfrm>
          <a:off x="13093700" y="16762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138430</xdr:rowOff>
    </xdr:from>
    <xdr:to>
      <xdr:col>81</xdr:col>
      <xdr:colOff>50800</xdr:colOff>
      <xdr:row>102</xdr:row>
      <xdr:rowOff>25400</xdr:rowOff>
    </xdr:to>
    <xdr:cxnSp macro="">
      <xdr:nvCxnSpPr>
        <xdr:cNvPr id="781" name="直線コネクタ 780">
          <a:extLst>
            <a:ext uri="{FF2B5EF4-FFF2-40B4-BE49-F238E27FC236}">
              <a16:creationId xmlns:a16="http://schemas.microsoft.com/office/drawing/2014/main" id="{95110F31-A36A-4258-8D3B-A855ACF74747}"/>
            </a:ext>
          </a:extLst>
        </xdr:cNvPr>
        <xdr:cNvCxnSpPr/>
      </xdr:nvCxnSpPr>
      <xdr:spPr>
        <a:xfrm>
          <a:off x="13144500" y="16813530"/>
          <a:ext cx="7937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79375</xdr:rowOff>
    </xdr:from>
    <xdr:to>
      <xdr:col>72</xdr:col>
      <xdr:colOff>38100</xdr:colOff>
      <xdr:row>101</xdr:row>
      <xdr:rowOff>9525</xdr:rowOff>
    </xdr:to>
    <xdr:sp macro="" textlink="">
      <xdr:nvSpPr>
        <xdr:cNvPr id="782" name="楕円 781">
          <a:extLst>
            <a:ext uri="{FF2B5EF4-FFF2-40B4-BE49-F238E27FC236}">
              <a16:creationId xmlns:a16="http://schemas.microsoft.com/office/drawing/2014/main" id="{942F1FE4-31A7-4574-B389-241894500D22}"/>
            </a:ext>
          </a:extLst>
        </xdr:cNvPr>
        <xdr:cNvSpPr/>
      </xdr:nvSpPr>
      <xdr:spPr>
        <a:xfrm>
          <a:off x="12299950" y="16589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130175</xdr:rowOff>
    </xdr:from>
    <xdr:to>
      <xdr:col>76</xdr:col>
      <xdr:colOff>114300</xdr:colOff>
      <xdr:row>101</xdr:row>
      <xdr:rowOff>138430</xdr:rowOff>
    </xdr:to>
    <xdr:cxnSp macro="">
      <xdr:nvCxnSpPr>
        <xdr:cNvPr id="783" name="直線コネクタ 782">
          <a:extLst>
            <a:ext uri="{FF2B5EF4-FFF2-40B4-BE49-F238E27FC236}">
              <a16:creationId xmlns:a16="http://schemas.microsoft.com/office/drawing/2014/main" id="{EB89AF6E-BF54-4465-A92C-FEB14BE8FF2E}"/>
            </a:ext>
          </a:extLst>
        </xdr:cNvPr>
        <xdr:cNvCxnSpPr/>
      </xdr:nvCxnSpPr>
      <xdr:spPr>
        <a:xfrm>
          <a:off x="12344400" y="16640175"/>
          <a:ext cx="8001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19050</xdr:rowOff>
    </xdr:from>
    <xdr:to>
      <xdr:col>67</xdr:col>
      <xdr:colOff>101600</xdr:colOff>
      <xdr:row>100</xdr:row>
      <xdr:rowOff>120650</xdr:rowOff>
    </xdr:to>
    <xdr:sp macro="" textlink="">
      <xdr:nvSpPr>
        <xdr:cNvPr id="784" name="楕円 783">
          <a:extLst>
            <a:ext uri="{FF2B5EF4-FFF2-40B4-BE49-F238E27FC236}">
              <a16:creationId xmlns:a16="http://schemas.microsoft.com/office/drawing/2014/main" id="{DC783D29-97CA-41F4-AA8D-06C29F4F97ED}"/>
            </a:ext>
          </a:extLst>
        </xdr:cNvPr>
        <xdr:cNvSpPr/>
      </xdr:nvSpPr>
      <xdr:spPr>
        <a:xfrm>
          <a:off x="1148715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69850</xdr:rowOff>
    </xdr:from>
    <xdr:to>
      <xdr:col>71</xdr:col>
      <xdr:colOff>177800</xdr:colOff>
      <xdr:row>100</xdr:row>
      <xdr:rowOff>130175</xdr:rowOff>
    </xdr:to>
    <xdr:cxnSp macro="">
      <xdr:nvCxnSpPr>
        <xdr:cNvPr id="785" name="直線コネクタ 784">
          <a:extLst>
            <a:ext uri="{FF2B5EF4-FFF2-40B4-BE49-F238E27FC236}">
              <a16:creationId xmlns:a16="http://schemas.microsoft.com/office/drawing/2014/main" id="{C732F180-E24E-4CE3-A7D3-D7489F2BA0E2}"/>
            </a:ext>
          </a:extLst>
        </xdr:cNvPr>
        <xdr:cNvCxnSpPr/>
      </xdr:nvCxnSpPr>
      <xdr:spPr>
        <a:xfrm>
          <a:off x="11537950" y="16579850"/>
          <a:ext cx="8064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6350</xdr:rowOff>
    </xdr:from>
    <xdr:ext cx="405130" cy="256540"/>
    <xdr:sp macro="" textlink="">
      <xdr:nvSpPr>
        <xdr:cNvPr id="786" name="n_1aveValue【公民館】&#10;有形固定資産減価償却率">
          <a:extLst>
            <a:ext uri="{FF2B5EF4-FFF2-40B4-BE49-F238E27FC236}">
              <a16:creationId xmlns:a16="http://schemas.microsoft.com/office/drawing/2014/main" id="{AA6E8825-826E-4ECB-B1A9-8963AA90CA05}"/>
            </a:ext>
          </a:extLst>
        </xdr:cNvPr>
        <xdr:cNvSpPr txBox="1"/>
      </xdr:nvSpPr>
      <xdr:spPr>
        <a:xfrm>
          <a:off x="13742035" y="175069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143510</xdr:rowOff>
    </xdr:from>
    <xdr:ext cx="402590" cy="256540"/>
    <xdr:sp macro="" textlink="">
      <xdr:nvSpPr>
        <xdr:cNvPr id="787" name="n_2aveValue【公民館】&#10;有形固定資産減価償却率">
          <a:extLst>
            <a:ext uri="{FF2B5EF4-FFF2-40B4-BE49-F238E27FC236}">
              <a16:creationId xmlns:a16="http://schemas.microsoft.com/office/drawing/2014/main" id="{BD6EC8BA-F9DB-4186-A352-5588A0B8EE94}"/>
            </a:ext>
          </a:extLst>
        </xdr:cNvPr>
        <xdr:cNvSpPr txBox="1"/>
      </xdr:nvSpPr>
      <xdr:spPr>
        <a:xfrm>
          <a:off x="12960985" y="17479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118110</xdr:rowOff>
    </xdr:from>
    <xdr:ext cx="402590" cy="259080"/>
    <xdr:sp macro="" textlink="">
      <xdr:nvSpPr>
        <xdr:cNvPr id="788" name="n_3aveValue【公民館】&#10;有形固定資産減価償却率">
          <a:extLst>
            <a:ext uri="{FF2B5EF4-FFF2-40B4-BE49-F238E27FC236}">
              <a16:creationId xmlns:a16="http://schemas.microsoft.com/office/drawing/2014/main" id="{0601E098-9FF7-42A6-A369-B2F4E403D0B1}"/>
            </a:ext>
          </a:extLst>
        </xdr:cNvPr>
        <xdr:cNvSpPr txBox="1"/>
      </xdr:nvSpPr>
      <xdr:spPr>
        <a:xfrm>
          <a:off x="12167235" y="17453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101600</xdr:rowOff>
    </xdr:from>
    <xdr:ext cx="402590" cy="259080"/>
    <xdr:sp macro="" textlink="">
      <xdr:nvSpPr>
        <xdr:cNvPr id="789" name="n_4aveValue【公民館】&#10;有形固定資産減価償却率">
          <a:extLst>
            <a:ext uri="{FF2B5EF4-FFF2-40B4-BE49-F238E27FC236}">
              <a16:creationId xmlns:a16="http://schemas.microsoft.com/office/drawing/2014/main" id="{CC173E81-8482-4CCC-9407-8865C671E5DF}"/>
            </a:ext>
          </a:extLst>
        </xdr:cNvPr>
        <xdr:cNvSpPr txBox="1"/>
      </xdr:nvSpPr>
      <xdr:spPr>
        <a:xfrm>
          <a:off x="11354435" y="17437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92710</xdr:rowOff>
    </xdr:from>
    <xdr:ext cx="405130" cy="259080"/>
    <xdr:sp macro="" textlink="">
      <xdr:nvSpPr>
        <xdr:cNvPr id="790" name="n_1mainValue【公民館】&#10;有形固定資産減価償却率">
          <a:extLst>
            <a:ext uri="{FF2B5EF4-FFF2-40B4-BE49-F238E27FC236}">
              <a16:creationId xmlns:a16="http://schemas.microsoft.com/office/drawing/2014/main" id="{CD698F06-5F02-4AC9-8206-03C11B40D029}"/>
            </a:ext>
          </a:extLst>
        </xdr:cNvPr>
        <xdr:cNvSpPr txBox="1"/>
      </xdr:nvSpPr>
      <xdr:spPr>
        <a:xfrm>
          <a:off x="13742035" y="16602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34290</xdr:rowOff>
    </xdr:from>
    <xdr:ext cx="402590" cy="259080"/>
    <xdr:sp macro="" textlink="">
      <xdr:nvSpPr>
        <xdr:cNvPr id="791" name="n_2mainValue【公民館】&#10;有形固定資産減価償却率">
          <a:extLst>
            <a:ext uri="{FF2B5EF4-FFF2-40B4-BE49-F238E27FC236}">
              <a16:creationId xmlns:a16="http://schemas.microsoft.com/office/drawing/2014/main" id="{AF0B761E-EA64-42EA-9A30-54B1E0C7D2AB}"/>
            </a:ext>
          </a:extLst>
        </xdr:cNvPr>
        <xdr:cNvSpPr txBox="1"/>
      </xdr:nvSpPr>
      <xdr:spPr>
        <a:xfrm>
          <a:off x="12960985" y="16544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26035</xdr:rowOff>
    </xdr:from>
    <xdr:ext cx="402590" cy="259080"/>
    <xdr:sp macro="" textlink="">
      <xdr:nvSpPr>
        <xdr:cNvPr id="792" name="n_3mainValue【公民館】&#10;有形固定資産減価償却率">
          <a:extLst>
            <a:ext uri="{FF2B5EF4-FFF2-40B4-BE49-F238E27FC236}">
              <a16:creationId xmlns:a16="http://schemas.microsoft.com/office/drawing/2014/main" id="{B5BB27F8-0DEB-408A-B87C-DF3EDB321478}"/>
            </a:ext>
          </a:extLst>
        </xdr:cNvPr>
        <xdr:cNvSpPr txBox="1"/>
      </xdr:nvSpPr>
      <xdr:spPr>
        <a:xfrm>
          <a:off x="12167235" y="16370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98</xdr:row>
      <xdr:rowOff>137160</xdr:rowOff>
    </xdr:from>
    <xdr:ext cx="340360" cy="259080"/>
    <xdr:sp macro="" textlink="">
      <xdr:nvSpPr>
        <xdr:cNvPr id="793" name="n_4mainValue【公民館】&#10;有形固定資産減価償却率">
          <a:extLst>
            <a:ext uri="{FF2B5EF4-FFF2-40B4-BE49-F238E27FC236}">
              <a16:creationId xmlns:a16="http://schemas.microsoft.com/office/drawing/2014/main" id="{8AAF93DB-C656-4835-AE1A-26F947CF3073}"/>
            </a:ext>
          </a:extLst>
        </xdr:cNvPr>
        <xdr:cNvSpPr txBox="1"/>
      </xdr:nvSpPr>
      <xdr:spPr>
        <a:xfrm>
          <a:off x="11386820" y="163169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9159307F-AB1F-473B-82E7-A4E6D3E7860D}"/>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2B97DABE-E0EA-48EE-BBE4-64A49D5B737B}"/>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B597A4BE-6E0C-49B8-8066-D0C0BFC1CE2B}"/>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F202D2AA-7F26-4FF6-9CD8-A9D2B8E32A15}"/>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FF8100D9-A3BC-4A41-85B7-C73C69F45446}"/>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C005DCD2-3734-44C1-B160-3E1953BB93F5}"/>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1524B73-AC92-4574-A35F-20F1B9675DF7}"/>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7FB00F60-D70E-438A-ACFA-A3B5514CDEE0}"/>
            </a:ext>
          </a:extLst>
        </xdr:cNvPr>
        <xdr:cNvSpPr/>
      </xdr:nvSpPr>
      <xdr:spPr>
        <a:xfrm>
          <a:off x="164592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2" name="テキスト ボックス 801">
          <a:extLst>
            <a:ext uri="{FF2B5EF4-FFF2-40B4-BE49-F238E27FC236}">
              <a16:creationId xmlns:a16="http://schemas.microsoft.com/office/drawing/2014/main" id="{50C26E6D-26BF-4843-A09C-84CB53076E8E}"/>
            </a:ext>
          </a:extLst>
        </xdr:cNvPr>
        <xdr:cNvSpPr txBox="1"/>
      </xdr:nvSpPr>
      <xdr:spPr>
        <a:xfrm>
          <a:off x="16440150" y="159639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BDDC9264-5FEB-495E-9E88-7F57098D3634}"/>
            </a:ext>
          </a:extLst>
        </xdr:cNvPr>
        <xdr:cNvCxnSpPr/>
      </xdr:nvCxnSpPr>
      <xdr:spPr>
        <a:xfrm>
          <a:off x="164592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BB7FA71C-266F-4559-9AD7-9B260262936D}"/>
            </a:ext>
          </a:extLst>
        </xdr:cNvPr>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805" name="テキスト ボックス 804">
          <a:extLst>
            <a:ext uri="{FF2B5EF4-FFF2-40B4-BE49-F238E27FC236}">
              <a16:creationId xmlns:a16="http://schemas.microsoft.com/office/drawing/2014/main" id="{DF811F6A-2CE0-4933-BDD1-5FD816173A21}"/>
            </a:ext>
          </a:extLst>
        </xdr:cNvPr>
        <xdr:cNvSpPr txBox="1"/>
      </xdr:nvSpPr>
      <xdr:spPr>
        <a:xfrm>
          <a:off x="16048990" y="177711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90DC6035-A39E-4166-A433-F3CA33E5A8E5}"/>
            </a:ext>
          </a:extLst>
        </xdr:cNvPr>
        <xdr:cNvCxnSpPr/>
      </xdr:nvCxnSpPr>
      <xdr:spPr>
        <a:xfrm>
          <a:off x="16459200" y="17468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807" name="テキスト ボックス 806">
          <a:extLst>
            <a:ext uri="{FF2B5EF4-FFF2-40B4-BE49-F238E27FC236}">
              <a16:creationId xmlns:a16="http://schemas.microsoft.com/office/drawing/2014/main" id="{42797916-EA01-4F3E-B691-03D15B1CB2F1}"/>
            </a:ext>
          </a:extLst>
        </xdr:cNvPr>
        <xdr:cNvSpPr txBox="1"/>
      </xdr:nvSpPr>
      <xdr:spPr>
        <a:xfrm>
          <a:off x="16048990" y="17332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E29BA472-297F-4445-9A06-798E9F9AFA83}"/>
            </a:ext>
          </a:extLst>
        </xdr:cNvPr>
        <xdr:cNvCxnSpPr/>
      </xdr:nvCxnSpPr>
      <xdr:spPr>
        <a:xfrm>
          <a:off x="16459200" y="1702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809" name="テキスト ボックス 808">
          <a:extLst>
            <a:ext uri="{FF2B5EF4-FFF2-40B4-BE49-F238E27FC236}">
              <a16:creationId xmlns:a16="http://schemas.microsoft.com/office/drawing/2014/main" id="{9EB6B0F1-69B5-47FB-955D-F1CC983986D4}"/>
            </a:ext>
          </a:extLst>
        </xdr:cNvPr>
        <xdr:cNvSpPr txBox="1"/>
      </xdr:nvSpPr>
      <xdr:spPr>
        <a:xfrm>
          <a:off x="16048990" y="16888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0902DE62-DB06-41E2-A65A-79FCFAE974DF}"/>
            </a:ext>
          </a:extLst>
        </xdr:cNvPr>
        <xdr:cNvCxnSpPr/>
      </xdr:nvCxnSpPr>
      <xdr:spPr>
        <a:xfrm>
          <a:off x="16459200" y="16586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811" name="テキスト ボックス 810">
          <a:extLst>
            <a:ext uri="{FF2B5EF4-FFF2-40B4-BE49-F238E27FC236}">
              <a16:creationId xmlns:a16="http://schemas.microsoft.com/office/drawing/2014/main" id="{134AEA3E-D6D8-49A9-9715-3785334FB5EB}"/>
            </a:ext>
          </a:extLst>
        </xdr:cNvPr>
        <xdr:cNvSpPr txBox="1"/>
      </xdr:nvSpPr>
      <xdr:spPr>
        <a:xfrm>
          <a:off x="16048990" y="16450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B2812CEF-0237-4D08-BB25-2E72EC957563}"/>
            </a:ext>
          </a:extLst>
        </xdr:cNvPr>
        <xdr:cNvCxnSpPr/>
      </xdr:nvCxnSpPr>
      <xdr:spPr>
        <a:xfrm>
          <a:off x="164592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3" name="テキスト ボックス 812">
          <a:extLst>
            <a:ext uri="{FF2B5EF4-FFF2-40B4-BE49-F238E27FC236}">
              <a16:creationId xmlns:a16="http://schemas.microsoft.com/office/drawing/2014/main" id="{F78D7F85-0429-4FAC-8CD5-699E8124B0DD}"/>
            </a:ext>
          </a:extLst>
        </xdr:cNvPr>
        <xdr:cNvSpPr txBox="1"/>
      </xdr:nvSpPr>
      <xdr:spPr>
        <a:xfrm>
          <a:off x="16048990" y="16012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8C6A7EA5-671B-4683-964F-C3A42F169FDC}"/>
            </a:ext>
          </a:extLst>
        </xdr:cNvPr>
        <xdr:cNvSpPr/>
      </xdr:nvSpPr>
      <xdr:spPr>
        <a:xfrm>
          <a:off x="164592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53340</xdr:rowOff>
    </xdr:from>
    <xdr:to>
      <xdr:col>116</xdr:col>
      <xdr:colOff>62865</xdr:colOff>
      <xdr:row>108</xdr:row>
      <xdr:rowOff>26035</xdr:rowOff>
    </xdr:to>
    <xdr:cxnSp macro="">
      <xdr:nvCxnSpPr>
        <xdr:cNvPr id="815" name="直線コネクタ 814">
          <a:extLst>
            <a:ext uri="{FF2B5EF4-FFF2-40B4-BE49-F238E27FC236}">
              <a16:creationId xmlns:a16="http://schemas.microsoft.com/office/drawing/2014/main" id="{9DC1E390-777F-4D0C-9360-E6EDB49A0C5B}"/>
            </a:ext>
          </a:extLst>
        </xdr:cNvPr>
        <xdr:cNvCxnSpPr/>
      </xdr:nvCxnSpPr>
      <xdr:spPr>
        <a:xfrm flipV="1">
          <a:off x="19951065" y="16728440"/>
          <a:ext cx="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29845</xdr:rowOff>
    </xdr:from>
    <xdr:ext cx="469900" cy="256540"/>
    <xdr:sp macro="" textlink="">
      <xdr:nvSpPr>
        <xdr:cNvPr id="816" name="【公民館】&#10;一人当たり面積最小値テキスト">
          <a:extLst>
            <a:ext uri="{FF2B5EF4-FFF2-40B4-BE49-F238E27FC236}">
              <a16:creationId xmlns:a16="http://schemas.microsoft.com/office/drawing/2014/main" id="{8A06CC53-6AE3-4479-BE3C-A2046B534772}"/>
            </a:ext>
          </a:extLst>
        </xdr:cNvPr>
        <xdr:cNvSpPr txBox="1"/>
      </xdr:nvSpPr>
      <xdr:spPr>
        <a:xfrm>
          <a:off x="19989800" y="178606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26035</xdr:rowOff>
    </xdr:from>
    <xdr:to>
      <xdr:col>116</xdr:col>
      <xdr:colOff>152400</xdr:colOff>
      <xdr:row>108</xdr:row>
      <xdr:rowOff>26035</xdr:rowOff>
    </xdr:to>
    <xdr:cxnSp macro="">
      <xdr:nvCxnSpPr>
        <xdr:cNvPr id="817" name="直線コネクタ 816">
          <a:extLst>
            <a:ext uri="{FF2B5EF4-FFF2-40B4-BE49-F238E27FC236}">
              <a16:creationId xmlns:a16="http://schemas.microsoft.com/office/drawing/2014/main" id="{5B8CC4DF-1691-45B2-A10C-5AECA7A95C14}"/>
            </a:ext>
          </a:extLst>
        </xdr:cNvPr>
        <xdr:cNvCxnSpPr/>
      </xdr:nvCxnSpPr>
      <xdr:spPr>
        <a:xfrm>
          <a:off x="19881850" y="17856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0</xdr:rowOff>
    </xdr:from>
    <xdr:ext cx="469900" cy="259080"/>
    <xdr:sp macro="" textlink="">
      <xdr:nvSpPr>
        <xdr:cNvPr id="818" name="【公民館】&#10;一人当たり面積最大値テキスト">
          <a:extLst>
            <a:ext uri="{FF2B5EF4-FFF2-40B4-BE49-F238E27FC236}">
              <a16:creationId xmlns:a16="http://schemas.microsoft.com/office/drawing/2014/main" id="{88A38AB0-161E-4D7F-8586-96712688E216}"/>
            </a:ext>
          </a:extLst>
        </xdr:cNvPr>
        <xdr:cNvSpPr txBox="1"/>
      </xdr:nvSpPr>
      <xdr:spPr>
        <a:xfrm>
          <a:off x="19989800" y="16510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0.535</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53340</xdr:rowOff>
    </xdr:from>
    <xdr:to>
      <xdr:col>116</xdr:col>
      <xdr:colOff>152400</xdr:colOff>
      <xdr:row>101</xdr:row>
      <xdr:rowOff>53340</xdr:rowOff>
    </xdr:to>
    <xdr:cxnSp macro="">
      <xdr:nvCxnSpPr>
        <xdr:cNvPr id="819" name="直線コネクタ 818">
          <a:extLst>
            <a:ext uri="{FF2B5EF4-FFF2-40B4-BE49-F238E27FC236}">
              <a16:creationId xmlns:a16="http://schemas.microsoft.com/office/drawing/2014/main" id="{4B1BCE90-65ED-4C23-8B8B-FD3BCCF4FAA4}"/>
            </a:ext>
          </a:extLst>
        </xdr:cNvPr>
        <xdr:cNvCxnSpPr/>
      </xdr:nvCxnSpPr>
      <xdr:spPr>
        <a:xfrm>
          <a:off x="19881850" y="16728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140970</xdr:rowOff>
    </xdr:from>
    <xdr:ext cx="469900" cy="259080"/>
    <xdr:sp macro="" textlink="">
      <xdr:nvSpPr>
        <xdr:cNvPr id="820" name="【公民館】&#10;一人当たり面積平均値テキスト">
          <a:extLst>
            <a:ext uri="{FF2B5EF4-FFF2-40B4-BE49-F238E27FC236}">
              <a16:creationId xmlns:a16="http://schemas.microsoft.com/office/drawing/2014/main" id="{52BF0783-55A9-4ABD-B504-A5E4D86573EA}"/>
            </a:ext>
          </a:extLst>
        </xdr:cNvPr>
        <xdr:cNvSpPr txBox="1"/>
      </xdr:nvSpPr>
      <xdr:spPr>
        <a:xfrm>
          <a:off x="19989800" y="17476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162560</xdr:rowOff>
    </xdr:from>
    <xdr:to>
      <xdr:col>116</xdr:col>
      <xdr:colOff>114300</xdr:colOff>
      <xdr:row>106</xdr:row>
      <xdr:rowOff>92710</xdr:rowOff>
    </xdr:to>
    <xdr:sp macro="" textlink="">
      <xdr:nvSpPr>
        <xdr:cNvPr id="821" name="フローチャート: 判断 820">
          <a:extLst>
            <a:ext uri="{FF2B5EF4-FFF2-40B4-BE49-F238E27FC236}">
              <a16:creationId xmlns:a16="http://schemas.microsoft.com/office/drawing/2014/main" id="{37536A03-1149-4405-80B6-953D1194410C}"/>
            </a:ext>
          </a:extLst>
        </xdr:cNvPr>
        <xdr:cNvSpPr/>
      </xdr:nvSpPr>
      <xdr:spPr>
        <a:xfrm>
          <a:off x="19900900" y="17498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2" name="フローチャート: 判断 821">
          <a:extLst>
            <a:ext uri="{FF2B5EF4-FFF2-40B4-BE49-F238E27FC236}">
              <a16:creationId xmlns:a16="http://schemas.microsoft.com/office/drawing/2014/main" id="{74012784-A2F6-4A70-BB71-4E978F5F0F74}"/>
            </a:ext>
          </a:extLst>
        </xdr:cNvPr>
        <xdr:cNvSpPr/>
      </xdr:nvSpPr>
      <xdr:spPr>
        <a:xfrm>
          <a:off x="19157950" y="17486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153670</xdr:rowOff>
    </xdr:from>
    <xdr:to>
      <xdr:col>107</xdr:col>
      <xdr:colOff>101600</xdr:colOff>
      <xdr:row>106</xdr:row>
      <xdr:rowOff>83820</xdr:rowOff>
    </xdr:to>
    <xdr:sp macro="" textlink="">
      <xdr:nvSpPr>
        <xdr:cNvPr id="823" name="フローチャート: 判断 822">
          <a:extLst>
            <a:ext uri="{FF2B5EF4-FFF2-40B4-BE49-F238E27FC236}">
              <a16:creationId xmlns:a16="http://schemas.microsoft.com/office/drawing/2014/main" id="{BC543F69-1B15-48FC-B340-A50DF8453E4E}"/>
            </a:ext>
          </a:extLst>
        </xdr:cNvPr>
        <xdr:cNvSpPr/>
      </xdr:nvSpPr>
      <xdr:spPr>
        <a:xfrm>
          <a:off x="18345150" y="17489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4" name="フローチャート: 判断 823">
          <a:extLst>
            <a:ext uri="{FF2B5EF4-FFF2-40B4-BE49-F238E27FC236}">
              <a16:creationId xmlns:a16="http://schemas.microsoft.com/office/drawing/2014/main" id="{63FF218E-0F82-4AC5-80B1-FFF3B8DCE440}"/>
            </a:ext>
          </a:extLst>
        </xdr:cNvPr>
        <xdr:cNvSpPr/>
      </xdr:nvSpPr>
      <xdr:spPr>
        <a:xfrm>
          <a:off x="17551400" y="1744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112395</xdr:rowOff>
    </xdr:from>
    <xdr:to>
      <xdr:col>98</xdr:col>
      <xdr:colOff>38100</xdr:colOff>
      <xdr:row>106</xdr:row>
      <xdr:rowOff>42545</xdr:rowOff>
    </xdr:to>
    <xdr:sp macro="" textlink="">
      <xdr:nvSpPr>
        <xdr:cNvPr id="825" name="フローチャート: 判断 824">
          <a:extLst>
            <a:ext uri="{FF2B5EF4-FFF2-40B4-BE49-F238E27FC236}">
              <a16:creationId xmlns:a16="http://schemas.microsoft.com/office/drawing/2014/main" id="{0C7284A8-922F-490F-BFCA-D9A5AB883BC0}"/>
            </a:ext>
          </a:extLst>
        </xdr:cNvPr>
        <xdr:cNvSpPr/>
      </xdr:nvSpPr>
      <xdr:spPr>
        <a:xfrm>
          <a:off x="16757650" y="174478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06C0FB7B-B7F0-47B5-BB1F-AC2A65B61963}"/>
            </a:ext>
          </a:extLst>
        </xdr:cNvPr>
        <xdr:cNvSpPr txBox="1"/>
      </xdr:nvSpPr>
      <xdr:spPr>
        <a:xfrm>
          <a:off x="19780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AFFAA224-BC64-47A1-B5D0-F024D9449926}"/>
            </a:ext>
          </a:extLst>
        </xdr:cNvPr>
        <xdr:cNvSpPr txBox="1"/>
      </xdr:nvSpPr>
      <xdr:spPr>
        <a:xfrm>
          <a:off x="19030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2B60B403-1794-4042-B205-4BC9783FB6AC}"/>
            </a:ext>
          </a:extLst>
        </xdr:cNvPr>
        <xdr:cNvSpPr txBox="1"/>
      </xdr:nvSpPr>
      <xdr:spPr>
        <a:xfrm>
          <a:off x="18224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A5CD959F-F8F6-493D-AEA6-D97FF1131139}"/>
            </a:ext>
          </a:extLst>
        </xdr:cNvPr>
        <xdr:cNvSpPr txBox="1"/>
      </xdr:nvSpPr>
      <xdr:spPr>
        <a:xfrm>
          <a:off x="174307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59087133-A869-41AB-9E6F-0A61199238D6}"/>
            </a:ext>
          </a:extLst>
        </xdr:cNvPr>
        <xdr:cNvSpPr txBox="1"/>
      </xdr:nvSpPr>
      <xdr:spPr>
        <a:xfrm>
          <a:off x="166306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31" name="楕円 830">
          <a:extLst>
            <a:ext uri="{FF2B5EF4-FFF2-40B4-BE49-F238E27FC236}">
              <a16:creationId xmlns:a16="http://schemas.microsoft.com/office/drawing/2014/main" id="{882FFB2F-0D83-4F0D-AB76-FD40F436FB77}"/>
            </a:ext>
          </a:extLst>
        </xdr:cNvPr>
        <xdr:cNvSpPr/>
      </xdr:nvSpPr>
      <xdr:spPr>
        <a:xfrm>
          <a:off x="19900900" y="17463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151130</xdr:rowOff>
    </xdr:from>
    <xdr:ext cx="469900" cy="259080"/>
    <xdr:sp macro="" textlink="">
      <xdr:nvSpPr>
        <xdr:cNvPr id="832" name="【公民館】&#10;一人当たり面積該当値テキスト">
          <a:extLst>
            <a:ext uri="{FF2B5EF4-FFF2-40B4-BE49-F238E27FC236}">
              <a16:creationId xmlns:a16="http://schemas.microsoft.com/office/drawing/2014/main" id="{D86A76AF-772B-41FF-AF0A-F8E3826924B8}"/>
            </a:ext>
          </a:extLst>
        </xdr:cNvPr>
        <xdr:cNvSpPr txBox="1"/>
      </xdr:nvSpPr>
      <xdr:spPr>
        <a:xfrm>
          <a:off x="19989800" y="1732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132715</xdr:rowOff>
    </xdr:from>
    <xdr:to>
      <xdr:col>112</xdr:col>
      <xdr:colOff>38100</xdr:colOff>
      <xdr:row>106</xdr:row>
      <xdr:rowOff>63500</xdr:rowOff>
    </xdr:to>
    <xdr:sp macro="" textlink="">
      <xdr:nvSpPr>
        <xdr:cNvPr id="833" name="楕円 832">
          <a:extLst>
            <a:ext uri="{FF2B5EF4-FFF2-40B4-BE49-F238E27FC236}">
              <a16:creationId xmlns:a16="http://schemas.microsoft.com/office/drawing/2014/main" id="{1B106D9F-84D1-4878-9F96-0BBC832A6F5C}"/>
            </a:ext>
          </a:extLst>
        </xdr:cNvPr>
        <xdr:cNvSpPr/>
      </xdr:nvSpPr>
      <xdr:spPr>
        <a:xfrm>
          <a:off x="19157950" y="1746821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12065</xdr:rowOff>
    </xdr:to>
    <xdr:cxnSp macro="">
      <xdr:nvCxnSpPr>
        <xdr:cNvPr id="834" name="直線コネクタ 833">
          <a:extLst>
            <a:ext uri="{FF2B5EF4-FFF2-40B4-BE49-F238E27FC236}">
              <a16:creationId xmlns:a16="http://schemas.microsoft.com/office/drawing/2014/main" id="{581682B6-D5CD-4280-97A3-BF42347839DD}"/>
            </a:ext>
          </a:extLst>
        </xdr:cNvPr>
        <xdr:cNvCxnSpPr/>
      </xdr:nvCxnSpPr>
      <xdr:spPr>
        <a:xfrm flipV="1">
          <a:off x="19202400" y="1750822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135255</xdr:rowOff>
    </xdr:from>
    <xdr:to>
      <xdr:col>107</xdr:col>
      <xdr:colOff>101600</xdr:colOff>
      <xdr:row>106</xdr:row>
      <xdr:rowOff>65405</xdr:rowOff>
    </xdr:to>
    <xdr:sp macro="" textlink="">
      <xdr:nvSpPr>
        <xdr:cNvPr id="835" name="楕円 834">
          <a:extLst>
            <a:ext uri="{FF2B5EF4-FFF2-40B4-BE49-F238E27FC236}">
              <a16:creationId xmlns:a16="http://schemas.microsoft.com/office/drawing/2014/main" id="{9AA18B3C-5DB7-42DB-84AD-4035C852C461}"/>
            </a:ext>
          </a:extLst>
        </xdr:cNvPr>
        <xdr:cNvSpPr/>
      </xdr:nvSpPr>
      <xdr:spPr>
        <a:xfrm>
          <a:off x="18345150" y="17470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12065</xdr:rowOff>
    </xdr:from>
    <xdr:to>
      <xdr:col>111</xdr:col>
      <xdr:colOff>177800</xdr:colOff>
      <xdr:row>106</xdr:row>
      <xdr:rowOff>14605</xdr:rowOff>
    </xdr:to>
    <xdr:cxnSp macro="">
      <xdr:nvCxnSpPr>
        <xdr:cNvPr id="836" name="直線コネクタ 835">
          <a:extLst>
            <a:ext uri="{FF2B5EF4-FFF2-40B4-BE49-F238E27FC236}">
              <a16:creationId xmlns:a16="http://schemas.microsoft.com/office/drawing/2014/main" id="{2913FBFB-39F7-4A73-8F62-4DC1E2860154}"/>
            </a:ext>
          </a:extLst>
        </xdr:cNvPr>
        <xdr:cNvCxnSpPr/>
      </xdr:nvCxnSpPr>
      <xdr:spPr>
        <a:xfrm flipV="1">
          <a:off x="18395950" y="1751266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837" name="楕円 836">
          <a:extLst>
            <a:ext uri="{FF2B5EF4-FFF2-40B4-BE49-F238E27FC236}">
              <a16:creationId xmlns:a16="http://schemas.microsoft.com/office/drawing/2014/main" id="{30A0C82E-FAAB-4F58-B906-8D9A3EAC0460}"/>
            </a:ext>
          </a:extLst>
        </xdr:cNvPr>
        <xdr:cNvSpPr/>
      </xdr:nvSpPr>
      <xdr:spPr>
        <a:xfrm>
          <a:off x="17551400" y="175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14605</xdr:rowOff>
    </xdr:from>
    <xdr:to>
      <xdr:col>107</xdr:col>
      <xdr:colOff>50800</xdr:colOff>
      <xdr:row>106</xdr:row>
      <xdr:rowOff>87630</xdr:rowOff>
    </xdr:to>
    <xdr:cxnSp macro="">
      <xdr:nvCxnSpPr>
        <xdr:cNvPr id="838" name="直線コネクタ 837">
          <a:extLst>
            <a:ext uri="{FF2B5EF4-FFF2-40B4-BE49-F238E27FC236}">
              <a16:creationId xmlns:a16="http://schemas.microsoft.com/office/drawing/2014/main" id="{D7A262E3-A773-4AF8-8DF3-9B68307C8AC3}"/>
            </a:ext>
          </a:extLst>
        </xdr:cNvPr>
        <xdr:cNvCxnSpPr/>
      </xdr:nvCxnSpPr>
      <xdr:spPr>
        <a:xfrm flipV="1">
          <a:off x="17602200" y="17515205"/>
          <a:ext cx="7937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39370</xdr:rowOff>
    </xdr:from>
    <xdr:to>
      <xdr:col>98</xdr:col>
      <xdr:colOff>38100</xdr:colOff>
      <xdr:row>106</xdr:row>
      <xdr:rowOff>140970</xdr:rowOff>
    </xdr:to>
    <xdr:sp macro="" textlink="">
      <xdr:nvSpPr>
        <xdr:cNvPr id="839" name="楕円 838">
          <a:extLst>
            <a:ext uri="{FF2B5EF4-FFF2-40B4-BE49-F238E27FC236}">
              <a16:creationId xmlns:a16="http://schemas.microsoft.com/office/drawing/2014/main" id="{4CD0BD1D-4FBF-4350-A206-A9613ED8B479}"/>
            </a:ext>
          </a:extLst>
        </xdr:cNvPr>
        <xdr:cNvSpPr/>
      </xdr:nvSpPr>
      <xdr:spPr>
        <a:xfrm>
          <a:off x="16757650" y="17539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90170</xdr:rowOff>
    </xdr:to>
    <xdr:cxnSp macro="">
      <xdr:nvCxnSpPr>
        <xdr:cNvPr id="840" name="直線コネクタ 839">
          <a:extLst>
            <a:ext uri="{FF2B5EF4-FFF2-40B4-BE49-F238E27FC236}">
              <a16:creationId xmlns:a16="http://schemas.microsoft.com/office/drawing/2014/main" id="{DC84393F-5254-4E8B-8A98-8009E36829B3}"/>
            </a:ext>
          </a:extLst>
        </xdr:cNvPr>
        <xdr:cNvCxnSpPr/>
      </xdr:nvCxnSpPr>
      <xdr:spPr>
        <a:xfrm flipV="1">
          <a:off x="16802100" y="1758823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72390</xdr:rowOff>
    </xdr:from>
    <xdr:ext cx="469900" cy="259080"/>
    <xdr:sp macro="" textlink="">
      <xdr:nvSpPr>
        <xdr:cNvPr id="841" name="n_1aveValue【公民館】&#10;一人当たり面積">
          <a:extLst>
            <a:ext uri="{FF2B5EF4-FFF2-40B4-BE49-F238E27FC236}">
              <a16:creationId xmlns:a16="http://schemas.microsoft.com/office/drawing/2014/main" id="{7677C91C-25D5-4615-BA90-A6B18B41843E}"/>
            </a:ext>
          </a:extLst>
        </xdr:cNvPr>
        <xdr:cNvSpPr txBox="1"/>
      </xdr:nvSpPr>
      <xdr:spPr>
        <a:xfrm>
          <a:off x="18980150" y="17572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74930</xdr:rowOff>
    </xdr:from>
    <xdr:ext cx="467360" cy="256540"/>
    <xdr:sp macro="" textlink="">
      <xdr:nvSpPr>
        <xdr:cNvPr id="842" name="n_2aveValue【公民館】&#10;一人当たり面積">
          <a:extLst>
            <a:ext uri="{FF2B5EF4-FFF2-40B4-BE49-F238E27FC236}">
              <a16:creationId xmlns:a16="http://schemas.microsoft.com/office/drawing/2014/main" id="{C5D9C6E5-DD49-4E52-80AE-FEAE20C9EE3A}"/>
            </a:ext>
          </a:extLst>
        </xdr:cNvPr>
        <xdr:cNvSpPr txBox="1"/>
      </xdr:nvSpPr>
      <xdr:spPr>
        <a:xfrm>
          <a:off x="18180050" y="17575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60960</xdr:rowOff>
    </xdr:from>
    <xdr:ext cx="467360" cy="259080"/>
    <xdr:sp macro="" textlink="">
      <xdr:nvSpPr>
        <xdr:cNvPr id="843" name="n_3aveValue【公民館】&#10;一人当たり面積">
          <a:extLst>
            <a:ext uri="{FF2B5EF4-FFF2-40B4-BE49-F238E27FC236}">
              <a16:creationId xmlns:a16="http://schemas.microsoft.com/office/drawing/2014/main" id="{93488FDC-8613-431D-892A-506F6853D63A}"/>
            </a:ext>
          </a:extLst>
        </xdr:cNvPr>
        <xdr:cNvSpPr txBox="1"/>
      </xdr:nvSpPr>
      <xdr:spPr>
        <a:xfrm>
          <a:off x="17386300" y="17231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59055</xdr:rowOff>
    </xdr:from>
    <xdr:ext cx="467360" cy="259080"/>
    <xdr:sp macro="" textlink="">
      <xdr:nvSpPr>
        <xdr:cNvPr id="844" name="n_4aveValue【公民館】&#10;一人当たり面積">
          <a:extLst>
            <a:ext uri="{FF2B5EF4-FFF2-40B4-BE49-F238E27FC236}">
              <a16:creationId xmlns:a16="http://schemas.microsoft.com/office/drawing/2014/main" id="{BF1002E8-99F4-4B06-8DE6-6947C7D4CBD3}"/>
            </a:ext>
          </a:extLst>
        </xdr:cNvPr>
        <xdr:cNvSpPr txBox="1"/>
      </xdr:nvSpPr>
      <xdr:spPr>
        <a:xfrm>
          <a:off x="16592550" y="172294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79375</xdr:rowOff>
    </xdr:from>
    <xdr:ext cx="469900" cy="258445"/>
    <xdr:sp macro="" textlink="">
      <xdr:nvSpPr>
        <xdr:cNvPr id="845" name="n_1mainValue【公民館】&#10;一人当たり面積">
          <a:extLst>
            <a:ext uri="{FF2B5EF4-FFF2-40B4-BE49-F238E27FC236}">
              <a16:creationId xmlns:a16="http://schemas.microsoft.com/office/drawing/2014/main" id="{E0B1F704-CD99-456C-AB60-A24011B799AC}"/>
            </a:ext>
          </a:extLst>
        </xdr:cNvPr>
        <xdr:cNvSpPr txBox="1"/>
      </xdr:nvSpPr>
      <xdr:spPr>
        <a:xfrm>
          <a:off x="18980150" y="17249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81915</xdr:rowOff>
    </xdr:from>
    <xdr:ext cx="467360" cy="259080"/>
    <xdr:sp macro="" textlink="">
      <xdr:nvSpPr>
        <xdr:cNvPr id="846" name="n_2mainValue【公民館】&#10;一人当たり面積">
          <a:extLst>
            <a:ext uri="{FF2B5EF4-FFF2-40B4-BE49-F238E27FC236}">
              <a16:creationId xmlns:a16="http://schemas.microsoft.com/office/drawing/2014/main" id="{0ADD4730-7499-4917-A344-98EE602BCE1C}"/>
            </a:ext>
          </a:extLst>
        </xdr:cNvPr>
        <xdr:cNvSpPr txBox="1"/>
      </xdr:nvSpPr>
      <xdr:spPr>
        <a:xfrm>
          <a:off x="18180050" y="17252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129540</xdr:rowOff>
    </xdr:from>
    <xdr:ext cx="467360" cy="259080"/>
    <xdr:sp macro="" textlink="">
      <xdr:nvSpPr>
        <xdr:cNvPr id="847" name="n_3mainValue【公民館】&#10;一人当たり面積">
          <a:extLst>
            <a:ext uri="{FF2B5EF4-FFF2-40B4-BE49-F238E27FC236}">
              <a16:creationId xmlns:a16="http://schemas.microsoft.com/office/drawing/2014/main" id="{552A437C-5DD5-4FE9-A190-07039CC15D3A}"/>
            </a:ext>
          </a:extLst>
        </xdr:cNvPr>
        <xdr:cNvSpPr txBox="1"/>
      </xdr:nvSpPr>
      <xdr:spPr>
        <a:xfrm>
          <a:off x="17386300" y="17630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132080</xdr:rowOff>
    </xdr:from>
    <xdr:ext cx="467360" cy="256540"/>
    <xdr:sp macro="" textlink="">
      <xdr:nvSpPr>
        <xdr:cNvPr id="848" name="n_4mainValue【公民館】&#10;一人当たり面積">
          <a:extLst>
            <a:ext uri="{FF2B5EF4-FFF2-40B4-BE49-F238E27FC236}">
              <a16:creationId xmlns:a16="http://schemas.microsoft.com/office/drawing/2014/main" id="{185704D7-C867-4E0E-B951-4A8ECFEDF388}"/>
            </a:ext>
          </a:extLst>
        </xdr:cNvPr>
        <xdr:cNvSpPr txBox="1"/>
      </xdr:nvSpPr>
      <xdr:spPr>
        <a:xfrm>
          <a:off x="16592550" y="176326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8BF38993-E8E0-4D05-8020-78FDD0E2FE63}"/>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9F50AAE0-2075-4151-9CC8-A50BADCF1A23}"/>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B3580421-D747-4EE5-AA84-6F8DB00680A7}"/>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学校施設、橋りょう・トンネルであり、低くなっている施設は公民館、公営住宅である。これは公民館の建設を平成30年に、公営住宅の建て替えを平成24・25年に行ったことによる。</a:t>
          </a:r>
        </a:p>
        <a:p>
          <a:r>
            <a:rPr kumimoji="1" lang="ja-JP" altLang="en-US" sz="1300">
              <a:latin typeface="ＭＳ Ｐゴシック"/>
              <a:ea typeface="ＭＳ Ｐゴシック"/>
            </a:rPr>
            <a:t>減価償却率が高くなっている施設については、各種長寿命化計画にのっとり、老朽化対策を取り組む。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3FBF66-5E92-4AEB-87A0-C9E01B3F91C3}"/>
            </a:ext>
          </a:extLst>
        </xdr:cNvPr>
        <xdr:cNvSpPr/>
      </xdr:nvSpPr>
      <xdr:spPr>
        <a:xfrm>
          <a:off x="577850" y="127000"/>
          <a:ext cx="1142365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FA622D-5AF1-4CB3-B0F2-3A38C3726EA6}"/>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BDD25D-90C0-42E3-AADE-7932B84A3261}"/>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FA145F-EE97-4FA6-A1EF-0F197D6951A7}"/>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2C4D3B-FA2B-41D0-AD9D-05BF9FD9DFD5}"/>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A4303A-9E1D-49C1-AB62-5D7355742CA6}"/>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F63807-E3C6-4617-9CAC-DC2BAFFF5D63}"/>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EA7EB7-D039-4B00-9FCA-D0F9BA15365F}"/>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67E791-2E73-4ACD-BAF3-DB7DA9587737}"/>
            </a:ext>
          </a:extLst>
        </xdr:cNvPr>
        <xdr:cNvSpPr/>
      </xdr:nvSpPr>
      <xdr:spPr>
        <a:xfrm>
          <a:off x="812800" y="88900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6147E1-BF39-4C1F-A786-A6C164F753FF}"/>
            </a:ext>
          </a:extLst>
        </xdr:cNvPr>
        <xdr:cNvSpPr/>
      </xdr:nvSpPr>
      <xdr:spPr>
        <a:xfrm>
          <a:off x="2012950" y="88900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25,810
24,808
31.11
11,736,607
11,176,768
490,353
6,182,339
7,409,674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3D36CF-7852-4670-8859-28A871495B93}"/>
            </a:ext>
          </a:extLst>
        </xdr:cNvPr>
        <xdr:cNvSpPr/>
      </xdr:nvSpPr>
      <xdr:spPr>
        <a:xfrm>
          <a:off x="3213100" y="88900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54ED97-428E-41DC-8E34-3A59CD5A1174}"/>
            </a:ext>
          </a:extLst>
        </xdr:cNvPr>
        <xdr:cNvSpPr/>
      </xdr:nvSpPr>
      <xdr:spPr>
        <a:xfrm>
          <a:off x="4584700" y="90805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BA162E-24F0-4B1D-A42C-8CD941F51389}"/>
            </a:ext>
          </a:extLst>
        </xdr:cNvPr>
        <xdr:cNvSpPr/>
      </xdr:nvSpPr>
      <xdr:spPr>
        <a:xfrm>
          <a:off x="6407150" y="90805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36FEE3-9692-4C02-B81D-059E4541E76A}"/>
            </a:ext>
          </a:extLst>
        </xdr:cNvPr>
        <xdr:cNvSpPr/>
      </xdr:nvSpPr>
      <xdr:spPr>
        <a:xfrm>
          <a:off x="7607300" y="92075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CB63AA-210A-47EA-967C-5B3D987543B7}"/>
            </a:ext>
          </a:extLst>
        </xdr:cNvPr>
        <xdr:cNvSpPr/>
      </xdr:nvSpPr>
      <xdr:spPr>
        <a:xfrm>
          <a:off x="4584700" y="165100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4B9D02-79A6-448B-B13D-9A1503490511}"/>
            </a:ext>
          </a:extLst>
        </xdr:cNvPr>
        <xdr:cNvSpPr/>
      </xdr:nvSpPr>
      <xdr:spPr>
        <a:xfrm>
          <a:off x="6470650" y="165100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D74D7C-D8F4-40EB-8D40-3966214F95B9}"/>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3ADEAE-3B70-4ED2-BC58-B0DCA86A91DF}"/>
            </a:ext>
          </a:extLst>
        </xdr:cNvPr>
        <xdr:cNvSpPr/>
      </xdr:nvSpPr>
      <xdr:spPr>
        <a:xfrm>
          <a:off x="10210800" y="92075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39180A-E8AF-459B-84F6-201C6EC36936}"/>
            </a:ext>
          </a:extLst>
        </xdr:cNvPr>
        <xdr:cNvSpPr/>
      </xdr:nvSpPr>
      <xdr:spPr>
        <a:xfrm>
          <a:off x="10210800" y="11747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2F9512-2A16-410D-8D28-E6F306EF0193}"/>
            </a:ext>
          </a:extLst>
        </xdr:cNvPr>
        <xdr:cNvSpPr/>
      </xdr:nvSpPr>
      <xdr:spPr>
        <a:xfrm>
          <a:off x="10210800" y="149225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A82A49-366B-4B58-8028-3A7353D5D291}"/>
            </a:ext>
          </a:extLst>
        </xdr:cNvPr>
        <xdr:cNvCxnSpPr/>
      </xdr:nvCxnSpPr>
      <xdr:spPr>
        <a:xfrm flipH="1">
          <a:off x="10052050" y="10033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EEE2BC-7FC5-4E10-8908-03FED4299182}"/>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14C58E-973F-4821-91BE-BE56CBC12DDA}"/>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D9C382-279F-44BB-9786-78E237D75336}"/>
            </a:ext>
          </a:extLst>
        </xdr:cNvPr>
        <xdr:cNvCxnSpPr/>
      </xdr:nvCxnSpPr>
      <xdr:spPr>
        <a:xfrm>
          <a:off x="10131425" y="14732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9817B9-C978-426C-A448-C9CB77A10F8B}"/>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DFC561-7FE3-45F0-8DE4-36CD48E03B3A}"/>
            </a:ext>
          </a:extLst>
        </xdr:cNvPr>
        <xdr:cNvCxnSpPr/>
      </xdr:nvCxnSpPr>
      <xdr:spPr>
        <a:xfrm flipV="1">
          <a:off x="10131425" y="16986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DC4E0A-6023-4123-A267-0ADAC871C35D}"/>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9198F740-1DE8-47D3-BDAE-AEC27A751E23}"/>
            </a:ext>
          </a:extLst>
        </xdr:cNvPr>
        <xdr:cNvSpPr txBox="1"/>
      </xdr:nvSpPr>
      <xdr:spPr>
        <a:xfrm>
          <a:off x="641350" y="26924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A64E982F-596D-4251-BB61-115F34CE3B22}"/>
            </a:ext>
          </a:extLst>
        </xdr:cNvPr>
        <xdr:cNvSpPr txBox="1"/>
      </xdr:nvSpPr>
      <xdr:spPr>
        <a:xfrm>
          <a:off x="641350" y="2997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AB46C444-B6A5-4B6A-A685-EB5B147D7E45}"/>
            </a:ext>
          </a:extLst>
        </xdr:cNvPr>
        <xdr:cNvSpPr txBox="1"/>
      </xdr:nvSpPr>
      <xdr:spPr>
        <a:xfrm>
          <a:off x="641350" y="3302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C0E7FD99-75EE-4460-95A4-946C1D2851CC}"/>
            </a:ext>
          </a:extLst>
        </xdr:cNvPr>
        <xdr:cNvSpPr txBox="1"/>
      </xdr:nvSpPr>
      <xdr:spPr>
        <a:xfrm>
          <a:off x="641350" y="361315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8C930E-8B64-418D-A380-83127120620E}"/>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422D6B-3265-48E9-93C0-4F0CA4538D1E}"/>
            </a:ext>
          </a:extLst>
        </xdr:cNvPr>
        <xdr:cNvSpPr/>
      </xdr:nvSpPr>
      <xdr:spPr>
        <a:xfrm>
          <a:off x="8128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5443A4-8AB7-4661-BBB8-ACD0494B15CD}"/>
            </a:ext>
          </a:extLst>
        </xdr:cNvPr>
        <xdr:cNvSpPr/>
      </xdr:nvSpPr>
      <xdr:spPr>
        <a:xfrm>
          <a:off x="8128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EFA98B-19E0-4FC6-AC74-59140123B87B}"/>
            </a:ext>
          </a:extLst>
        </xdr:cNvPr>
        <xdr:cNvSpPr/>
      </xdr:nvSpPr>
      <xdr:spPr>
        <a:xfrm>
          <a:off x="17145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197744-81CF-457C-8751-9044D50EDD7F}"/>
            </a:ext>
          </a:extLst>
        </xdr:cNvPr>
        <xdr:cNvSpPr/>
      </xdr:nvSpPr>
      <xdr:spPr>
        <a:xfrm>
          <a:off x="17145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575CCD-E565-42AC-A102-4FC98DF8E440}"/>
            </a:ext>
          </a:extLst>
        </xdr:cNvPr>
        <xdr:cNvSpPr/>
      </xdr:nvSpPr>
      <xdr:spPr>
        <a:xfrm>
          <a:off x="2743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54A49A-D495-4246-9925-34FB2A23826E}"/>
            </a:ext>
          </a:extLst>
        </xdr:cNvPr>
        <xdr:cNvSpPr/>
      </xdr:nvSpPr>
      <xdr:spPr>
        <a:xfrm>
          <a:off x="2743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8BAB23-65B2-42CA-AAB3-5087E990E026}"/>
            </a:ext>
          </a:extLst>
        </xdr:cNvPr>
        <xdr:cNvSpPr/>
      </xdr:nvSpPr>
      <xdr:spPr>
        <a:xfrm>
          <a:off x="685800" y="51371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39BA7A62-5974-48D0-A066-1D5877EA1320}"/>
            </a:ext>
          </a:extLst>
        </xdr:cNvPr>
        <xdr:cNvSpPr txBox="1"/>
      </xdr:nvSpPr>
      <xdr:spPr>
        <a:xfrm>
          <a:off x="666750" y="4953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71D165-C0E9-4863-86BC-00D94FB3E3EA}"/>
            </a:ext>
          </a:extLst>
        </xdr:cNvPr>
        <xdr:cNvCxnSpPr/>
      </xdr:nvCxnSpPr>
      <xdr:spPr>
        <a:xfrm>
          <a:off x="685800" y="7340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F0799822-32CA-453A-8133-F9F5A8178523}"/>
            </a:ext>
          </a:extLst>
        </xdr:cNvPr>
        <xdr:cNvSpPr txBox="1"/>
      </xdr:nvSpPr>
      <xdr:spPr>
        <a:xfrm>
          <a:off x="275590" y="7204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14E962D-FC75-4273-98DA-EA185166BDF5}"/>
            </a:ext>
          </a:extLst>
        </xdr:cNvPr>
        <xdr:cNvCxnSpPr/>
      </xdr:nvCxnSpPr>
      <xdr:spPr>
        <a:xfrm>
          <a:off x="685800" y="6972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5" name="テキスト ボックス 44">
          <a:extLst>
            <a:ext uri="{FF2B5EF4-FFF2-40B4-BE49-F238E27FC236}">
              <a16:creationId xmlns:a16="http://schemas.microsoft.com/office/drawing/2014/main" id="{052AB7A1-499C-4CCA-B916-F38E75A3070A}"/>
            </a:ext>
          </a:extLst>
        </xdr:cNvPr>
        <xdr:cNvSpPr txBox="1"/>
      </xdr:nvSpPr>
      <xdr:spPr>
        <a:xfrm>
          <a:off x="339725" y="6836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1D30958-5720-4273-A367-F78FFAC728CC}"/>
            </a:ext>
          </a:extLst>
        </xdr:cNvPr>
        <xdr:cNvCxnSpPr/>
      </xdr:nvCxnSpPr>
      <xdr:spPr>
        <a:xfrm>
          <a:off x="685800" y="660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CBC29989-34FC-4434-A27C-4C174DCDC330}"/>
            </a:ext>
          </a:extLst>
        </xdr:cNvPr>
        <xdr:cNvSpPr txBox="1"/>
      </xdr:nvSpPr>
      <xdr:spPr>
        <a:xfrm>
          <a:off x="339725" y="64681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BFC8320-7CB8-4AA3-A754-46822D56076C}"/>
            </a:ext>
          </a:extLst>
        </xdr:cNvPr>
        <xdr:cNvCxnSpPr/>
      </xdr:nvCxnSpPr>
      <xdr:spPr>
        <a:xfrm>
          <a:off x="685800" y="6242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DC97D544-45AB-4BB5-B2AB-DC07A2F9C528}"/>
            </a:ext>
          </a:extLst>
        </xdr:cNvPr>
        <xdr:cNvSpPr txBox="1"/>
      </xdr:nvSpPr>
      <xdr:spPr>
        <a:xfrm>
          <a:off x="33972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423E4CF-D431-43A0-93AA-EB65CFAA21FC}"/>
            </a:ext>
          </a:extLst>
        </xdr:cNvPr>
        <xdr:cNvCxnSpPr/>
      </xdr:nvCxnSpPr>
      <xdr:spPr>
        <a:xfrm>
          <a:off x="685800" y="5873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766E3F9C-5272-4C96-B95E-B6D387BC126E}"/>
            </a:ext>
          </a:extLst>
        </xdr:cNvPr>
        <xdr:cNvSpPr txBox="1"/>
      </xdr:nvSpPr>
      <xdr:spPr>
        <a:xfrm>
          <a:off x="339725" y="5737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4674AAB-0304-429B-8933-A1B9DF2BB4B7}"/>
            </a:ext>
          </a:extLst>
        </xdr:cNvPr>
        <xdr:cNvCxnSpPr/>
      </xdr:nvCxnSpPr>
      <xdr:spPr>
        <a:xfrm>
          <a:off x="685800" y="5505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6550" cy="256540"/>
    <xdr:sp macro="" textlink="">
      <xdr:nvSpPr>
        <xdr:cNvPr id="53" name="テキスト ボックス 52">
          <a:extLst>
            <a:ext uri="{FF2B5EF4-FFF2-40B4-BE49-F238E27FC236}">
              <a16:creationId xmlns:a16="http://schemas.microsoft.com/office/drawing/2014/main" id="{3796B710-62F7-4790-B3A3-90D337D1D3E5}"/>
            </a:ext>
          </a:extLst>
        </xdr:cNvPr>
        <xdr:cNvSpPr txBox="1"/>
      </xdr:nvSpPr>
      <xdr:spPr>
        <a:xfrm>
          <a:off x="384810" y="53695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A4E01A-6426-4EA0-B4E3-3A2A1B4FBAED}"/>
            </a:ext>
          </a:extLst>
        </xdr:cNvPr>
        <xdr:cNvCxnSpPr/>
      </xdr:nvCxnSpPr>
      <xdr:spPr>
        <a:xfrm>
          <a:off x="6858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EA475D9-5DEE-4811-B4B1-B2804E37A756}"/>
            </a:ext>
          </a:extLst>
        </xdr:cNvPr>
        <xdr:cNvSpPr/>
      </xdr:nvSpPr>
      <xdr:spPr>
        <a:xfrm>
          <a:off x="685800" y="51371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A34EC734-4849-4DB6-929E-6B19395D8309}"/>
            </a:ext>
          </a:extLst>
        </xdr:cNvPr>
        <xdr:cNvCxnSpPr/>
      </xdr:nvCxnSpPr>
      <xdr:spPr>
        <a:xfrm flipV="1">
          <a:off x="4177665" y="574294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99060</xdr:rowOff>
    </xdr:from>
    <xdr:ext cx="405130" cy="256540"/>
    <xdr:sp macro="" textlink="">
      <xdr:nvSpPr>
        <xdr:cNvPr id="57" name="【図書館】&#10;有形固定資産減価償却率最小値テキスト">
          <a:extLst>
            <a:ext uri="{FF2B5EF4-FFF2-40B4-BE49-F238E27FC236}">
              <a16:creationId xmlns:a16="http://schemas.microsoft.com/office/drawing/2014/main" id="{5E7C4DB9-2E01-4671-900F-6168654E9978}"/>
            </a:ext>
          </a:extLst>
        </xdr:cNvPr>
        <xdr:cNvSpPr txBox="1"/>
      </xdr:nvSpPr>
      <xdr:spPr>
        <a:xfrm>
          <a:off x="4216400" y="70332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658298F3-0D02-4BC2-9A64-E04011395E9B}"/>
            </a:ext>
          </a:extLst>
        </xdr:cNvPr>
        <xdr:cNvCxnSpPr/>
      </xdr:nvCxnSpPr>
      <xdr:spPr>
        <a:xfrm>
          <a:off x="4108450" y="7029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76200</xdr:rowOff>
    </xdr:from>
    <xdr:ext cx="405130" cy="256540"/>
    <xdr:sp macro="" textlink="">
      <xdr:nvSpPr>
        <xdr:cNvPr id="59" name="【図書館】&#10;有形固定資産減価償却率最大値テキスト">
          <a:extLst>
            <a:ext uri="{FF2B5EF4-FFF2-40B4-BE49-F238E27FC236}">
              <a16:creationId xmlns:a16="http://schemas.microsoft.com/office/drawing/2014/main" id="{8013D829-3F1E-408E-BB58-5C4B9A4C60DA}"/>
            </a:ext>
          </a:extLst>
        </xdr:cNvPr>
        <xdr:cNvSpPr txBox="1"/>
      </xdr:nvSpPr>
      <xdr:spPr>
        <a:xfrm>
          <a:off x="4216400" y="5524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97275D33-7CED-4916-8FC3-EF71B309D73A}"/>
            </a:ext>
          </a:extLst>
        </xdr:cNvPr>
        <xdr:cNvCxnSpPr/>
      </xdr:nvCxnSpPr>
      <xdr:spPr>
        <a:xfrm>
          <a:off x="4108450" y="5742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29210</xdr:rowOff>
    </xdr:from>
    <xdr:ext cx="405130" cy="256540"/>
    <xdr:sp macro="" textlink="">
      <xdr:nvSpPr>
        <xdr:cNvPr id="61" name="【図書館】&#10;有形固定資産減価償却率平均値テキスト">
          <a:extLst>
            <a:ext uri="{FF2B5EF4-FFF2-40B4-BE49-F238E27FC236}">
              <a16:creationId xmlns:a16="http://schemas.microsoft.com/office/drawing/2014/main" id="{7FB6A5A0-C54A-4636-9FB3-14CD5E7B4901}"/>
            </a:ext>
          </a:extLst>
        </xdr:cNvPr>
        <xdr:cNvSpPr txBox="1"/>
      </xdr:nvSpPr>
      <xdr:spPr>
        <a:xfrm>
          <a:off x="4216400" y="64681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DF5A214D-4BEC-4558-92C6-E734FDE46FDA}"/>
            </a:ext>
          </a:extLst>
        </xdr:cNvPr>
        <xdr:cNvSpPr/>
      </xdr:nvSpPr>
      <xdr:spPr>
        <a:xfrm>
          <a:off x="4127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705215AA-1DF3-457A-8CC0-26AF68F24A6A}"/>
            </a:ext>
          </a:extLst>
        </xdr:cNvPr>
        <xdr:cNvSpPr/>
      </xdr:nvSpPr>
      <xdr:spPr>
        <a:xfrm>
          <a:off x="3384550" y="645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AA577B82-CEA3-447C-AAD2-90287FCF196D}"/>
            </a:ext>
          </a:extLst>
        </xdr:cNvPr>
        <xdr:cNvSpPr/>
      </xdr:nvSpPr>
      <xdr:spPr>
        <a:xfrm>
          <a:off x="257175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E7A55D66-B793-448D-B640-D5033A1EDF18}"/>
            </a:ext>
          </a:extLst>
        </xdr:cNvPr>
        <xdr:cNvSpPr/>
      </xdr:nvSpPr>
      <xdr:spPr>
        <a:xfrm>
          <a:off x="1778000" y="6400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C17BFBEC-89F4-44A8-A4EE-2D1222F47954}"/>
            </a:ext>
          </a:extLst>
        </xdr:cNvPr>
        <xdr:cNvSpPr/>
      </xdr:nvSpPr>
      <xdr:spPr>
        <a:xfrm>
          <a:off x="984250" y="6388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35D12837-A894-4D68-92F9-C043684EBAB7}"/>
            </a:ext>
          </a:extLst>
        </xdr:cNvPr>
        <xdr:cNvSpPr txBox="1"/>
      </xdr:nvSpPr>
      <xdr:spPr>
        <a:xfrm>
          <a:off x="40068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6FB82989-8F50-46B6-8C82-210A961CAA9A}"/>
            </a:ext>
          </a:extLst>
        </xdr:cNvPr>
        <xdr:cNvSpPr txBox="1"/>
      </xdr:nvSpPr>
      <xdr:spPr>
        <a:xfrm>
          <a:off x="32575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109DDC-99D2-4A44-915C-013D79C62363}"/>
            </a:ext>
          </a:extLst>
        </xdr:cNvPr>
        <xdr:cNvSpPr txBox="1"/>
      </xdr:nvSpPr>
      <xdr:spPr>
        <a:xfrm>
          <a:off x="24511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FC8E7E92-3AFC-4ACB-8412-F031935B9F3A}"/>
            </a:ext>
          </a:extLst>
        </xdr:cNvPr>
        <xdr:cNvSpPr txBox="1"/>
      </xdr:nvSpPr>
      <xdr:spPr>
        <a:xfrm>
          <a:off x="1657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FB85B99A-9490-428B-9F49-D095C91C3A18}"/>
            </a:ext>
          </a:extLst>
        </xdr:cNvPr>
        <xdr:cNvSpPr txBox="1"/>
      </xdr:nvSpPr>
      <xdr:spPr>
        <a:xfrm>
          <a:off x="857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2" name="楕円 71">
          <a:extLst>
            <a:ext uri="{FF2B5EF4-FFF2-40B4-BE49-F238E27FC236}">
              <a16:creationId xmlns:a16="http://schemas.microsoft.com/office/drawing/2014/main" id="{AEC4D3FD-38EE-41F7-A95F-D794525D77D6}"/>
            </a:ext>
          </a:extLst>
        </xdr:cNvPr>
        <xdr:cNvSpPr/>
      </xdr:nvSpPr>
      <xdr:spPr>
        <a:xfrm>
          <a:off x="412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21590</xdr:rowOff>
    </xdr:from>
    <xdr:ext cx="405130" cy="259080"/>
    <xdr:sp macro="" textlink="">
      <xdr:nvSpPr>
        <xdr:cNvPr id="73" name="【図書館】&#10;有形固定資産減価償却率該当値テキスト">
          <a:extLst>
            <a:ext uri="{FF2B5EF4-FFF2-40B4-BE49-F238E27FC236}">
              <a16:creationId xmlns:a16="http://schemas.microsoft.com/office/drawing/2014/main" id="{065770E5-CDC0-4E2D-A58D-60031BDC3DB2}"/>
            </a:ext>
          </a:extLst>
        </xdr:cNvPr>
        <xdr:cNvSpPr txBox="1"/>
      </xdr:nvSpPr>
      <xdr:spPr>
        <a:xfrm>
          <a:off x="4216400" y="6295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133985</xdr:rowOff>
    </xdr:from>
    <xdr:to>
      <xdr:col>20</xdr:col>
      <xdr:colOff>38100</xdr:colOff>
      <xdr:row>39</xdr:row>
      <xdr:rowOff>64135</xdr:rowOff>
    </xdr:to>
    <xdr:sp macro="" textlink="">
      <xdr:nvSpPr>
        <xdr:cNvPr id="74" name="楕円 73">
          <a:extLst>
            <a:ext uri="{FF2B5EF4-FFF2-40B4-BE49-F238E27FC236}">
              <a16:creationId xmlns:a16="http://schemas.microsoft.com/office/drawing/2014/main" id="{E155E45D-AC20-4581-A032-623666353533}"/>
            </a:ext>
          </a:extLst>
        </xdr:cNvPr>
        <xdr:cNvSpPr/>
      </xdr:nvSpPr>
      <xdr:spPr>
        <a:xfrm>
          <a:off x="3384550" y="6407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xdr:rowOff>
    </xdr:from>
    <xdr:to>
      <xdr:col>24</xdr:col>
      <xdr:colOff>63500</xdr:colOff>
      <xdr:row>39</xdr:row>
      <xdr:rowOff>49530</xdr:rowOff>
    </xdr:to>
    <xdr:cxnSp macro="">
      <xdr:nvCxnSpPr>
        <xdr:cNvPr id="75" name="直線コネクタ 74">
          <a:extLst>
            <a:ext uri="{FF2B5EF4-FFF2-40B4-BE49-F238E27FC236}">
              <a16:creationId xmlns:a16="http://schemas.microsoft.com/office/drawing/2014/main" id="{E20F145C-CF4F-4C4D-9725-59AA2DF0EA9D}"/>
            </a:ext>
          </a:extLst>
        </xdr:cNvPr>
        <xdr:cNvCxnSpPr/>
      </xdr:nvCxnSpPr>
      <xdr:spPr>
        <a:xfrm>
          <a:off x="3429000" y="6452235"/>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6" name="楕円 75">
          <a:extLst>
            <a:ext uri="{FF2B5EF4-FFF2-40B4-BE49-F238E27FC236}">
              <a16:creationId xmlns:a16="http://schemas.microsoft.com/office/drawing/2014/main" id="{CBBBADFE-23FC-4C4D-B0BF-97DD6E875742}"/>
            </a:ext>
          </a:extLst>
        </xdr:cNvPr>
        <xdr:cNvSpPr/>
      </xdr:nvSpPr>
      <xdr:spPr>
        <a:xfrm>
          <a:off x="2571750" y="6360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39</xdr:row>
      <xdr:rowOff>13335</xdr:rowOff>
    </xdr:to>
    <xdr:cxnSp macro="">
      <xdr:nvCxnSpPr>
        <xdr:cNvPr id="77" name="直線コネクタ 76">
          <a:extLst>
            <a:ext uri="{FF2B5EF4-FFF2-40B4-BE49-F238E27FC236}">
              <a16:creationId xmlns:a16="http://schemas.microsoft.com/office/drawing/2014/main" id="{6C800B07-A12F-452C-ADD2-596DD71776BF}"/>
            </a:ext>
          </a:extLst>
        </xdr:cNvPr>
        <xdr:cNvCxnSpPr/>
      </xdr:nvCxnSpPr>
      <xdr:spPr>
        <a:xfrm>
          <a:off x="2622550" y="6410960"/>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84455</xdr:rowOff>
    </xdr:from>
    <xdr:to>
      <xdr:col>10</xdr:col>
      <xdr:colOff>165100</xdr:colOff>
      <xdr:row>39</xdr:row>
      <xdr:rowOff>14605</xdr:rowOff>
    </xdr:to>
    <xdr:sp macro="" textlink="">
      <xdr:nvSpPr>
        <xdr:cNvPr id="78" name="楕円 77">
          <a:extLst>
            <a:ext uri="{FF2B5EF4-FFF2-40B4-BE49-F238E27FC236}">
              <a16:creationId xmlns:a16="http://schemas.microsoft.com/office/drawing/2014/main" id="{CF876FDB-6A3E-456E-A3DD-ACE40CE88A75}"/>
            </a:ext>
          </a:extLst>
        </xdr:cNvPr>
        <xdr:cNvSpPr/>
      </xdr:nvSpPr>
      <xdr:spPr>
        <a:xfrm>
          <a:off x="1778000" y="6358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135255</xdr:rowOff>
    </xdr:from>
    <xdr:to>
      <xdr:col>15</xdr:col>
      <xdr:colOff>50800</xdr:colOff>
      <xdr:row>38</xdr:row>
      <xdr:rowOff>137160</xdr:rowOff>
    </xdr:to>
    <xdr:cxnSp macro="">
      <xdr:nvCxnSpPr>
        <xdr:cNvPr id="79" name="直線コネクタ 78">
          <a:extLst>
            <a:ext uri="{FF2B5EF4-FFF2-40B4-BE49-F238E27FC236}">
              <a16:creationId xmlns:a16="http://schemas.microsoft.com/office/drawing/2014/main" id="{869E6F16-FA2D-4B9B-ACC6-C0AFD23C44FE}"/>
            </a:ext>
          </a:extLst>
        </xdr:cNvPr>
        <xdr:cNvCxnSpPr/>
      </xdr:nvCxnSpPr>
      <xdr:spPr>
        <a:xfrm>
          <a:off x="1828800" y="640905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67310</xdr:rowOff>
    </xdr:from>
    <xdr:to>
      <xdr:col>6</xdr:col>
      <xdr:colOff>38100</xdr:colOff>
      <xdr:row>38</xdr:row>
      <xdr:rowOff>168910</xdr:rowOff>
    </xdr:to>
    <xdr:sp macro="" textlink="">
      <xdr:nvSpPr>
        <xdr:cNvPr id="80" name="楕円 79">
          <a:extLst>
            <a:ext uri="{FF2B5EF4-FFF2-40B4-BE49-F238E27FC236}">
              <a16:creationId xmlns:a16="http://schemas.microsoft.com/office/drawing/2014/main" id="{1BFB0B15-F8DB-4211-BCF1-BAEE9260F617}"/>
            </a:ext>
          </a:extLst>
        </xdr:cNvPr>
        <xdr:cNvSpPr/>
      </xdr:nvSpPr>
      <xdr:spPr>
        <a:xfrm>
          <a:off x="984250" y="6341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118110</xdr:rowOff>
    </xdr:from>
    <xdr:to>
      <xdr:col>10</xdr:col>
      <xdr:colOff>114300</xdr:colOff>
      <xdr:row>38</xdr:row>
      <xdr:rowOff>135255</xdr:rowOff>
    </xdr:to>
    <xdr:cxnSp macro="">
      <xdr:nvCxnSpPr>
        <xdr:cNvPr id="81" name="直線コネクタ 80">
          <a:extLst>
            <a:ext uri="{FF2B5EF4-FFF2-40B4-BE49-F238E27FC236}">
              <a16:creationId xmlns:a16="http://schemas.microsoft.com/office/drawing/2014/main" id="{ED05268C-3875-4E4B-8774-2F3D52CCBA8C}"/>
            </a:ext>
          </a:extLst>
        </xdr:cNvPr>
        <xdr:cNvCxnSpPr/>
      </xdr:nvCxnSpPr>
      <xdr:spPr>
        <a:xfrm>
          <a:off x="1028700" y="639191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106680</xdr:rowOff>
    </xdr:from>
    <xdr:ext cx="405130" cy="259080"/>
    <xdr:sp macro="" textlink="">
      <xdr:nvSpPr>
        <xdr:cNvPr id="82" name="n_1aveValue【図書館】&#10;有形固定資産減価償却率">
          <a:extLst>
            <a:ext uri="{FF2B5EF4-FFF2-40B4-BE49-F238E27FC236}">
              <a16:creationId xmlns:a16="http://schemas.microsoft.com/office/drawing/2014/main" id="{62F3FD70-A8FF-462F-8712-2CABAAEBF2BC}"/>
            </a:ext>
          </a:extLst>
        </xdr:cNvPr>
        <xdr:cNvSpPr txBox="1"/>
      </xdr:nvSpPr>
      <xdr:spPr>
        <a:xfrm>
          <a:off x="3239135" y="6545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102870</xdr:rowOff>
    </xdr:from>
    <xdr:ext cx="402590" cy="259080"/>
    <xdr:sp macro="" textlink="">
      <xdr:nvSpPr>
        <xdr:cNvPr id="83" name="n_2aveValue【図書館】&#10;有形固定資産減価償却率">
          <a:extLst>
            <a:ext uri="{FF2B5EF4-FFF2-40B4-BE49-F238E27FC236}">
              <a16:creationId xmlns:a16="http://schemas.microsoft.com/office/drawing/2014/main" id="{62B3EAE1-E75A-4916-A0C9-2A6A87D9BCCF}"/>
            </a:ext>
          </a:extLst>
        </xdr:cNvPr>
        <xdr:cNvSpPr txBox="1"/>
      </xdr:nvSpPr>
      <xdr:spPr>
        <a:xfrm>
          <a:off x="2439035" y="6541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47625</xdr:rowOff>
    </xdr:from>
    <xdr:ext cx="402590" cy="259080"/>
    <xdr:sp macro="" textlink="">
      <xdr:nvSpPr>
        <xdr:cNvPr id="84" name="n_3aveValue【図書館】&#10;有形固定資産減価償却率">
          <a:extLst>
            <a:ext uri="{FF2B5EF4-FFF2-40B4-BE49-F238E27FC236}">
              <a16:creationId xmlns:a16="http://schemas.microsoft.com/office/drawing/2014/main" id="{4E1F277B-3F46-40AD-8C00-900417441517}"/>
            </a:ext>
          </a:extLst>
        </xdr:cNvPr>
        <xdr:cNvSpPr txBox="1"/>
      </xdr:nvSpPr>
      <xdr:spPr>
        <a:xfrm>
          <a:off x="1645285" y="64865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36195</xdr:rowOff>
    </xdr:from>
    <xdr:ext cx="402590" cy="259080"/>
    <xdr:sp macro="" textlink="">
      <xdr:nvSpPr>
        <xdr:cNvPr id="85" name="n_4aveValue【図書館】&#10;有形固定資産減価償却率">
          <a:extLst>
            <a:ext uri="{FF2B5EF4-FFF2-40B4-BE49-F238E27FC236}">
              <a16:creationId xmlns:a16="http://schemas.microsoft.com/office/drawing/2014/main" id="{FD01E27E-C110-4A67-936E-507E6B5A5CE4}"/>
            </a:ext>
          </a:extLst>
        </xdr:cNvPr>
        <xdr:cNvSpPr txBox="1"/>
      </xdr:nvSpPr>
      <xdr:spPr>
        <a:xfrm>
          <a:off x="851535" y="6475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80645</xdr:rowOff>
    </xdr:from>
    <xdr:ext cx="405130" cy="259080"/>
    <xdr:sp macro="" textlink="">
      <xdr:nvSpPr>
        <xdr:cNvPr id="86" name="n_1mainValue【図書館】&#10;有形固定資産減価償却率">
          <a:extLst>
            <a:ext uri="{FF2B5EF4-FFF2-40B4-BE49-F238E27FC236}">
              <a16:creationId xmlns:a16="http://schemas.microsoft.com/office/drawing/2014/main" id="{25C69812-A34E-41AD-B8B7-EDEDAB0EEE41}"/>
            </a:ext>
          </a:extLst>
        </xdr:cNvPr>
        <xdr:cNvSpPr txBox="1"/>
      </xdr:nvSpPr>
      <xdr:spPr>
        <a:xfrm>
          <a:off x="3239135" y="6189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33020</xdr:rowOff>
    </xdr:from>
    <xdr:ext cx="402590" cy="259080"/>
    <xdr:sp macro="" textlink="">
      <xdr:nvSpPr>
        <xdr:cNvPr id="87" name="n_2mainValue【図書館】&#10;有形固定資産減価償却率">
          <a:extLst>
            <a:ext uri="{FF2B5EF4-FFF2-40B4-BE49-F238E27FC236}">
              <a16:creationId xmlns:a16="http://schemas.microsoft.com/office/drawing/2014/main" id="{017DAB3C-9241-4DCB-8F8C-5C08EA2B75B5}"/>
            </a:ext>
          </a:extLst>
        </xdr:cNvPr>
        <xdr:cNvSpPr txBox="1"/>
      </xdr:nvSpPr>
      <xdr:spPr>
        <a:xfrm>
          <a:off x="2439035" y="6141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31115</xdr:rowOff>
    </xdr:from>
    <xdr:ext cx="402590" cy="256540"/>
    <xdr:sp macro="" textlink="">
      <xdr:nvSpPr>
        <xdr:cNvPr id="88" name="n_3mainValue【図書館】&#10;有形固定資産減価償却率">
          <a:extLst>
            <a:ext uri="{FF2B5EF4-FFF2-40B4-BE49-F238E27FC236}">
              <a16:creationId xmlns:a16="http://schemas.microsoft.com/office/drawing/2014/main" id="{47D0567C-6BF1-487A-B6D8-C998D0387A77}"/>
            </a:ext>
          </a:extLst>
        </xdr:cNvPr>
        <xdr:cNvSpPr txBox="1"/>
      </xdr:nvSpPr>
      <xdr:spPr>
        <a:xfrm>
          <a:off x="1645285" y="6139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13970</xdr:rowOff>
    </xdr:from>
    <xdr:ext cx="402590" cy="259080"/>
    <xdr:sp macro="" textlink="">
      <xdr:nvSpPr>
        <xdr:cNvPr id="89" name="n_4mainValue【図書館】&#10;有形固定資産減価償却率">
          <a:extLst>
            <a:ext uri="{FF2B5EF4-FFF2-40B4-BE49-F238E27FC236}">
              <a16:creationId xmlns:a16="http://schemas.microsoft.com/office/drawing/2014/main" id="{3FBFA91C-A849-44F5-8D2F-92C4657B1D14}"/>
            </a:ext>
          </a:extLst>
        </xdr:cNvPr>
        <xdr:cNvSpPr txBox="1"/>
      </xdr:nvSpPr>
      <xdr:spPr>
        <a:xfrm>
          <a:off x="851535" y="6122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7EE33148-2980-4117-B41E-9912F8D871E9}"/>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80F71227-E69E-46EE-BA57-062F882E6228}"/>
            </a:ext>
          </a:extLst>
        </xdr:cNvPr>
        <xdr:cNvSpPr/>
      </xdr:nvSpPr>
      <xdr:spPr>
        <a:xfrm>
          <a:off x="60642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39EC1E9-2E8E-4D3D-A055-5CCD26753BE6}"/>
            </a:ext>
          </a:extLst>
        </xdr:cNvPr>
        <xdr:cNvSpPr/>
      </xdr:nvSpPr>
      <xdr:spPr>
        <a:xfrm>
          <a:off x="60642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9C6D1B9C-00CD-4536-9BA5-5599AD47AB61}"/>
            </a:ext>
          </a:extLst>
        </xdr:cNvPr>
        <xdr:cNvSpPr/>
      </xdr:nvSpPr>
      <xdr:spPr>
        <a:xfrm>
          <a:off x="69850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507AB1A1-BFAB-4054-8817-5A7F176207FE}"/>
            </a:ext>
          </a:extLst>
        </xdr:cNvPr>
        <xdr:cNvSpPr/>
      </xdr:nvSpPr>
      <xdr:spPr>
        <a:xfrm>
          <a:off x="69850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D2160B6-A9C3-4CE9-A79B-70402BF3621A}"/>
            </a:ext>
          </a:extLst>
        </xdr:cNvPr>
        <xdr:cNvSpPr/>
      </xdr:nvSpPr>
      <xdr:spPr>
        <a:xfrm>
          <a:off x="8013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18CA62F3-BCA3-4085-BAD6-9C3239A4E331}"/>
            </a:ext>
          </a:extLst>
        </xdr:cNvPr>
        <xdr:cNvSpPr/>
      </xdr:nvSpPr>
      <xdr:spPr>
        <a:xfrm>
          <a:off x="8013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160EF0D-2A8D-489D-868D-1B4C87B1C30E}"/>
            </a:ext>
          </a:extLst>
        </xdr:cNvPr>
        <xdr:cNvSpPr/>
      </xdr:nvSpPr>
      <xdr:spPr>
        <a:xfrm>
          <a:off x="5956300" y="51371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8" name="テキスト ボックス 97">
          <a:extLst>
            <a:ext uri="{FF2B5EF4-FFF2-40B4-BE49-F238E27FC236}">
              <a16:creationId xmlns:a16="http://schemas.microsoft.com/office/drawing/2014/main" id="{953F074D-222F-433D-A5D9-B7EFA96D9B34}"/>
            </a:ext>
          </a:extLst>
        </xdr:cNvPr>
        <xdr:cNvSpPr txBox="1"/>
      </xdr:nvSpPr>
      <xdr:spPr>
        <a:xfrm>
          <a:off x="5918200" y="49530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08674DE-3BDC-49CA-8ED6-49FCBCBC5AA7}"/>
            </a:ext>
          </a:extLst>
        </xdr:cNvPr>
        <xdr:cNvCxnSpPr/>
      </xdr:nvCxnSpPr>
      <xdr:spPr>
        <a:xfrm>
          <a:off x="5956300" y="7340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C12DB45-CBF1-4430-9B3A-FF10C5E86953}"/>
            </a:ext>
          </a:extLst>
        </xdr:cNvPr>
        <xdr:cNvCxnSpPr/>
      </xdr:nvCxnSpPr>
      <xdr:spPr>
        <a:xfrm>
          <a:off x="5956300" y="6972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1" name="テキスト ボックス 100">
          <a:extLst>
            <a:ext uri="{FF2B5EF4-FFF2-40B4-BE49-F238E27FC236}">
              <a16:creationId xmlns:a16="http://schemas.microsoft.com/office/drawing/2014/main" id="{4BA2C36D-F4B3-4255-8C7D-CE178C75480E}"/>
            </a:ext>
          </a:extLst>
        </xdr:cNvPr>
        <xdr:cNvSpPr txBox="1"/>
      </xdr:nvSpPr>
      <xdr:spPr>
        <a:xfrm>
          <a:off x="5527040" y="6836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248952F-FD16-4189-B36C-C30DFE6E1A40}"/>
            </a:ext>
          </a:extLst>
        </xdr:cNvPr>
        <xdr:cNvCxnSpPr/>
      </xdr:nvCxnSpPr>
      <xdr:spPr>
        <a:xfrm>
          <a:off x="5956300" y="660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3" name="テキスト ボックス 102">
          <a:extLst>
            <a:ext uri="{FF2B5EF4-FFF2-40B4-BE49-F238E27FC236}">
              <a16:creationId xmlns:a16="http://schemas.microsoft.com/office/drawing/2014/main" id="{5420D5C6-6B76-4F86-ACB0-3C4D9EFE9D9A}"/>
            </a:ext>
          </a:extLst>
        </xdr:cNvPr>
        <xdr:cNvSpPr txBox="1"/>
      </xdr:nvSpPr>
      <xdr:spPr>
        <a:xfrm>
          <a:off x="5527040" y="64681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F25BA24-DC99-424A-92C3-7DE1FD8AC5AE}"/>
            </a:ext>
          </a:extLst>
        </xdr:cNvPr>
        <xdr:cNvCxnSpPr/>
      </xdr:nvCxnSpPr>
      <xdr:spPr>
        <a:xfrm>
          <a:off x="5956300" y="6242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5" name="テキスト ボックス 104">
          <a:extLst>
            <a:ext uri="{FF2B5EF4-FFF2-40B4-BE49-F238E27FC236}">
              <a16:creationId xmlns:a16="http://schemas.microsoft.com/office/drawing/2014/main" id="{9D59E197-D44F-41D6-8375-6C08EE3C44EC}"/>
            </a:ext>
          </a:extLst>
        </xdr:cNvPr>
        <xdr:cNvSpPr txBox="1"/>
      </xdr:nvSpPr>
      <xdr:spPr>
        <a:xfrm>
          <a:off x="55270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C9629612-5D13-4F2E-9450-C1B876DE28FF}"/>
            </a:ext>
          </a:extLst>
        </xdr:cNvPr>
        <xdr:cNvCxnSpPr/>
      </xdr:nvCxnSpPr>
      <xdr:spPr>
        <a:xfrm>
          <a:off x="5956300" y="5873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7" name="テキスト ボックス 106">
          <a:extLst>
            <a:ext uri="{FF2B5EF4-FFF2-40B4-BE49-F238E27FC236}">
              <a16:creationId xmlns:a16="http://schemas.microsoft.com/office/drawing/2014/main" id="{4B49D8D0-2865-4F45-AF97-52203F3DB2A1}"/>
            </a:ext>
          </a:extLst>
        </xdr:cNvPr>
        <xdr:cNvSpPr txBox="1"/>
      </xdr:nvSpPr>
      <xdr:spPr>
        <a:xfrm>
          <a:off x="5527040" y="5737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CC5E4FA-E0B9-46A6-B243-0D91CB1B66EA}"/>
            </a:ext>
          </a:extLst>
        </xdr:cNvPr>
        <xdr:cNvCxnSpPr/>
      </xdr:nvCxnSpPr>
      <xdr:spPr>
        <a:xfrm>
          <a:off x="5956300" y="5505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09" name="テキスト ボックス 108">
          <a:extLst>
            <a:ext uri="{FF2B5EF4-FFF2-40B4-BE49-F238E27FC236}">
              <a16:creationId xmlns:a16="http://schemas.microsoft.com/office/drawing/2014/main" id="{41FEC2FA-D394-4ACC-9CD7-D4526387F980}"/>
            </a:ext>
          </a:extLst>
        </xdr:cNvPr>
        <xdr:cNvSpPr txBox="1"/>
      </xdr:nvSpPr>
      <xdr:spPr>
        <a:xfrm>
          <a:off x="5527040" y="5369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32ED531-DF24-4925-954E-F5D403BF1D89}"/>
            </a:ext>
          </a:extLst>
        </xdr:cNvPr>
        <xdr:cNvCxnSpPr/>
      </xdr:nvCxnSpPr>
      <xdr:spPr>
        <a:xfrm>
          <a:off x="5956300" y="5137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1" name="テキスト ボックス 110">
          <a:extLst>
            <a:ext uri="{FF2B5EF4-FFF2-40B4-BE49-F238E27FC236}">
              <a16:creationId xmlns:a16="http://schemas.microsoft.com/office/drawing/2014/main" id="{CBC2B399-A4FB-4442-BBA8-E21AEFBF525F}"/>
            </a:ext>
          </a:extLst>
        </xdr:cNvPr>
        <xdr:cNvSpPr txBox="1"/>
      </xdr:nvSpPr>
      <xdr:spPr>
        <a:xfrm>
          <a:off x="5527040" y="5001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A0F71C0-898A-4BE1-A592-E82ABDEE0154}"/>
            </a:ext>
          </a:extLst>
        </xdr:cNvPr>
        <xdr:cNvSpPr/>
      </xdr:nvSpPr>
      <xdr:spPr>
        <a:xfrm>
          <a:off x="5956300" y="51371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F74EDD40-611F-4AB1-A4D3-ECC9184AE92D}"/>
            </a:ext>
          </a:extLst>
        </xdr:cNvPr>
        <xdr:cNvCxnSpPr/>
      </xdr:nvCxnSpPr>
      <xdr:spPr>
        <a:xfrm flipV="1">
          <a:off x="9429115" y="556641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45720</xdr:rowOff>
    </xdr:from>
    <xdr:ext cx="469900" cy="259080"/>
    <xdr:sp macro="" textlink="">
      <xdr:nvSpPr>
        <xdr:cNvPr id="114" name="【図書館】&#10;一人当たり面積最小値テキスト">
          <a:extLst>
            <a:ext uri="{FF2B5EF4-FFF2-40B4-BE49-F238E27FC236}">
              <a16:creationId xmlns:a16="http://schemas.microsoft.com/office/drawing/2014/main" id="{504D5A5D-6054-4090-8F4B-41C324BCD97B}"/>
            </a:ext>
          </a:extLst>
        </xdr:cNvPr>
        <xdr:cNvSpPr txBox="1"/>
      </xdr:nvSpPr>
      <xdr:spPr>
        <a:xfrm>
          <a:off x="9467850" y="681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DA2FB7B1-644B-4D24-BC26-C1D8F416F674}"/>
            </a:ext>
          </a:extLst>
        </xdr:cNvPr>
        <xdr:cNvCxnSpPr/>
      </xdr:nvCxnSpPr>
      <xdr:spPr>
        <a:xfrm>
          <a:off x="9359900" y="681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64770</xdr:rowOff>
    </xdr:from>
    <xdr:ext cx="469900" cy="256540"/>
    <xdr:sp macro="" textlink="">
      <xdr:nvSpPr>
        <xdr:cNvPr id="116" name="【図書館】&#10;一人当たり面積最大値テキスト">
          <a:extLst>
            <a:ext uri="{FF2B5EF4-FFF2-40B4-BE49-F238E27FC236}">
              <a16:creationId xmlns:a16="http://schemas.microsoft.com/office/drawing/2014/main" id="{4ACC73D8-C48F-43D9-B0A1-DB7903CC068C}"/>
            </a:ext>
          </a:extLst>
        </xdr:cNvPr>
        <xdr:cNvSpPr txBox="1"/>
      </xdr:nvSpPr>
      <xdr:spPr>
        <a:xfrm>
          <a:off x="9467850" y="53479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8D126B97-FE14-4E3B-BD18-D7A17A3A25F0}"/>
            </a:ext>
          </a:extLst>
        </xdr:cNvPr>
        <xdr:cNvCxnSpPr/>
      </xdr:nvCxnSpPr>
      <xdr:spPr>
        <a:xfrm>
          <a:off x="9359900" y="556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148590</xdr:rowOff>
    </xdr:from>
    <xdr:ext cx="469900" cy="259080"/>
    <xdr:sp macro="" textlink="">
      <xdr:nvSpPr>
        <xdr:cNvPr id="118" name="【図書館】&#10;一人当たり面積平均値テキスト">
          <a:extLst>
            <a:ext uri="{FF2B5EF4-FFF2-40B4-BE49-F238E27FC236}">
              <a16:creationId xmlns:a16="http://schemas.microsoft.com/office/drawing/2014/main" id="{19B363D4-24DF-4AF6-BE27-5728E702E7A8}"/>
            </a:ext>
          </a:extLst>
        </xdr:cNvPr>
        <xdr:cNvSpPr txBox="1"/>
      </xdr:nvSpPr>
      <xdr:spPr>
        <a:xfrm>
          <a:off x="9467850" y="6422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419A992B-7CD8-4763-B00B-F5FFD9D2477D}"/>
            </a:ext>
          </a:extLst>
        </xdr:cNvPr>
        <xdr:cNvSpPr/>
      </xdr:nvSpPr>
      <xdr:spPr>
        <a:xfrm>
          <a:off x="9398000" y="6437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52ABF60D-98E2-4308-AC76-1E56B259E52F}"/>
            </a:ext>
          </a:extLst>
        </xdr:cNvPr>
        <xdr:cNvSpPr/>
      </xdr:nvSpPr>
      <xdr:spPr>
        <a:xfrm>
          <a:off x="86360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533C8DA6-52DE-4988-9D48-F9454667D7B0}"/>
            </a:ext>
          </a:extLst>
        </xdr:cNvPr>
        <xdr:cNvSpPr/>
      </xdr:nvSpPr>
      <xdr:spPr>
        <a:xfrm>
          <a:off x="7842250" y="6436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088EBB17-2B87-4C70-B4CE-768B0AC3DEE7}"/>
            </a:ext>
          </a:extLst>
        </xdr:cNvPr>
        <xdr:cNvSpPr/>
      </xdr:nvSpPr>
      <xdr:spPr>
        <a:xfrm>
          <a:off x="70294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41160851-2E22-432D-A56B-417536FADCE8}"/>
            </a:ext>
          </a:extLst>
        </xdr:cNvPr>
        <xdr:cNvSpPr/>
      </xdr:nvSpPr>
      <xdr:spPr>
        <a:xfrm>
          <a:off x="6235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2AF4119A-CC1F-4363-99B8-73D66EBADA0A}"/>
            </a:ext>
          </a:extLst>
        </xdr:cNvPr>
        <xdr:cNvSpPr txBox="1"/>
      </xdr:nvSpPr>
      <xdr:spPr>
        <a:xfrm>
          <a:off x="92583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F752E4E2-69DD-46A1-8297-EA8D32013680}"/>
            </a:ext>
          </a:extLst>
        </xdr:cNvPr>
        <xdr:cNvSpPr txBox="1"/>
      </xdr:nvSpPr>
      <xdr:spPr>
        <a:xfrm>
          <a:off x="8515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E9309F15-701F-4B9F-9C97-4828C724E8E5}"/>
            </a:ext>
          </a:extLst>
        </xdr:cNvPr>
        <xdr:cNvSpPr txBox="1"/>
      </xdr:nvSpPr>
      <xdr:spPr>
        <a:xfrm>
          <a:off x="7715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CFA303FC-D165-448F-8B54-CB740E84B167}"/>
            </a:ext>
          </a:extLst>
        </xdr:cNvPr>
        <xdr:cNvSpPr txBox="1"/>
      </xdr:nvSpPr>
      <xdr:spPr>
        <a:xfrm>
          <a:off x="6908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33BBCB06-646C-4C27-BBA0-26C037FCCDC2}"/>
            </a:ext>
          </a:extLst>
        </xdr:cNvPr>
        <xdr:cNvSpPr txBox="1"/>
      </xdr:nvSpPr>
      <xdr:spPr>
        <a:xfrm>
          <a:off x="61150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29" name="楕円 128">
          <a:extLst>
            <a:ext uri="{FF2B5EF4-FFF2-40B4-BE49-F238E27FC236}">
              <a16:creationId xmlns:a16="http://schemas.microsoft.com/office/drawing/2014/main" id="{6965E171-FC92-47D2-AC63-B26253F310C6}"/>
            </a:ext>
          </a:extLst>
        </xdr:cNvPr>
        <xdr:cNvSpPr/>
      </xdr:nvSpPr>
      <xdr:spPr>
        <a:xfrm>
          <a:off x="9398000" y="63525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101600</xdr:rowOff>
    </xdr:from>
    <xdr:ext cx="469900" cy="259080"/>
    <xdr:sp macro="" textlink="">
      <xdr:nvSpPr>
        <xdr:cNvPr id="130" name="【図書館】&#10;一人当たり面積該当値テキスト">
          <a:extLst>
            <a:ext uri="{FF2B5EF4-FFF2-40B4-BE49-F238E27FC236}">
              <a16:creationId xmlns:a16="http://schemas.microsoft.com/office/drawing/2014/main" id="{CA556CC3-F3B2-46F4-AA2B-8312C6780AC6}"/>
            </a:ext>
          </a:extLst>
        </xdr:cNvPr>
        <xdr:cNvSpPr txBox="1"/>
      </xdr:nvSpPr>
      <xdr:spPr>
        <a:xfrm>
          <a:off x="9467850" y="621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78740</xdr:rowOff>
    </xdr:from>
    <xdr:to>
      <xdr:col>50</xdr:col>
      <xdr:colOff>165100</xdr:colOff>
      <xdr:row>39</xdr:row>
      <xdr:rowOff>8890</xdr:rowOff>
    </xdr:to>
    <xdr:sp macro="" textlink="">
      <xdr:nvSpPr>
        <xdr:cNvPr id="131" name="楕円 130">
          <a:extLst>
            <a:ext uri="{FF2B5EF4-FFF2-40B4-BE49-F238E27FC236}">
              <a16:creationId xmlns:a16="http://schemas.microsoft.com/office/drawing/2014/main" id="{83127EE3-98D5-408B-926F-BC6E22A453F5}"/>
            </a:ext>
          </a:extLst>
        </xdr:cNvPr>
        <xdr:cNvSpPr/>
      </xdr:nvSpPr>
      <xdr:spPr>
        <a:xfrm>
          <a:off x="8636000" y="6352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129540</xdr:rowOff>
    </xdr:to>
    <xdr:cxnSp macro="">
      <xdr:nvCxnSpPr>
        <xdr:cNvPr id="132" name="直線コネクタ 131">
          <a:extLst>
            <a:ext uri="{FF2B5EF4-FFF2-40B4-BE49-F238E27FC236}">
              <a16:creationId xmlns:a16="http://schemas.microsoft.com/office/drawing/2014/main" id="{8FF9A72E-3EA8-4F08-888E-0E03C8791A0B}"/>
            </a:ext>
          </a:extLst>
        </xdr:cNvPr>
        <xdr:cNvCxnSpPr/>
      </xdr:nvCxnSpPr>
      <xdr:spPr>
        <a:xfrm>
          <a:off x="8686800" y="640334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16510</xdr:rowOff>
    </xdr:to>
    <xdr:sp macro="" textlink="">
      <xdr:nvSpPr>
        <xdr:cNvPr id="133" name="楕円 132">
          <a:extLst>
            <a:ext uri="{FF2B5EF4-FFF2-40B4-BE49-F238E27FC236}">
              <a16:creationId xmlns:a16="http://schemas.microsoft.com/office/drawing/2014/main" id="{D622C7EC-C2B7-44F2-BAF0-FB929D731CB0}"/>
            </a:ext>
          </a:extLst>
        </xdr:cNvPr>
        <xdr:cNvSpPr/>
      </xdr:nvSpPr>
      <xdr:spPr>
        <a:xfrm>
          <a:off x="7842250" y="63601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129540</xdr:rowOff>
    </xdr:from>
    <xdr:to>
      <xdr:col>50</xdr:col>
      <xdr:colOff>114300</xdr:colOff>
      <xdr:row>38</xdr:row>
      <xdr:rowOff>137160</xdr:rowOff>
    </xdr:to>
    <xdr:cxnSp macro="">
      <xdr:nvCxnSpPr>
        <xdr:cNvPr id="134" name="直線コネクタ 133">
          <a:extLst>
            <a:ext uri="{FF2B5EF4-FFF2-40B4-BE49-F238E27FC236}">
              <a16:creationId xmlns:a16="http://schemas.microsoft.com/office/drawing/2014/main" id="{4F2BA4BE-5CA6-418F-95AC-AAEBFFCC5538}"/>
            </a:ext>
          </a:extLst>
        </xdr:cNvPr>
        <xdr:cNvCxnSpPr/>
      </xdr:nvCxnSpPr>
      <xdr:spPr>
        <a:xfrm flipV="1">
          <a:off x="7886700" y="640334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86360</xdr:rowOff>
    </xdr:from>
    <xdr:to>
      <xdr:col>41</xdr:col>
      <xdr:colOff>101600</xdr:colOff>
      <xdr:row>39</xdr:row>
      <xdr:rowOff>16510</xdr:rowOff>
    </xdr:to>
    <xdr:sp macro="" textlink="">
      <xdr:nvSpPr>
        <xdr:cNvPr id="135" name="楕円 134">
          <a:extLst>
            <a:ext uri="{FF2B5EF4-FFF2-40B4-BE49-F238E27FC236}">
              <a16:creationId xmlns:a16="http://schemas.microsoft.com/office/drawing/2014/main" id="{A9ADD25F-E763-4DFF-B5E5-0EDD734D1813}"/>
            </a:ext>
          </a:extLst>
        </xdr:cNvPr>
        <xdr:cNvSpPr/>
      </xdr:nvSpPr>
      <xdr:spPr>
        <a:xfrm>
          <a:off x="7029450" y="6360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137160</xdr:rowOff>
    </xdr:from>
    <xdr:to>
      <xdr:col>45</xdr:col>
      <xdr:colOff>177800</xdr:colOff>
      <xdr:row>38</xdr:row>
      <xdr:rowOff>137160</xdr:rowOff>
    </xdr:to>
    <xdr:cxnSp macro="">
      <xdr:nvCxnSpPr>
        <xdr:cNvPr id="136" name="直線コネクタ 135">
          <a:extLst>
            <a:ext uri="{FF2B5EF4-FFF2-40B4-BE49-F238E27FC236}">
              <a16:creationId xmlns:a16="http://schemas.microsoft.com/office/drawing/2014/main" id="{F7CF0F47-0373-419E-BE7B-E6ABDEC80FEB}"/>
            </a:ext>
          </a:extLst>
        </xdr:cNvPr>
        <xdr:cNvCxnSpPr/>
      </xdr:nvCxnSpPr>
      <xdr:spPr>
        <a:xfrm>
          <a:off x="7080250" y="64109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93980</xdr:rowOff>
    </xdr:from>
    <xdr:to>
      <xdr:col>36</xdr:col>
      <xdr:colOff>165100</xdr:colOff>
      <xdr:row>39</xdr:row>
      <xdr:rowOff>24130</xdr:rowOff>
    </xdr:to>
    <xdr:sp macro="" textlink="">
      <xdr:nvSpPr>
        <xdr:cNvPr id="137" name="楕円 136">
          <a:extLst>
            <a:ext uri="{FF2B5EF4-FFF2-40B4-BE49-F238E27FC236}">
              <a16:creationId xmlns:a16="http://schemas.microsoft.com/office/drawing/2014/main" id="{A22D50D8-5DA1-4E37-A929-BA56D13698D6}"/>
            </a:ext>
          </a:extLst>
        </xdr:cNvPr>
        <xdr:cNvSpPr/>
      </xdr:nvSpPr>
      <xdr:spPr>
        <a:xfrm>
          <a:off x="6235700" y="636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137160</xdr:rowOff>
    </xdr:from>
    <xdr:to>
      <xdr:col>41</xdr:col>
      <xdr:colOff>50800</xdr:colOff>
      <xdr:row>38</xdr:row>
      <xdr:rowOff>144780</xdr:rowOff>
    </xdr:to>
    <xdr:cxnSp macro="">
      <xdr:nvCxnSpPr>
        <xdr:cNvPr id="138" name="直線コネクタ 137">
          <a:extLst>
            <a:ext uri="{FF2B5EF4-FFF2-40B4-BE49-F238E27FC236}">
              <a16:creationId xmlns:a16="http://schemas.microsoft.com/office/drawing/2014/main" id="{90066EE0-33D7-408B-816D-9A612EAAB123}"/>
            </a:ext>
          </a:extLst>
        </xdr:cNvPr>
        <xdr:cNvCxnSpPr/>
      </xdr:nvCxnSpPr>
      <xdr:spPr>
        <a:xfrm flipV="1">
          <a:off x="6286500" y="641096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91440</xdr:rowOff>
    </xdr:from>
    <xdr:ext cx="469900" cy="259080"/>
    <xdr:sp macro="" textlink="">
      <xdr:nvSpPr>
        <xdr:cNvPr id="139" name="n_1aveValue【図書館】&#10;一人当たり面積">
          <a:extLst>
            <a:ext uri="{FF2B5EF4-FFF2-40B4-BE49-F238E27FC236}">
              <a16:creationId xmlns:a16="http://schemas.microsoft.com/office/drawing/2014/main" id="{D637A126-37A7-4920-A61E-6259131F7A34}"/>
            </a:ext>
          </a:extLst>
        </xdr:cNvPr>
        <xdr:cNvSpPr txBox="1"/>
      </xdr:nvSpPr>
      <xdr:spPr>
        <a:xfrm>
          <a:off x="8458200" y="653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83820</xdr:rowOff>
    </xdr:from>
    <xdr:ext cx="467360" cy="259080"/>
    <xdr:sp macro="" textlink="">
      <xdr:nvSpPr>
        <xdr:cNvPr id="140" name="n_2aveValue【図書館】&#10;一人当たり面積">
          <a:extLst>
            <a:ext uri="{FF2B5EF4-FFF2-40B4-BE49-F238E27FC236}">
              <a16:creationId xmlns:a16="http://schemas.microsoft.com/office/drawing/2014/main" id="{71CB9394-37F8-41DA-9A05-A2FA6F52CBA7}"/>
            </a:ext>
          </a:extLst>
        </xdr:cNvPr>
        <xdr:cNvSpPr txBox="1"/>
      </xdr:nvSpPr>
      <xdr:spPr>
        <a:xfrm>
          <a:off x="7677150" y="6522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99060</xdr:rowOff>
    </xdr:from>
    <xdr:ext cx="467360" cy="256540"/>
    <xdr:sp macro="" textlink="">
      <xdr:nvSpPr>
        <xdr:cNvPr id="141" name="n_3aveValue【図書館】&#10;一人当たり面積">
          <a:extLst>
            <a:ext uri="{FF2B5EF4-FFF2-40B4-BE49-F238E27FC236}">
              <a16:creationId xmlns:a16="http://schemas.microsoft.com/office/drawing/2014/main" id="{81223A17-AFCA-4CB3-968A-93DA9207FEE1}"/>
            </a:ext>
          </a:extLst>
        </xdr:cNvPr>
        <xdr:cNvSpPr txBox="1"/>
      </xdr:nvSpPr>
      <xdr:spPr>
        <a:xfrm>
          <a:off x="6864350" y="6537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91440</xdr:rowOff>
    </xdr:from>
    <xdr:ext cx="467360" cy="259080"/>
    <xdr:sp macro="" textlink="">
      <xdr:nvSpPr>
        <xdr:cNvPr id="142" name="n_4aveValue【図書館】&#10;一人当たり面積">
          <a:extLst>
            <a:ext uri="{FF2B5EF4-FFF2-40B4-BE49-F238E27FC236}">
              <a16:creationId xmlns:a16="http://schemas.microsoft.com/office/drawing/2014/main" id="{EFDE550D-B467-480E-B532-AC8E99B756C8}"/>
            </a:ext>
          </a:extLst>
        </xdr:cNvPr>
        <xdr:cNvSpPr txBox="1"/>
      </xdr:nvSpPr>
      <xdr:spPr>
        <a:xfrm>
          <a:off x="6070600" y="6530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25400</xdr:rowOff>
    </xdr:from>
    <xdr:ext cx="469900" cy="259080"/>
    <xdr:sp macro="" textlink="">
      <xdr:nvSpPr>
        <xdr:cNvPr id="143" name="n_1mainValue【図書館】&#10;一人当たり面積">
          <a:extLst>
            <a:ext uri="{FF2B5EF4-FFF2-40B4-BE49-F238E27FC236}">
              <a16:creationId xmlns:a16="http://schemas.microsoft.com/office/drawing/2014/main" id="{E07B8CBE-2021-4B82-8FE7-D178374545B1}"/>
            </a:ext>
          </a:extLst>
        </xdr:cNvPr>
        <xdr:cNvSpPr txBox="1"/>
      </xdr:nvSpPr>
      <xdr:spPr>
        <a:xfrm>
          <a:off x="8458200" y="6134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33020</xdr:rowOff>
    </xdr:from>
    <xdr:ext cx="467360" cy="259080"/>
    <xdr:sp macro="" textlink="">
      <xdr:nvSpPr>
        <xdr:cNvPr id="144" name="n_2mainValue【図書館】&#10;一人当たり面積">
          <a:extLst>
            <a:ext uri="{FF2B5EF4-FFF2-40B4-BE49-F238E27FC236}">
              <a16:creationId xmlns:a16="http://schemas.microsoft.com/office/drawing/2014/main" id="{0F4D8E14-38B2-4FE1-851B-9C8ECB3D354C}"/>
            </a:ext>
          </a:extLst>
        </xdr:cNvPr>
        <xdr:cNvSpPr txBox="1"/>
      </xdr:nvSpPr>
      <xdr:spPr>
        <a:xfrm>
          <a:off x="7677150" y="6141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33020</xdr:rowOff>
    </xdr:from>
    <xdr:ext cx="467360" cy="259080"/>
    <xdr:sp macro="" textlink="">
      <xdr:nvSpPr>
        <xdr:cNvPr id="145" name="n_3mainValue【図書館】&#10;一人当たり面積">
          <a:extLst>
            <a:ext uri="{FF2B5EF4-FFF2-40B4-BE49-F238E27FC236}">
              <a16:creationId xmlns:a16="http://schemas.microsoft.com/office/drawing/2014/main" id="{76EA60CA-8D0E-43D5-85CF-DEC38CB1FAE5}"/>
            </a:ext>
          </a:extLst>
        </xdr:cNvPr>
        <xdr:cNvSpPr txBox="1"/>
      </xdr:nvSpPr>
      <xdr:spPr>
        <a:xfrm>
          <a:off x="6864350" y="6141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40640</xdr:rowOff>
    </xdr:from>
    <xdr:ext cx="467360" cy="256540"/>
    <xdr:sp macro="" textlink="">
      <xdr:nvSpPr>
        <xdr:cNvPr id="146" name="n_4mainValue【図書館】&#10;一人当たり面積">
          <a:extLst>
            <a:ext uri="{FF2B5EF4-FFF2-40B4-BE49-F238E27FC236}">
              <a16:creationId xmlns:a16="http://schemas.microsoft.com/office/drawing/2014/main" id="{5F7361AA-C14D-4BAD-9A7B-A2A18B6CB62C}"/>
            </a:ext>
          </a:extLst>
        </xdr:cNvPr>
        <xdr:cNvSpPr txBox="1"/>
      </xdr:nvSpPr>
      <xdr:spPr>
        <a:xfrm>
          <a:off x="6070600" y="6149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2742AC3-4FD3-435C-9F01-E08DFDA9D933}"/>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C3A8CD1-FF2B-4444-81CB-E1906AD4C514}"/>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1002BFE-F194-473F-858D-DAB5A694A5FC}"/>
            </a:ext>
          </a:extLst>
        </xdr:cNvPr>
        <xdr:cNvSpPr/>
      </xdr:nvSpPr>
      <xdr:spPr>
        <a:xfrm>
          <a:off x="8128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5190FE8-246F-49DC-8270-92F9C4AED690}"/>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5BB77C2-3A82-46F3-B281-87309E84B7C2}"/>
            </a:ext>
          </a:extLst>
        </xdr:cNvPr>
        <xdr:cNvSpPr/>
      </xdr:nvSpPr>
      <xdr:spPr>
        <a:xfrm>
          <a:off x="17145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5378B5D-32C9-49E3-AFA4-120BE86794F7}"/>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CD12785-2087-4556-ADF4-AEC8201EA338}"/>
            </a:ext>
          </a:extLst>
        </xdr:cNvPr>
        <xdr:cNvSpPr/>
      </xdr:nvSpPr>
      <xdr:spPr>
        <a:xfrm>
          <a:off x="2743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72A7242-23A7-4E2D-A545-3F25E97141C5}"/>
            </a:ext>
          </a:extLst>
        </xdr:cNvPr>
        <xdr:cNvSpPr/>
      </xdr:nvSpPr>
      <xdr:spPr>
        <a:xfrm>
          <a:off x="6858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5" name="テキスト ボックス 154">
          <a:extLst>
            <a:ext uri="{FF2B5EF4-FFF2-40B4-BE49-F238E27FC236}">
              <a16:creationId xmlns:a16="http://schemas.microsoft.com/office/drawing/2014/main" id="{940783FE-A1A9-4782-8B21-ACCC73DB19B1}"/>
            </a:ext>
          </a:extLst>
        </xdr:cNvPr>
        <xdr:cNvSpPr txBox="1"/>
      </xdr:nvSpPr>
      <xdr:spPr>
        <a:xfrm>
          <a:off x="666750" y="86233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784A256-7218-4628-A6A1-F43EDFAF8ED0}"/>
            </a:ext>
          </a:extLst>
        </xdr:cNvPr>
        <xdr:cNvCxnSpPr/>
      </xdr:nvCxnSpPr>
      <xdr:spPr>
        <a:xfrm>
          <a:off x="6858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7" name="テキスト ボックス 156">
          <a:extLst>
            <a:ext uri="{FF2B5EF4-FFF2-40B4-BE49-F238E27FC236}">
              <a16:creationId xmlns:a16="http://schemas.microsoft.com/office/drawing/2014/main" id="{9CC0A0F0-7AFC-49D0-8CEA-44F877632504}"/>
            </a:ext>
          </a:extLst>
        </xdr:cNvPr>
        <xdr:cNvSpPr txBox="1"/>
      </xdr:nvSpPr>
      <xdr:spPr>
        <a:xfrm>
          <a:off x="275590" y="10875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86B94B7A-F5CD-40A7-88A1-5A6E7E08507B}"/>
            </a:ext>
          </a:extLst>
        </xdr:cNvPr>
        <xdr:cNvCxnSpPr/>
      </xdr:nvCxnSpPr>
      <xdr:spPr>
        <a:xfrm>
          <a:off x="685800" y="1056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4820" cy="256540"/>
    <xdr:sp macro="" textlink="">
      <xdr:nvSpPr>
        <xdr:cNvPr id="159" name="テキスト ボックス 158">
          <a:extLst>
            <a:ext uri="{FF2B5EF4-FFF2-40B4-BE49-F238E27FC236}">
              <a16:creationId xmlns:a16="http://schemas.microsoft.com/office/drawing/2014/main" id="{3CAAA073-DA3A-4CE6-A2E5-07C5B8E11FEC}"/>
            </a:ext>
          </a:extLst>
        </xdr:cNvPr>
        <xdr:cNvSpPr txBox="1"/>
      </xdr:nvSpPr>
      <xdr:spPr>
        <a:xfrm>
          <a:off x="275590" y="104305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8D3A44B9-811D-4DF9-99E4-5DD595DC2900}"/>
            </a:ext>
          </a:extLst>
        </xdr:cNvPr>
        <xdr:cNvCxnSpPr/>
      </xdr:nvCxnSpPr>
      <xdr:spPr>
        <a:xfrm>
          <a:off x="685800" y="1012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6540"/>
    <xdr:sp macro="" textlink="">
      <xdr:nvSpPr>
        <xdr:cNvPr id="161" name="テキスト ボックス 160">
          <a:extLst>
            <a:ext uri="{FF2B5EF4-FFF2-40B4-BE49-F238E27FC236}">
              <a16:creationId xmlns:a16="http://schemas.microsoft.com/office/drawing/2014/main" id="{ED09323B-B2D0-49F2-BCE1-F5C53F9FED2C}"/>
            </a:ext>
          </a:extLst>
        </xdr:cNvPr>
        <xdr:cNvSpPr txBox="1"/>
      </xdr:nvSpPr>
      <xdr:spPr>
        <a:xfrm>
          <a:off x="339725" y="9992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B1FB92B2-B107-4D2E-8DEB-9F65A9577A57}"/>
            </a:ext>
          </a:extLst>
        </xdr:cNvPr>
        <xdr:cNvCxnSpPr/>
      </xdr:nvCxnSpPr>
      <xdr:spPr>
        <a:xfrm>
          <a:off x="685800" y="969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6540"/>
    <xdr:sp macro="" textlink="">
      <xdr:nvSpPr>
        <xdr:cNvPr id="163" name="テキスト ボックス 162">
          <a:extLst>
            <a:ext uri="{FF2B5EF4-FFF2-40B4-BE49-F238E27FC236}">
              <a16:creationId xmlns:a16="http://schemas.microsoft.com/office/drawing/2014/main" id="{31334936-05BC-4F77-8B3A-855B310CF4D0}"/>
            </a:ext>
          </a:extLst>
        </xdr:cNvPr>
        <xdr:cNvSpPr txBox="1"/>
      </xdr:nvSpPr>
      <xdr:spPr>
        <a:xfrm>
          <a:off x="339725" y="95542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B01F6D1A-A211-4724-A55C-26EA42AD5072}"/>
            </a:ext>
          </a:extLst>
        </xdr:cNvPr>
        <xdr:cNvCxnSpPr/>
      </xdr:nvCxnSpPr>
      <xdr:spPr>
        <a:xfrm>
          <a:off x="685800" y="924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6540"/>
    <xdr:sp macro="" textlink="">
      <xdr:nvSpPr>
        <xdr:cNvPr id="165" name="テキスト ボックス 164">
          <a:extLst>
            <a:ext uri="{FF2B5EF4-FFF2-40B4-BE49-F238E27FC236}">
              <a16:creationId xmlns:a16="http://schemas.microsoft.com/office/drawing/2014/main" id="{A02A4660-7BC9-4A95-9CCD-711C4ADB64E9}"/>
            </a:ext>
          </a:extLst>
        </xdr:cNvPr>
        <xdr:cNvSpPr txBox="1"/>
      </xdr:nvSpPr>
      <xdr:spPr>
        <a:xfrm>
          <a:off x="339725" y="91097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E2269727-3FC0-4407-820F-AED38D6B7A79}"/>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6540"/>
    <xdr:sp macro="" textlink="">
      <xdr:nvSpPr>
        <xdr:cNvPr id="167" name="テキスト ボックス 166">
          <a:extLst>
            <a:ext uri="{FF2B5EF4-FFF2-40B4-BE49-F238E27FC236}">
              <a16:creationId xmlns:a16="http://schemas.microsoft.com/office/drawing/2014/main" id="{3E9A6C6C-3945-4E5D-92C9-626EA3F244FC}"/>
            </a:ext>
          </a:extLst>
        </xdr:cNvPr>
        <xdr:cNvSpPr txBox="1"/>
      </xdr:nvSpPr>
      <xdr:spPr>
        <a:xfrm>
          <a:off x="339725" y="8671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B13B095-094C-4AB8-88D1-022CF6056F3A}"/>
            </a:ext>
          </a:extLst>
        </xdr:cNvPr>
        <xdr:cNvSpPr/>
      </xdr:nvSpPr>
      <xdr:spPr>
        <a:xfrm>
          <a:off x="6858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111760</xdr:rowOff>
    </xdr:from>
    <xdr:to>
      <xdr:col>24</xdr:col>
      <xdr:colOff>62865</xdr:colOff>
      <xdr:row>63</xdr:row>
      <xdr:rowOff>105410</xdr:rowOff>
    </xdr:to>
    <xdr:cxnSp macro="">
      <xdr:nvCxnSpPr>
        <xdr:cNvPr id="169" name="直線コネクタ 168">
          <a:extLst>
            <a:ext uri="{FF2B5EF4-FFF2-40B4-BE49-F238E27FC236}">
              <a16:creationId xmlns:a16="http://schemas.microsoft.com/office/drawing/2014/main" id="{3BBBDAEF-1491-445D-9EE1-5EB5088EBB59}"/>
            </a:ext>
          </a:extLst>
        </xdr:cNvPr>
        <xdr:cNvCxnSpPr/>
      </xdr:nvCxnSpPr>
      <xdr:spPr>
        <a:xfrm flipV="1">
          <a:off x="4177665" y="919226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109220</xdr:rowOff>
    </xdr:from>
    <xdr:ext cx="405130" cy="256540"/>
    <xdr:sp macro="" textlink="">
      <xdr:nvSpPr>
        <xdr:cNvPr id="170" name="【体育館・プール】&#10;有形固定資産減価償却率最小値テキスト">
          <a:extLst>
            <a:ext uri="{FF2B5EF4-FFF2-40B4-BE49-F238E27FC236}">
              <a16:creationId xmlns:a16="http://schemas.microsoft.com/office/drawing/2014/main" id="{71798EFF-B1F0-4722-A0D0-FEF1B963694E}"/>
            </a:ext>
          </a:extLst>
        </xdr:cNvPr>
        <xdr:cNvSpPr txBox="1"/>
      </xdr:nvSpPr>
      <xdr:spPr>
        <a:xfrm>
          <a:off x="4216400" y="105105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105410</xdr:rowOff>
    </xdr:from>
    <xdr:to>
      <xdr:col>24</xdr:col>
      <xdr:colOff>152400</xdr:colOff>
      <xdr:row>63</xdr:row>
      <xdr:rowOff>105410</xdr:rowOff>
    </xdr:to>
    <xdr:cxnSp macro="">
      <xdr:nvCxnSpPr>
        <xdr:cNvPr id="171" name="直線コネクタ 170">
          <a:extLst>
            <a:ext uri="{FF2B5EF4-FFF2-40B4-BE49-F238E27FC236}">
              <a16:creationId xmlns:a16="http://schemas.microsoft.com/office/drawing/2014/main" id="{E4CDCB55-DC11-4D3E-9CB5-21E48A2C3381}"/>
            </a:ext>
          </a:extLst>
        </xdr:cNvPr>
        <xdr:cNvCxnSpPr/>
      </xdr:nvCxnSpPr>
      <xdr:spPr>
        <a:xfrm>
          <a:off x="4108450" y="10506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58420</xdr:rowOff>
    </xdr:from>
    <xdr:ext cx="405130" cy="259080"/>
    <xdr:sp macro="" textlink="">
      <xdr:nvSpPr>
        <xdr:cNvPr id="172" name="【体育館・プール】&#10;有形固定資産減価償却率最大値テキスト">
          <a:extLst>
            <a:ext uri="{FF2B5EF4-FFF2-40B4-BE49-F238E27FC236}">
              <a16:creationId xmlns:a16="http://schemas.microsoft.com/office/drawing/2014/main" id="{A927184A-F531-4BFB-8313-9C8921A1D29E}"/>
            </a:ext>
          </a:extLst>
        </xdr:cNvPr>
        <xdr:cNvSpPr txBox="1"/>
      </xdr:nvSpPr>
      <xdr:spPr>
        <a:xfrm>
          <a:off x="4216400" y="8973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111760</xdr:rowOff>
    </xdr:from>
    <xdr:to>
      <xdr:col>24</xdr:col>
      <xdr:colOff>152400</xdr:colOff>
      <xdr:row>55</xdr:row>
      <xdr:rowOff>111760</xdr:rowOff>
    </xdr:to>
    <xdr:cxnSp macro="">
      <xdr:nvCxnSpPr>
        <xdr:cNvPr id="173" name="直線コネクタ 172">
          <a:extLst>
            <a:ext uri="{FF2B5EF4-FFF2-40B4-BE49-F238E27FC236}">
              <a16:creationId xmlns:a16="http://schemas.microsoft.com/office/drawing/2014/main" id="{DFDEA196-A99A-474A-9793-732A9E91CDB3}"/>
            </a:ext>
          </a:extLst>
        </xdr:cNvPr>
        <xdr:cNvCxnSpPr/>
      </xdr:nvCxnSpPr>
      <xdr:spPr>
        <a:xfrm>
          <a:off x="4108450" y="9192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113665</xdr:rowOff>
    </xdr:from>
    <xdr:ext cx="405130" cy="258445"/>
    <xdr:sp macro="" textlink="">
      <xdr:nvSpPr>
        <xdr:cNvPr id="174" name="【体育館・プール】&#10;有形固定資産減価償却率平均値テキスト">
          <a:extLst>
            <a:ext uri="{FF2B5EF4-FFF2-40B4-BE49-F238E27FC236}">
              <a16:creationId xmlns:a16="http://schemas.microsoft.com/office/drawing/2014/main" id="{0EC03F25-CFE8-4BA2-9148-A0397B7A5EC8}"/>
            </a:ext>
          </a:extLst>
        </xdr:cNvPr>
        <xdr:cNvSpPr txBox="1"/>
      </xdr:nvSpPr>
      <xdr:spPr>
        <a:xfrm>
          <a:off x="4216400" y="96894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90805</xdr:rowOff>
    </xdr:from>
    <xdr:to>
      <xdr:col>24</xdr:col>
      <xdr:colOff>114300</xdr:colOff>
      <xdr:row>60</xdr:row>
      <xdr:rowOff>20955</xdr:rowOff>
    </xdr:to>
    <xdr:sp macro="" textlink="">
      <xdr:nvSpPr>
        <xdr:cNvPr id="175" name="フローチャート: 判断 174">
          <a:extLst>
            <a:ext uri="{FF2B5EF4-FFF2-40B4-BE49-F238E27FC236}">
              <a16:creationId xmlns:a16="http://schemas.microsoft.com/office/drawing/2014/main" id="{BBD0F681-B4CC-4B9E-B742-2C1CE9E04D1C}"/>
            </a:ext>
          </a:extLst>
        </xdr:cNvPr>
        <xdr:cNvSpPr/>
      </xdr:nvSpPr>
      <xdr:spPr>
        <a:xfrm>
          <a:off x="4127500" y="9831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72B83C12-6E05-48F2-843E-BC53B2443713}"/>
            </a:ext>
          </a:extLst>
        </xdr:cNvPr>
        <xdr:cNvSpPr/>
      </xdr:nvSpPr>
      <xdr:spPr>
        <a:xfrm>
          <a:off x="3384550" y="9792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99D1E34B-2AAB-4B6B-A4A2-5CE230D9C5DD}"/>
            </a:ext>
          </a:extLst>
        </xdr:cNvPr>
        <xdr:cNvSpPr/>
      </xdr:nvSpPr>
      <xdr:spPr>
        <a:xfrm>
          <a:off x="2571750" y="983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31750</xdr:rowOff>
    </xdr:from>
    <xdr:to>
      <xdr:col>10</xdr:col>
      <xdr:colOff>165100</xdr:colOff>
      <xdr:row>59</xdr:row>
      <xdr:rowOff>133350</xdr:rowOff>
    </xdr:to>
    <xdr:sp macro="" textlink="">
      <xdr:nvSpPr>
        <xdr:cNvPr id="178" name="フローチャート: 判断 177">
          <a:extLst>
            <a:ext uri="{FF2B5EF4-FFF2-40B4-BE49-F238E27FC236}">
              <a16:creationId xmlns:a16="http://schemas.microsoft.com/office/drawing/2014/main" id="{52E51223-C039-4401-98A2-09776859B950}"/>
            </a:ext>
          </a:extLst>
        </xdr:cNvPr>
        <xdr:cNvSpPr/>
      </xdr:nvSpPr>
      <xdr:spPr>
        <a:xfrm>
          <a:off x="177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8890</xdr:rowOff>
    </xdr:from>
    <xdr:to>
      <xdr:col>6</xdr:col>
      <xdr:colOff>38100</xdr:colOff>
      <xdr:row>59</xdr:row>
      <xdr:rowOff>110490</xdr:rowOff>
    </xdr:to>
    <xdr:sp macro="" textlink="">
      <xdr:nvSpPr>
        <xdr:cNvPr id="179" name="フローチャート: 判断 178">
          <a:extLst>
            <a:ext uri="{FF2B5EF4-FFF2-40B4-BE49-F238E27FC236}">
              <a16:creationId xmlns:a16="http://schemas.microsoft.com/office/drawing/2014/main" id="{4BA223E3-FF2E-4FF3-8509-460A5FD38357}"/>
            </a:ext>
          </a:extLst>
        </xdr:cNvPr>
        <xdr:cNvSpPr/>
      </xdr:nvSpPr>
      <xdr:spPr>
        <a:xfrm>
          <a:off x="984250" y="9749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0" name="テキスト ボックス 179">
          <a:extLst>
            <a:ext uri="{FF2B5EF4-FFF2-40B4-BE49-F238E27FC236}">
              <a16:creationId xmlns:a16="http://schemas.microsoft.com/office/drawing/2014/main" id="{C9196927-1AC4-4048-85AB-F3D9F58A020E}"/>
            </a:ext>
          </a:extLst>
        </xdr:cNvPr>
        <xdr:cNvSpPr txBox="1"/>
      </xdr:nvSpPr>
      <xdr:spPr>
        <a:xfrm>
          <a:off x="40068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1" name="テキスト ボックス 180">
          <a:extLst>
            <a:ext uri="{FF2B5EF4-FFF2-40B4-BE49-F238E27FC236}">
              <a16:creationId xmlns:a16="http://schemas.microsoft.com/office/drawing/2014/main" id="{1659AF22-D5CF-4497-83BB-86AD4C9772D7}"/>
            </a:ext>
          </a:extLst>
        </xdr:cNvPr>
        <xdr:cNvSpPr txBox="1"/>
      </xdr:nvSpPr>
      <xdr:spPr>
        <a:xfrm>
          <a:off x="32575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2" name="テキスト ボックス 181">
          <a:extLst>
            <a:ext uri="{FF2B5EF4-FFF2-40B4-BE49-F238E27FC236}">
              <a16:creationId xmlns:a16="http://schemas.microsoft.com/office/drawing/2014/main" id="{6890E0F2-8623-4CB3-8C27-765714913078}"/>
            </a:ext>
          </a:extLst>
        </xdr:cNvPr>
        <xdr:cNvSpPr txBox="1"/>
      </xdr:nvSpPr>
      <xdr:spPr>
        <a:xfrm>
          <a:off x="24511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3" name="テキスト ボックス 182">
          <a:extLst>
            <a:ext uri="{FF2B5EF4-FFF2-40B4-BE49-F238E27FC236}">
              <a16:creationId xmlns:a16="http://schemas.microsoft.com/office/drawing/2014/main" id="{B74C0726-7953-4460-87D2-4F551ECB72EA}"/>
            </a:ext>
          </a:extLst>
        </xdr:cNvPr>
        <xdr:cNvSpPr txBox="1"/>
      </xdr:nvSpPr>
      <xdr:spPr>
        <a:xfrm>
          <a:off x="16573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3A43C7D8-C333-4AFC-B1B8-E27E04EF3160}"/>
            </a:ext>
          </a:extLst>
        </xdr:cNvPr>
        <xdr:cNvSpPr txBox="1"/>
      </xdr:nvSpPr>
      <xdr:spPr>
        <a:xfrm>
          <a:off x="8572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45085</xdr:rowOff>
    </xdr:from>
    <xdr:to>
      <xdr:col>24</xdr:col>
      <xdr:colOff>114300</xdr:colOff>
      <xdr:row>63</xdr:row>
      <xdr:rowOff>146685</xdr:rowOff>
    </xdr:to>
    <xdr:sp macro="" textlink="">
      <xdr:nvSpPr>
        <xdr:cNvPr id="185" name="楕円 184">
          <a:extLst>
            <a:ext uri="{FF2B5EF4-FFF2-40B4-BE49-F238E27FC236}">
              <a16:creationId xmlns:a16="http://schemas.microsoft.com/office/drawing/2014/main" id="{ED7B7D3B-FDE2-4C00-B1C3-956BDB9D1F87}"/>
            </a:ext>
          </a:extLst>
        </xdr:cNvPr>
        <xdr:cNvSpPr/>
      </xdr:nvSpPr>
      <xdr:spPr>
        <a:xfrm>
          <a:off x="41275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132080</xdr:rowOff>
    </xdr:from>
    <xdr:ext cx="405130" cy="256540"/>
    <xdr:sp macro="" textlink="">
      <xdr:nvSpPr>
        <xdr:cNvPr id="186" name="【体育館・プール】&#10;有形固定資産減価償却率該当値テキスト">
          <a:extLst>
            <a:ext uri="{FF2B5EF4-FFF2-40B4-BE49-F238E27FC236}">
              <a16:creationId xmlns:a16="http://schemas.microsoft.com/office/drawing/2014/main" id="{FE71473A-A10E-4BA9-8B3E-115CF9C8EFD8}"/>
            </a:ext>
          </a:extLst>
        </xdr:cNvPr>
        <xdr:cNvSpPr txBox="1"/>
      </xdr:nvSpPr>
      <xdr:spPr>
        <a:xfrm>
          <a:off x="4216400" y="103682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10795</xdr:rowOff>
    </xdr:from>
    <xdr:to>
      <xdr:col>20</xdr:col>
      <xdr:colOff>38100</xdr:colOff>
      <xdr:row>63</xdr:row>
      <xdr:rowOff>112395</xdr:rowOff>
    </xdr:to>
    <xdr:sp macro="" textlink="">
      <xdr:nvSpPr>
        <xdr:cNvPr id="187" name="楕円 186">
          <a:extLst>
            <a:ext uri="{FF2B5EF4-FFF2-40B4-BE49-F238E27FC236}">
              <a16:creationId xmlns:a16="http://schemas.microsoft.com/office/drawing/2014/main" id="{3B6CFF57-D77C-4817-A29E-E2450251A8FE}"/>
            </a:ext>
          </a:extLst>
        </xdr:cNvPr>
        <xdr:cNvSpPr/>
      </xdr:nvSpPr>
      <xdr:spPr>
        <a:xfrm>
          <a:off x="3384550" y="10412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61595</xdr:rowOff>
    </xdr:from>
    <xdr:to>
      <xdr:col>24</xdr:col>
      <xdr:colOff>63500</xdr:colOff>
      <xdr:row>63</xdr:row>
      <xdr:rowOff>95885</xdr:rowOff>
    </xdr:to>
    <xdr:cxnSp macro="">
      <xdr:nvCxnSpPr>
        <xdr:cNvPr id="188" name="直線コネクタ 187">
          <a:extLst>
            <a:ext uri="{FF2B5EF4-FFF2-40B4-BE49-F238E27FC236}">
              <a16:creationId xmlns:a16="http://schemas.microsoft.com/office/drawing/2014/main" id="{A6FA1381-5222-49CC-9B86-CB929C4A1B78}"/>
            </a:ext>
          </a:extLst>
        </xdr:cNvPr>
        <xdr:cNvCxnSpPr/>
      </xdr:nvCxnSpPr>
      <xdr:spPr>
        <a:xfrm>
          <a:off x="3429000" y="10462895"/>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147955</xdr:rowOff>
    </xdr:from>
    <xdr:to>
      <xdr:col>15</xdr:col>
      <xdr:colOff>101600</xdr:colOff>
      <xdr:row>63</xdr:row>
      <xdr:rowOff>78105</xdr:rowOff>
    </xdr:to>
    <xdr:sp macro="" textlink="">
      <xdr:nvSpPr>
        <xdr:cNvPr id="189" name="楕円 188">
          <a:extLst>
            <a:ext uri="{FF2B5EF4-FFF2-40B4-BE49-F238E27FC236}">
              <a16:creationId xmlns:a16="http://schemas.microsoft.com/office/drawing/2014/main" id="{7CDF6876-1AF4-4253-8639-51B3EFF1E2D0}"/>
            </a:ext>
          </a:extLst>
        </xdr:cNvPr>
        <xdr:cNvSpPr/>
      </xdr:nvSpPr>
      <xdr:spPr>
        <a:xfrm>
          <a:off x="2571750" y="10384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27305</xdr:rowOff>
    </xdr:from>
    <xdr:to>
      <xdr:col>19</xdr:col>
      <xdr:colOff>177800</xdr:colOff>
      <xdr:row>63</xdr:row>
      <xdr:rowOff>61595</xdr:rowOff>
    </xdr:to>
    <xdr:cxnSp macro="">
      <xdr:nvCxnSpPr>
        <xdr:cNvPr id="190" name="直線コネクタ 189">
          <a:extLst>
            <a:ext uri="{FF2B5EF4-FFF2-40B4-BE49-F238E27FC236}">
              <a16:creationId xmlns:a16="http://schemas.microsoft.com/office/drawing/2014/main" id="{907B2CDE-23FF-4668-9E97-996D2CEDC70A}"/>
            </a:ext>
          </a:extLst>
        </xdr:cNvPr>
        <xdr:cNvCxnSpPr/>
      </xdr:nvCxnSpPr>
      <xdr:spPr>
        <a:xfrm>
          <a:off x="2622550" y="10428605"/>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113665</xdr:rowOff>
    </xdr:from>
    <xdr:to>
      <xdr:col>10</xdr:col>
      <xdr:colOff>165100</xdr:colOff>
      <xdr:row>63</xdr:row>
      <xdr:rowOff>43815</xdr:rowOff>
    </xdr:to>
    <xdr:sp macro="" textlink="">
      <xdr:nvSpPr>
        <xdr:cNvPr id="191" name="楕円 190">
          <a:extLst>
            <a:ext uri="{FF2B5EF4-FFF2-40B4-BE49-F238E27FC236}">
              <a16:creationId xmlns:a16="http://schemas.microsoft.com/office/drawing/2014/main" id="{5AFBBC7C-1CBF-4414-B5EA-131A397AFA8F}"/>
            </a:ext>
          </a:extLst>
        </xdr:cNvPr>
        <xdr:cNvSpPr/>
      </xdr:nvSpPr>
      <xdr:spPr>
        <a:xfrm>
          <a:off x="1778000" y="10349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164465</xdr:rowOff>
    </xdr:from>
    <xdr:to>
      <xdr:col>15</xdr:col>
      <xdr:colOff>50800</xdr:colOff>
      <xdr:row>63</xdr:row>
      <xdr:rowOff>27305</xdr:rowOff>
    </xdr:to>
    <xdr:cxnSp macro="">
      <xdr:nvCxnSpPr>
        <xdr:cNvPr id="192" name="直線コネクタ 191">
          <a:extLst>
            <a:ext uri="{FF2B5EF4-FFF2-40B4-BE49-F238E27FC236}">
              <a16:creationId xmlns:a16="http://schemas.microsoft.com/office/drawing/2014/main" id="{23E7489E-0469-4B9F-BFE1-46F6CD783CE1}"/>
            </a:ext>
          </a:extLst>
        </xdr:cNvPr>
        <xdr:cNvCxnSpPr/>
      </xdr:nvCxnSpPr>
      <xdr:spPr>
        <a:xfrm>
          <a:off x="1828800" y="10400665"/>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79375</xdr:rowOff>
    </xdr:from>
    <xdr:to>
      <xdr:col>6</xdr:col>
      <xdr:colOff>38100</xdr:colOff>
      <xdr:row>63</xdr:row>
      <xdr:rowOff>9525</xdr:rowOff>
    </xdr:to>
    <xdr:sp macro="" textlink="">
      <xdr:nvSpPr>
        <xdr:cNvPr id="193" name="楕円 192">
          <a:extLst>
            <a:ext uri="{FF2B5EF4-FFF2-40B4-BE49-F238E27FC236}">
              <a16:creationId xmlns:a16="http://schemas.microsoft.com/office/drawing/2014/main" id="{8C03828D-3C54-4541-89F4-FA96586FA318}"/>
            </a:ext>
          </a:extLst>
        </xdr:cNvPr>
        <xdr:cNvSpPr/>
      </xdr:nvSpPr>
      <xdr:spPr>
        <a:xfrm>
          <a:off x="984250" y="10315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130175</xdr:rowOff>
    </xdr:from>
    <xdr:to>
      <xdr:col>10</xdr:col>
      <xdr:colOff>114300</xdr:colOff>
      <xdr:row>62</xdr:row>
      <xdr:rowOff>164465</xdr:rowOff>
    </xdr:to>
    <xdr:cxnSp macro="">
      <xdr:nvCxnSpPr>
        <xdr:cNvPr id="194" name="直線コネクタ 193">
          <a:extLst>
            <a:ext uri="{FF2B5EF4-FFF2-40B4-BE49-F238E27FC236}">
              <a16:creationId xmlns:a16="http://schemas.microsoft.com/office/drawing/2014/main" id="{7F56E8BF-B03A-48E8-B9AD-00E959C2BC81}"/>
            </a:ext>
          </a:extLst>
        </xdr:cNvPr>
        <xdr:cNvCxnSpPr/>
      </xdr:nvCxnSpPr>
      <xdr:spPr>
        <a:xfrm>
          <a:off x="1028700" y="1036637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170180</xdr:rowOff>
    </xdr:from>
    <xdr:ext cx="405130" cy="259080"/>
    <xdr:sp macro="" textlink="">
      <xdr:nvSpPr>
        <xdr:cNvPr id="195" name="n_1aveValue【体育館・プール】&#10;有形固定資産減価償却率">
          <a:extLst>
            <a:ext uri="{FF2B5EF4-FFF2-40B4-BE49-F238E27FC236}">
              <a16:creationId xmlns:a16="http://schemas.microsoft.com/office/drawing/2014/main" id="{386A1353-7635-49AA-B791-6AD7AD458DD7}"/>
            </a:ext>
          </a:extLst>
        </xdr:cNvPr>
        <xdr:cNvSpPr txBox="1"/>
      </xdr:nvSpPr>
      <xdr:spPr>
        <a:xfrm>
          <a:off x="3239135" y="9574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44450</xdr:rowOff>
    </xdr:from>
    <xdr:ext cx="402590" cy="259080"/>
    <xdr:sp macro="" textlink="">
      <xdr:nvSpPr>
        <xdr:cNvPr id="196" name="n_2aveValue【体育館・プール】&#10;有形固定資産減価償却率">
          <a:extLst>
            <a:ext uri="{FF2B5EF4-FFF2-40B4-BE49-F238E27FC236}">
              <a16:creationId xmlns:a16="http://schemas.microsoft.com/office/drawing/2014/main" id="{C42FDD26-C9B9-4CBD-8496-448892A9FECE}"/>
            </a:ext>
          </a:extLst>
        </xdr:cNvPr>
        <xdr:cNvSpPr txBox="1"/>
      </xdr:nvSpPr>
      <xdr:spPr>
        <a:xfrm>
          <a:off x="2439035" y="9620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149860</xdr:rowOff>
    </xdr:from>
    <xdr:ext cx="402590" cy="259080"/>
    <xdr:sp macro="" textlink="">
      <xdr:nvSpPr>
        <xdr:cNvPr id="197" name="n_3aveValue【体育館・プール】&#10;有形固定資産減価償却率">
          <a:extLst>
            <a:ext uri="{FF2B5EF4-FFF2-40B4-BE49-F238E27FC236}">
              <a16:creationId xmlns:a16="http://schemas.microsoft.com/office/drawing/2014/main" id="{349480C8-28A9-4B0B-BF77-ED189707B5A3}"/>
            </a:ext>
          </a:extLst>
        </xdr:cNvPr>
        <xdr:cNvSpPr txBox="1"/>
      </xdr:nvSpPr>
      <xdr:spPr>
        <a:xfrm>
          <a:off x="1645285" y="956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127000</xdr:rowOff>
    </xdr:from>
    <xdr:ext cx="402590" cy="259080"/>
    <xdr:sp macro="" textlink="">
      <xdr:nvSpPr>
        <xdr:cNvPr id="198" name="n_4aveValue【体育館・プール】&#10;有形固定資産減価償却率">
          <a:extLst>
            <a:ext uri="{FF2B5EF4-FFF2-40B4-BE49-F238E27FC236}">
              <a16:creationId xmlns:a16="http://schemas.microsoft.com/office/drawing/2014/main" id="{B5838B06-BF40-4A7F-B344-AB94BEA07EA4}"/>
            </a:ext>
          </a:extLst>
        </xdr:cNvPr>
        <xdr:cNvSpPr txBox="1"/>
      </xdr:nvSpPr>
      <xdr:spPr>
        <a:xfrm>
          <a:off x="851535" y="9537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103505</xdr:rowOff>
    </xdr:from>
    <xdr:ext cx="405130" cy="259080"/>
    <xdr:sp macro="" textlink="">
      <xdr:nvSpPr>
        <xdr:cNvPr id="199" name="n_1mainValue【体育館・プール】&#10;有形固定資産減価償却率">
          <a:extLst>
            <a:ext uri="{FF2B5EF4-FFF2-40B4-BE49-F238E27FC236}">
              <a16:creationId xmlns:a16="http://schemas.microsoft.com/office/drawing/2014/main" id="{2EBDAAB2-99A8-44BF-B1EE-1CF93C7BE541}"/>
            </a:ext>
          </a:extLst>
        </xdr:cNvPr>
        <xdr:cNvSpPr txBox="1"/>
      </xdr:nvSpPr>
      <xdr:spPr>
        <a:xfrm>
          <a:off x="3239135" y="10504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69215</xdr:rowOff>
    </xdr:from>
    <xdr:ext cx="402590" cy="259080"/>
    <xdr:sp macro="" textlink="">
      <xdr:nvSpPr>
        <xdr:cNvPr id="200" name="n_2mainValue【体育館・プール】&#10;有形固定資産減価償却率">
          <a:extLst>
            <a:ext uri="{FF2B5EF4-FFF2-40B4-BE49-F238E27FC236}">
              <a16:creationId xmlns:a16="http://schemas.microsoft.com/office/drawing/2014/main" id="{BBCB1621-7745-4836-8428-CA037905D82A}"/>
            </a:ext>
          </a:extLst>
        </xdr:cNvPr>
        <xdr:cNvSpPr txBox="1"/>
      </xdr:nvSpPr>
      <xdr:spPr>
        <a:xfrm>
          <a:off x="2439035" y="10470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34925</xdr:rowOff>
    </xdr:from>
    <xdr:ext cx="402590" cy="259080"/>
    <xdr:sp macro="" textlink="">
      <xdr:nvSpPr>
        <xdr:cNvPr id="201" name="n_3mainValue【体育館・プール】&#10;有形固定資産減価償却率">
          <a:extLst>
            <a:ext uri="{FF2B5EF4-FFF2-40B4-BE49-F238E27FC236}">
              <a16:creationId xmlns:a16="http://schemas.microsoft.com/office/drawing/2014/main" id="{EEAA7245-294E-4968-B879-A00A80B8FC0E}"/>
            </a:ext>
          </a:extLst>
        </xdr:cNvPr>
        <xdr:cNvSpPr txBox="1"/>
      </xdr:nvSpPr>
      <xdr:spPr>
        <a:xfrm>
          <a:off x="1645285" y="10436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635</xdr:rowOff>
    </xdr:from>
    <xdr:ext cx="402590" cy="259080"/>
    <xdr:sp macro="" textlink="">
      <xdr:nvSpPr>
        <xdr:cNvPr id="202" name="n_4mainValue【体育館・プール】&#10;有形固定資産減価償却率">
          <a:extLst>
            <a:ext uri="{FF2B5EF4-FFF2-40B4-BE49-F238E27FC236}">
              <a16:creationId xmlns:a16="http://schemas.microsoft.com/office/drawing/2014/main" id="{204820EC-2F6F-4BEB-A57C-4751FD528C74}"/>
            </a:ext>
          </a:extLst>
        </xdr:cNvPr>
        <xdr:cNvSpPr txBox="1"/>
      </xdr:nvSpPr>
      <xdr:spPr>
        <a:xfrm>
          <a:off x="851535" y="10401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0547423-8ACB-4206-8DFC-D9D46E6290C7}"/>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FF9394C-DBB0-46B4-807E-9F3A7A425B09}"/>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F1B7474-850C-4FE3-8681-957EBAD404D9}"/>
            </a:ext>
          </a:extLst>
        </xdr:cNvPr>
        <xdr:cNvSpPr/>
      </xdr:nvSpPr>
      <xdr:spPr>
        <a:xfrm>
          <a:off x="60642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99B3E47-AC65-4FAA-AA2B-F66E5C1BEAB5}"/>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96C88A1-C877-4992-8AD2-EA5D2477056C}"/>
            </a:ext>
          </a:extLst>
        </xdr:cNvPr>
        <xdr:cNvSpPr/>
      </xdr:nvSpPr>
      <xdr:spPr>
        <a:xfrm>
          <a:off x="69850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84B7B6F0-C5D8-4D86-8387-D3F3D104FEC7}"/>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35205AA-5315-44FC-90A3-D16C911C6D35}"/>
            </a:ext>
          </a:extLst>
        </xdr:cNvPr>
        <xdr:cNvSpPr/>
      </xdr:nvSpPr>
      <xdr:spPr>
        <a:xfrm>
          <a:off x="8013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44F7DE2-34DE-4E78-88A4-9249D10929ED}"/>
            </a:ext>
          </a:extLst>
        </xdr:cNvPr>
        <xdr:cNvSpPr/>
      </xdr:nvSpPr>
      <xdr:spPr>
        <a:xfrm>
          <a:off x="595630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1" name="テキスト ボックス 210">
          <a:extLst>
            <a:ext uri="{FF2B5EF4-FFF2-40B4-BE49-F238E27FC236}">
              <a16:creationId xmlns:a16="http://schemas.microsoft.com/office/drawing/2014/main" id="{5A1E4CC0-39BE-443C-BA56-516C16013F2A}"/>
            </a:ext>
          </a:extLst>
        </xdr:cNvPr>
        <xdr:cNvSpPr txBox="1"/>
      </xdr:nvSpPr>
      <xdr:spPr>
        <a:xfrm>
          <a:off x="5918200" y="86233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59433D2-9F23-40E3-8779-A5FBB77C9663}"/>
            </a:ext>
          </a:extLst>
        </xdr:cNvPr>
        <xdr:cNvCxnSpPr/>
      </xdr:nvCxnSpPr>
      <xdr:spPr>
        <a:xfrm>
          <a:off x="5956300" y="1101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7A1BB976-6211-4113-87D6-80D7D0489156}"/>
            </a:ext>
          </a:extLst>
        </xdr:cNvPr>
        <xdr:cNvCxnSpPr/>
      </xdr:nvCxnSpPr>
      <xdr:spPr>
        <a:xfrm>
          <a:off x="5956300" y="1064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4" name="テキスト ボックス 213">
          <a:extLst>
            <a:ext uri="{FF2B5EF4-FFF2-40B4-BE49-F238E27FC236}">
              <a16:creationId xmlns:a16="http://schemas.microsoft.com/office/drawing/2014/main" id="{7D0EF81F-99B7-42E4-BF58-B12A763FE65B}"/>
            </a:ext>
          </a:extLst>
        </xdr:cNvPr>
        <xdr:cNvSpPr txBox="1"/>
      </xdr:nvSpPr>
      <xdr:spPr>
        <a:xfrm>
          <a:off x="5527040" y="10506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C44B2A93-D24C-4397-A42D-731F81469D2F}"/>
            </a:ext>
          </a:extLst>
        </xdr:cNvPr>
        <xdr:cNvCxnSpPr/>
      </xdr:nvCxnSpPr>
      <xdr:spPr>
        <a:xfrm>
          <a:off x="5956300" y="10274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16" name="テキスト ボックス 215">
          <a:extLst>
            <a:ext uri="{FF2B5EF4-FFF2-40B4-BE49-F238E27FC236}">
              <a16:creationId xmlns:a16="http://schemas.microsoft.com/office/drawing/2014/main" id="{03E25F83-4FA5-4BF4-B76E-2AE819ACF940}"/>
            </a:ext>
          </a:extLst>
        </xdr:cNvPr>
        <xdr:cNvSpPr txBox="1"/>
      </xdr:nvSpPr>
      <xdr:spPr>
        <a:xfrm>
          <a:off x="5527040" y="10138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AFE7955-972C-4985-BBF6-FAC1EEB73258}"/>
            </a:ext>
          </a:extLst>
        </xdr:cNvPr>
        <xdr:cNvCxnSpPr/>
      </xdr:nvCxnSpPr>
      <xdr:spPr>
        <a:xfrm>
          <a:off x="5956300" y="990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18" name="テキスト ボックス 217">
          <a:extLst>
            <a:ext uri="{FF2B5EF4-FFF2-40B4-BE49-F238E27FC236}">
              <a16:creationId xmlns:a16="http://schemas.microsoft.com/office/drawing/2014/main" id="{E831EAC5-8B25-4CAD-94DF-DFE85E2FE047}"/>
            </a:ext>
          </a:extLst>
        </xdr:cNvPr>
        <xdr:cNvSpPr txBox="1"/>
      </xdr:nvSpPr>
      <xdr:spPr>
        <a:xfrm>
          <a:off x="5527040" y="97701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BDBE2DC9-0DC2-4846-A2C5-FAEBACF5618C}"/>
            </a:ext>
          </a:extLst>
        </xdr:cNvPr>
        <xdr:cNvCxnSpPr/>
      </xdr:nvCxnSpPr>
      <xdr:spPr>
        <a:xfrm>
          <a:off x="5956300" y="9544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0" name="テキスト ボックス 219">
          <a:extLst>
            <a:ext uri="{FF2B5EF4-FFF2-40B4-BE49-F238E27FC236}">
              <a16:creationId xmlns:a16="http://schemas.microsoft.com/office/drawing/2014/main" id="{9245D3E6-CFC9-4523-B20B-A54F825C0A0E}"/>
            </a:ext>
          </a:extLst>
        </xdr:cNvPr>
        <xdr:cNvSpPr txBox="1"/>
      </xdr:nvSpPr>
      <xdr:spPr>
        <a:xfrm>
          <a:off x="5527040" y="9408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E7D2E0C1-29A9-45C5-B282-0BD151E9B19E}"/>
            </a:ext>
          </a:extLst>
        </xdr:cNvPr>
        <xdr:cNvCxnSpPr/>
      </xdr:nvCxnSpPr>
      <xdr:spPr>
        <a:xfrm>
          <a:off x="5956300" y="9175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2" name="テキスト ボックス 221">
          <a:extLst>
            <a:ext uri="{FF2B5EF4-FFF2-40B4-BE49-F238E27FC236}">
              <a16:creationId xmlns:a16="http://schemas.microsoft.com/office/drawing/2014/main" id="{DE1A83A9-2CD3-4538-8896-0086980C0127}"/>
            </a:ext>
          </a:extLst>
        </xdr:cNvPr>
        <xdr:cNvSpPr txBox="1"/>
      </xdr:nvSpPr>
      <xdr:spPr>
        <a:xfrm>
          <a:off x="5527040" y="9039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D9AFAAC-520D-48B4-A8EA-0F0D102E0EAB}"/>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4" name="テキスト ボックス 223">
          <a:extLst>
            <a:ext uri="{FF2B5EF4-FFF2-40B4-BE49-F238E27FC236}">
              <a16:creationId xmlns:a16="http://schemas.microsoft.com/office/drawing/2014/main" id="{CBAE9D6C-7788-41B8-82BF-E0FAE5F84AFF}"/>
            </a:ext>
          </a:extLst>
        </xdr:cNvPr>
        <xdr:cNvSpPr txBox="1"/>
      </xdr:nvSpPr>
      <xdr:spPr>
        <a:xfrm>
          <a:off x="5527040" y="8671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89EFA589-6DD7-442C-AA6B-42318AAF1A84}"/>
            </a:ext>
          </a:extLst>
        </xdr:cNvPr>
        <xdr:cNvSpPr/>
      </xdr:nvSpPr>
      <xdr:spPr>
        <a:xfrm>
          <a:off x="595630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166370</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CE5E93F8-9E65-488B-84BD-75831270D962}"/>
            </a:ext>
          </a:extLst>
        </xdr:cNvPr>
        <xdr:cNvCxnSpPr/>
      </xdr:nvCxnSpPr>
      <xdr:spPr>
        <a:xfrm flipV="1">
          <a:off x="9429115" y="924687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110490</xdr:rowOff>
    </xdr:from>
    <xdr:ext cx="469900" cy="256540"/>
    <xdr:sp macro="" textlink="">
      <xdr:nvSpPr>
        <xdr:cNvPr id="227" name="【体育館・プール】&#10;一人当たり面積最小値テキスト">
          <a:extLst>
            <a:ext uri="{FF2B5EF4-FFF2-40B4-BE49-F238E27FC236}">
              <a16:creationId xmlns:a16="http://schemas.microsoft.com/office/drawing/2014/main" id="{1663169A-4CD8-4C46-B3A1-9A7BCF9765DE}"/>
            </a:ext>
          </a:extLst>
        </xdr:cNvPr>
        <xdr:cNvSpPr txBox="1"/>
      </xdr:nvSpPr>
      <xdr:spPr>
        <a:xfrm>
          <a:off x="9467850" y="105117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60A5E3A6-4B14-4B35-84DF-1210DE2FD63C}"/>
            </a:ext>
          </a:extLst>
        </xdr:cNvPr>
        <xdr:cNvCxnSpPr/>
      </xdr:nvCxnSpPr>
      <xdr:spPr>
        <a:xfrm>
          <a:off x="9359900" y="10507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112395</xdr:rowOff>
    </xdr:from>
    <xdr:ext cx="469900" cy="256540"/>
    <xdr:sp macro="" textlink="">
      <xdr:nvSpPr>
        <xdr:cNvPr id="229" name="【体育館・プール】&#10;一人当たり面積最大値テキスト">
          <a:extLst>
            <a:ext uri="{FF2B5EF4-FFF2-40B4-BE49-F238E27FC236}">
              <a16:creationId xmlns:a16="http://schemas.microsoft.com/office/drawing/2014/main" id="{8E164D6C-7F37-498D-B75D-C846D8E55521}"/>
            </a:ext>
          </a:extLst>
        </xdr:cNvPr>
        <xdr:cNvSpPr txBox="1"/>
      </xdr:nvSpPr>
      <xdr:spPr>
        <a:xfrm>
          <a:off x="9467850" y="9027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166370</xdr:rowOff>
    </xdr:from>
    <xdr:to>
      <xdr:col>55</xdr:col>
      <xdr:colOff>88900</xdr:colOff>
      <xdr:row>55</xdr:row>
      <xdr:rowOff>166370</xdr:rowOff>
    </xdr:to>
    <xdr:cxnSp macro="">
      <xdr:nvCxnSpPr>
        <xdr:cNvPr id="230" name="直線コネクタ 229">
          <a:extLst>
            <a:ext uri="{FF2B5EF4-FFF2-40B4-BE49-F238E27FC236}">
              <a16:creationId xmlns:a16="http://schemas.microsoft.com/office/drawing/2014/main" id="{EFDEDB71-0CA0-4233-AB7E-67BDB3ABF60E}"/>
            </a:ext>
          </a:extLst>
        </xdr:cNvPr>
        <xdr:cNvCxnSpPr/>
      </xdr:nvCxnSpPr>
      <xdr:spPr>
        <a:xfrm>
          <a:off x="9359900" y="9246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103505</xdr:rowOff>
    </xdr:from>
    <xdr:ext cx="469900" cy="259080"/>
    <xdr:sp macro="" textlink="">
      <xdr:nvSpPr>
        <xdr:cNvPr id="231" name="【体育館・プール】&#10;一人当たり面積平均値テキスト">
          <a:extLst>
            <a:ext uri="{FF2B5EF4-FFF2-40B4-BE49-F238E27FC236}">
              <a16:creationId xmlns:a16="http://schemas.microsoft.com/office/drawing/2014/main" id="{BEC21DF4-CCA1-446B-A715-B178AEBB6BBD}"/>
            </a:ext>
          </a:extLst>
        </xdr:cNvPr>
        <xdr:cNvSpPr txBox="1"/>
      </xdr:nvSpPr>
      <xdr:spPr>
        <a:xfrm>
          <a:off x="9467850" y="10009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3E9922E3-4A7F-4ACF-9317-AB0A263CD901}"/>
            </a:ext>
          </a:extLst>
        </xdr:cNvPr>
        <xdr:cNvSpPr/>
      </xdr:nvSpPr>
      <xdr:spPr>
        <a:xfrm>
          <a:off x="9398000" y="10151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921C7814-285B-4FE8-AE0F-A03CAEB3E3B0}"/>
            </a:ext>
          </a:extLst>
        </xdr:cNvPr>
        <xdr:cNvSpPr/>
      </xdr:nvSpPr>
      <xdr:spPr>
        <a:xfrm>
          <a:off x="8636000" y="1016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8376E23C-21BA-4B3F-B955-3063355632F8}"/>
            </a:ext>
          </a:extLst>
        </xdr:cNvPr>
        <xdr:cNvSpPr/>
      </xdr:nvSpPr>
      <xdr:spPr>
        <a:xfrm>
          <a:off x="7842250" y="1021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99EAC602-8FEF-44CA-84BB-6200CEA0809E}"/>
            </a:ext>
          </a:extLst>
        </xdr:cNvPr>
        <xdr:cNvSpPr/>
      </xdr:nvSpPr>
      <xdr:spPr>
        <a:xfrm>
          <a:off x="7029450" y="10146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A619640E-87ED-49D9-9B4B-08003B9567C6}"/>
            </a:ext>
          </a:extLst>
        </xdr:cNvPr>
        <xdr:cNvSpPr/>
      </xdr:nvSpPr>
      <xdr:spPr>
        <a:xfrm>
          <a:off x="6235700" y="1014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7" name="テキスト ボックス 236">
          <a:extLst>
            <a:ext uri="{FF2B5EF4-FFF2-40B4-BE49-F238E27FC236}">
              <a16:creationId xmlns:a16="http://schemas.microsoft.com/office/drawing/2014/main" id="{0C56E0F7-C67F-4456-BAC6-BFB7DBF08CD4}"/>
            </a:ext>
          </a:extLst>
        </xdr:cNvPr>
        <xdr:cNvSpPr txBox="1"/>
      </xdr:nvSpPr>
      <xdr:spPr>
        <a:xfrm>
          <a:off x="92583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8" name="テキスト ボックス 237">
          <a:extLst>
            <a:ext uri="{FF2B5EF4-FFF2-40B4-BE49-F238E27FC236}">
              <a16:creationId xmlns:a16="http://schemas.microsoft.com/office/drawing/2014/main" id="{D1553788-4E1A-4F6F-8A56-914C1FD15FAB}"/>
            </a:ext>
          </a:extLst>
        </xdr:cNvPr>
        <xdr:cNvSpPr txBox="1"/>
      </xdr:nvSpPr>
      <xdr:spPr>
        <a:xfrm>
          <a:off x="85153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9" name="テキスト ボックス 238">
          <a:extLst>
            <a:ext uri="{FF2B5EF4-FFF2-40B4-BE49-F238E27FC236}">
              <a16:creationId xmlns:a16="http://schemas.microsoft.com/office/drawing/2014/main" id="{22E95AC1-1159-47DB-97DA-99DCF5E4C6D6}"/>
            </a:ext>
          </a:extLst>
        </xdr:cNvPr>
        <xdr:cNvSpPr txBox="1"/>
      </xdr:nvSpPr>
      <xdr:spPr>
        <a:xfrm>
          <a:off x="77152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0" name="テキスト ボックス 239">
          <a:extLst>
            <a:ext uri="{FF2B5EF4-FFF2-40B4-BE49-F238E27FC236}">
              <a16:creationId xmlns:a16="http://schemas.microsoft.com/office/drawing/2014/main" id="{FB995D17-368E-47AC-A720-A6F8A2D7F561}"/>
            </a:ext>
          </a:extLst>
        </xdr:cNvPr>
        <xdr:cNvSpPr txBox="1"/>
      </xdr:nvSpPr>
      <xdr:spPr>
        <a:xfrm>
          <a:off x="69088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2054B0AD-C536-49DC-84B5-2650C3C89B13}"/>
            </a:ext>
          </a:extLst>
        </xdr:cNvPr>
        <xdr:cNvSpPr txBox="1"/>
      </xdr:nvSpPr>
      <xdr:spPr>
        <a:xfrm>
          <a:off x="61150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2" name="楕円 241">
          <a:extLst>
            <a:ext uri="{FF2B5EF4-FFF2-40B4-BE49-F238E27FC236}">
              <a16:creationId xmlns:a16="http://schemas.microsoft.com/office/drawing/2014/main" id="{81FBBE18-4506-427D-9A9E-25DEE054B909}"/>
            </a:ext>
          </a:extLst>
        </xdr:cNvPr>
        <xdr:cNvSpPr/>
      </xdr:nvSpPr>
      <xdr:spPr>
        <a:xfrm>
          <a:off x="9398000" y="10372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50800</xdr:rowOff>
    </xdr:from>
    <xdr:ext cx="469900" cy="259080"/>
    <xdr:sp macro="" textlink="">
      <xdr:nvSpPr>
        <xdr:cNvPr id="243" name="【体育館・プール】&#10;一人当たり面積該当値テキスト">
          <a:extLst>
            <a:ext uri="{FF2B5EF4-FFF2-40B4-BE49-F238E27FC236}">
              <a16:creationId xmlns:a16="http://schemas.microsoft.com/office/drawing/2014/main" id="{E859F0F4-D12A-42F5-96BF-43CC06926C3A}"/>
            </a:ext>
          </a:extLst>
        </xdr:cNvPr>
        <xdr:cNvSpPr txBox="1"/>
      </xdr:nvSpPr>
      <xdr:spPr>
        <a:xfrm>
          <a:off x="9467850" y="10287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244" name="楕円 243">
          <a:extLst>
            <a:ext uri="{FF2B5EF4-FFF2-40B4-BE49-F238E27FC236}">
              <a16:creationId xmlns:a16="http://schemas.microsoft.com/office/drawing/2014/main" id="{0772D634-84F4-4637-B414-EE1C8745CC06}"/>
            </a:ext>
          </a:extLst>
        </xdr:cNvPr>
        <xdr:cNvSpPr/>
      </xdr:nvSpPr>
      <xdr:spPr>
        <a:xfrm>
          <a:off x="8636000" y="10373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17780</xdr:rowOff>
    </xdr:to>
    <xdr:cxnSp macro="">
      <xdr:nvCxnSpPr>
        <xdr:cNvPr id="245" name="直線コネクタ 244">
          <a:extLst>
            <a:ext uri="{FF2B5EF4-FFF2-40B4-BE49-F238E27FC236}">
              <a16:creationId xmlns:a16="http://schemas.microsoft.com/office/drawing/2014/main" id="{93C1E58D-733A-41A3-B787-990A5C94AEED}"/>
            </a:ext>
          </a:extLst>
        </xdr:cNvPr>
        <xdr:cNvCxnSpPr/>
      </xdr:nvCxnSpPr>
      <xdr:spPr>
        <a:xfrm flipV="1">
          <a:off x="8686800" y="1041654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46" name="楕円 245">
          <a:extLst>
            <a:ext uri="{FF2B5EF4-FFF2-40B4-BE49-F238E27FC236}">
              <a16:creationId xmlns:a16="http://schemas.microsoft.com/office/drawing/2014/main" id="{B6E8833D-0850-4148-AD01-FF8EE67A1EE4}"/>
            </a:ext>
          </a:extLst>
        </xdr:cNvPr>
        <xdr:cNvSpPr/>
      </xdr:nvSpPr>
      <xdr:spPr>
        <a:xfrm>
          <a:off x="7842250" y="10373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17780</xdr:rowOff>
    </xdr:from>
    <xdr:to>
      <xdr:col>50</xdr:col>
      <xdr:colOff>114300</xdr:colOff>
      <xdr:row>63</xdr:row>
      <xdr:rowOff>17780</xdr:rowOff>
    </xdr:to>
    <xdr:cxnSp macro="">
      <xdr:nvCxnSpPr>
        <xdr:cNvPr id="247" name="直線コネクタ 246">
          <a:extLst>
            <a:ext uri="{FF2B5EF4-FFF2-40B4-BE49-F238E27FC236}">
              <a16:creationId xmlns:a16="http://schemas.microsoft.com/office/drawing/2014/main" id="{5E4A8E66-3769-421C-8D4F-C0D3F578AF5D}"/>
            </a:ext>
          </a:extLst>
        </xdr:cNvPr>
        <xdr:cNvCxnSpPr/>
      </xdr:nvCxnSpPr>
      <xdr:spPr>
        <a:xfrm>
          <a:off x="7886700" y="104190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248" name="楕円 247">
          <a:extLst>
            <a:ext uri="{FF2B5EF4-FFF2-40B4-BE49-F238E27FC236}">
              <a16:creationId xmlns:a16="http://schemas.microsoft.com/office/drawing/2014/main" id="{736CD7EF-A510-4D93-B9A7-F4E7CF0215A1}"/>
            </a:ext>
          </a:extLst>
        </xdr:cNvPr>
        <xdr:cNvSpPr/>
      </xdr:nvSpPr>
      <xdr:spPr>
        <a:xfrm>
          <a:off x="7029450" y="1037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17780</xdr:rowOff>
    </xdr:from>
    <xdr:to>
      <xdr:col>45</xdr:col>
      <xdr:colOff>177800</xdr:colOff>
      <xdr:row>63</xdr:row>
      <xdr:rowOff>19050</xdr:rowOff>
    </xdr:to>
    <xdr:cxnSp macro="">
      <xdr:nvCxnSpPr>
        <xdr:cNvPr id="249" name="直線コネクタ 248">
          <a:extLst>
            <a:ext uri="{FF2B5EF4-FFF2-40B4-BE49-F238E27FC236}">
              <a16:creationId xmlns:a16="http://schemas.microsoft.com/office/drawing/2014/main" id="{6D83898A-23C6-46F3-94BE-4744DB563ED1}"/>
            </a:ext>
          </a:extLst>
        </xdr:cNvPr>
        <xdr:cNvCxnSpPr/>
      </xdr:nvCxnSpPr>
      <xdr:spPr>
        <a:xfrm flipV="1">
          <a:off x="7080250" y="1041908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0" name="楕円 249">
          <a:extLst>
            <a:ext uri="{FF2B5EF4-FFF2-40B4-BE49-F238E27FC236}">
              <a16:creationId xmlns:a16="http://schemas.microsoft.com/office/drawing/2014/main" id="{88A04254-13E8-4A81-B30F-FBA143658206}"/>
            </a:ext>
          </a:extLst>
        </xdr:cNvPr>
        <xdr:cNvSpPr/>
      </xdr:nvSpPr>
      <xdr:spPr>
        <a:xfrm>
          <a:off x="6235700" y="10379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19050</xdr:rowOff>
    </xdr:from>
    <xdr:to>
      <xdr:col>41</xdr:col>
      <xdr:colOff>50800</xdr:colOff>
      <xdr:row>63</xdr:row>
      <xdr:rowOff>22860</xdr:rowOff>
    </xdr:to>
    <xdr:cxnSp macro="">
      <xdr:nvCxnSpPr>
        <xdr:cNvPr id="251" name="直線コネクタ 250">
          <a:extLst>
            <a:ext uri="{FF2B5EF4-FFF2-40B4-BE49-F238E27FC236}">
              <a16:creationId xmlns:a16="http://schemas.microsoft.com/office/drawing/2014/main" id="{9480ED36-53AD-4631-A938-28ED45FDCE73}"/>
            </a:ext>
          </a:extLst>
        </xdr:cNvPr>
        <xdr:cNvCxnSpPr/>
      </xdr:nvCxnSpPr>
      <xdr:spPr>
        <a:xfrm flipV="1">
          <a:off x="6286500" y="1042035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36830</xdr:rowOff>
    </xdr:from>
    <xdr:ext cx="469900" cy="259080"/>
    <xdr:sp macro="" textlink="">
      <xdr:nvSpPr>
        <xdr:cNvPr id="252" name="n_1aveValue【体育館・プール】&#10;一人当たり面積">
          <a:extLst>
            <a:ext uri="{FF2B5EF4-FFF2-40B4-BE49-F238E27FC236}">
              <a16:creationId xmlns:a16="http://schemas.microsoft.com/office/drawing/2014/main" id="{688DD533-E436-4818-AF5F-CB80F4A120B1}"/>
            </a:ext>
          </a:extLst>
        </xdr:cNvPr>
        <xdr:cNvSpPr txBox="1"/>
      </xdr:nvSpPr>
      <xdr:spPr>
        <a:xfrm>
          <a:off x="8458200" y="9942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86360</xdr:rowOff>
    </xdr:from>
    <xdr:ext cx="467360" cy="256540"/>
    <xdr:sp macro="" textlink="">
      <xdr:nvSpPr>
        <xdr:cNvPr id="253" name="n_2aveValue【体育館・プール】&#10;一人当たり面積">
          <a:extLst>
            <a:ext uri="{FF2B5EF4-FFF2-40B4-BE49-F238E27FC236}">
              <a16:creationId xmlns:a16="http://schemas.microsoft.com/office/drawing/2014/main" id="{0CE43035-8F1A-4E86-9693-16DC7A0ADF03}"/>
            </a:ext>
          </a:extLst>
        </xdr:cNvPr>
        <xdr:cNvSpPr txBox="1"/>
      </xdr:nvSpPr>
      <xdr:spPr>
        <a:xfrm>
          <a:off x="7677150" y="9992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21590</xdr:rowOff>
    </xdr:from>
    <xdr:ext cx="467360" cy="259080"/>
    <xdr:sp macro="" textlink="">
      <xdr:nvSpPr>
        <xdr:cNvPr id="254" name="n_3aveValue【体育館・プール】&#10;一人当たり面積">
          <a:extLst>
            <a:ext uri="{FF2B5EF4-FFF2-40B4-BE49-F238E27FC236}">
              <a16:creationId xmlns:a16="http://schemas.microsoft.com/office/drawing/2014/main" id="{112A9E18-FF77-4FEE-94D7-53F87D5EB29E}"/>
            </a:ext>
          </a:extLst>
        </xdr:cNvPr>
        <xdr:cNvSpPr txBox="1"/>
      </xdr:nvSpPr>
      <xdr:spPr>
        <a:xfrm>
          <a:off x="6864350" y="9927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17780</xdr:rowOff>
    </xdr:from>
    <xdr:ext cx="467360" cy="256540"/>
    <xdr:sp macro="" textlink="">
      <xdr:nvSpPr>
        <xdr:cNvPr id="255" name="n_4aveValue【体育館・プール】&#10;一人当たり面積">
          <a:extLst>
            <a:ext uri="{FF2B5EF4-FFF2-40B4-BE49-F238E27FC236}">
              <a16:creationId xmlns:a16="http://schemas.microsoft.com/office/drawing/2014/main" id="{73B8643A-C325-4F18-B88A-4A1A9242AD04}"/>
            </a:ext>
          </a:extLst>
        </xdr:cNvPr>
        <xdr:cNvSpPr txBox="1"/>
      </xdr:nvSpPr>
      <xdr:spPr>
        <a:xfrm>
          <a:off x="6070600" y="9923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59055</xdr:rowOff>
    </xdr:from>
    <xdr:ext cx="469900" cy="259080"/>
    <xdr:sp macro="" textlink="">
      <xdr:nvSpPr>
        <xdr:cNvPr id="256" name="n_1mainValue【体育館・プール】&#10;一人当たり面積">
          <a:extLst>
            <a:ext uri="{FF2B5EF4-FFF2-40B4-BE49-F238E27FC236}">
              <a16:creationId xmlns:a16="http://schemas.microsoft.com/office/drawing/2014/main" id="{31A61942-EF35-43AB-BE66-D2700DDA9C1A}"/>
            </a:ext>
          </a:extLst>
        </xdr:cNvPr>
        <xdr:cNvSpPr txBox="1"/>
      </xdr:nvSpPr>
      <xdr:spPr>
        <a:xfrm>
          <a:off x="8458200" y="10460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59055</xdr:rowOff>
    </xdr:from>
    <xdr:ext cx="467360" cy="259080"/>
    <xdr:sp macro="" textlink="">
      <xdr:nvSpPr>
        <xdr:cNvPr id="257" name="n_2mainValue【体育館・プール】&#10;一人当たり面積">
          <a:extLst>
            <a:ext uri="{FF2B5EF4-FFF2-40B4-BE49-F238E27FC236}">
              <a16:creationId xmlns:a16="http://schemas.microsoft.com/office/drawing/2014/main" id="{D57C9C79-9DD3-4164-97FC-49F896AFB912}"/>
            </a:ext>
          </a:extLst>
        </xdr:cNvPr>
        <xdr:cNvSpPr txBox="1"/>
      </xdr:nvSpPr>
      <xdr:spPr>
        <a:xfrm>
          <a:off x="7677150" y="10460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60960</xdr:rowOff>
    </xdr:from>
    <xdr:ext cx="467360" cy="259080"/>
    <xdr:sp macro="" textlink="">
      <xdr:nvSpPr>
        <xdr:cNvPr id="258" name="n_3mainValue【体育館・プール】&#10;一人当たり面積">
          <a:extLst>
            <a:ext uri="{FF2B5EF4-FFF2-40B4-BE49-F238E27FC236}">
              <a16:creationId xmlns:a16="http://schemas.microsoft.com/office/drawing/2014/main" id="{CF9A41CD-09A3-47FF-BE1E-C30251C4D025}"/>
            </a:ext>
          </a:extLst>
        </xdr:cNvPr>
        <xdr:cNvSpPr txBox="1"/>
      </xdr:nvSpPr>
      <xdr:spPr>
        <a:xfrm>
          <a:off x="6864350" y="10462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64770</xdr:rowOff>
    </xdr:from>
    <xdr:ext cx="467360" cy="256540"/>
    <xdr:sp macro="" textlink="">
      <xdr:nvSpPr>
        <xdr:cNvPr id="259" name="n_4mainValue【体育館・プール】&#10;一人当たり面積">
          <a:extLst>
            <a:ext uri="{FF2B5EF4-FFF2-40B4-BE49-F238E27FC236}">
              <a16:creationId xmlns:a16="http://schemas.microsoft.com/office/drawing/2014/main" id="{A1455223-9CA1-4257-BB68-EE3B688D01E1}"/>
            </a:ext>
          </a:extLst>
        </xdr:cNvPr>
        <xdr:cNvSpPr txBox="1"/>
      </xdr:nvSpPr>
      <xdr:spPr>
        <a:xfrm>
          <a:off x="6070600" y="10466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DB0EF5E-C01D-459A-ACDB-3CF30BAB548D}"/>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B34922D5-BD53-4922-AFE6-1B9A156AA8DC}"/>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9D7E4A4F-B92D-4595-B603-2183073ADDDC}"/>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EE9AB89F-1903-463E-B304-7F2FAA6D18E9}"/>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BBB53F5-7446-462B-9B4D-0270B8BCC053}"/>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A19D3E7-E69C-4DE5-ABA0-A9BC72BEE2A3}"/>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F2675ADA-B2BA-4BBF-9EC6-897CE250135A}"/>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42ACF8E-DB94-49D2-AD18-F59CEBC74CFA}"/>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8" name="テキスト ボックス 267">
          <a:extLst>
            <a:ext uri="{FF2B5EF4-FFF2-40B4-BE49-F238E27FC236}">
              <a16:creationId xmlns:a16="http://schemas.microsoft.com/office/drawing/2014/main" id="{DC98A600-8B24-48C6-A026-62653AF255C3}"/>
            </a:ext>
          </a:extLst>
        </xdr:cNvPr>
        <xdr:cNvSpPr txBox="1"/>
      </xdr:nvSpPr>
      <xdr:spPr>
        <a:xfrm>
          <a:off x="666750" y="122936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9C6C093-F6A5-489A-AF6D-D5E3C907DF96}"/>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0" name="テキスト ボックス 269">
          <a:extLst>
            <a:ext uri="{FF2B5EF4-FFF2-40B4-BE49-F238E27FC236}">
              <a16:creationId xmlns:a16="http://schemas.microsoft.com/office/drawing/2014/main" id="{B5EFF367-C9C9-490C-8EAD-DCB4A30A974F}"/>
            </a:ext>
          </a:extLst>
        </xdr:cNvPr>
        <xdr:cNvSpPr txBox="1"/>
      </xdr:nvSpPr>
      <xdr:spPr>
        <a:xfrm>
          <a:off x="275590" y="1453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BE43D78D-D779-4488-B919-16C8BA54E86A}"/>
            </a:ext>
          </a:extLst>
        </xdr:cNvPr>
        <xdr:cNvCxnSpPr/>
      </xdr:nvCxnSpPr>
      <xdr:spPr>
        <a:xfrm>
          <a:off x="685800" y="14236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820" cy="259080"/>
    <xdr:sp macro="" textlink="">
      <xdr:nvSpPr>
        <xdr:cNvPr id="272" name="テキスト ボックス 271">
          <a:extLst>
            <a:ext uri="{FF2B5EF4-FFF2-40B4-BE49-F238E27FC236}">
              <a16:creationId xmlns:a16="http://schemas.microsoft.com/office/drawing/2014/main" id="{92168214-34DF-4777-A7A7-E07E68C6EBF3}"/>
            </a:ext>
          </a:extLst>
        </xdr:cNvPr>
        <xdr:cNvSpPr txBox="1"/>
      </xdr:nvSpPr>
      <xdr:spPr>
        <a:xfrm>
          <a:off x="275590" y="14100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D8B2BF05-D25C-42CB-90EA-613666892822}"/>
            </a:ext>
          </a:extLst>
        </xdr:cNvPr>
        <xdr:cNvCxnSpPr/>
      </xdr:nvCxnSpPr>
      <xdr:spPr>
        <a:xfrm>
          <a:off x="685800" y="13798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4" name="テキスト ボックス 273">
          <a:extLst>
            <a:ext uri="{FF2B5EF4-FFF2-40B4-BE49-F238E27FC236}">
              <a16:creationId xmlns:a16="http://schemas.microsoft.com/office/drawing/2014/main" id="{7906A2F9-9FC4-4892-883A-7CA09AAE670E}"/>
            </a:ext>
          </a:extLst>
        </xdr:cNvPr>
        <xdr:cNvSpPr txBox="1"/>
      </xdr:nvSpPr>
      <xdr:spPr>
        <a:xfrm>
          <a:off x="339725" y="13662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BAA2D933-C521-492B-9B08-01A6D8ABA498}"/>
            </a:ext>
          </a:extLst>
        </xdr:cNvPr>
        <xdr:cNvCxnSpPr/>
      </xdr:nvCxnSpPr>
      <xdr:spPr>
        <a:xfrm>
          <a:off x="685800" y="1336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6" name="テキスト ボックス 275">
          <a:extLst>
            <a:ext uri="{FF2B5EF4-FFF2-40B4-BE49-F238E27FC236}">
              <a16:creationId xmlns:a16="http://schemas.microsoft.com/office/drawing/2014/main" id="{DFC10AF8-A247-43BF-82E2-E1C15B1D9FF5}"/>
            </a:ext>
          </a:extLst>
        </xdr:cNvPr>
        <xdr:cNvSpPr txBox="1"/>
      </xdr:nvSpPr>
      <xdr:spPr>
        <a:xfrm>
          <a:off x="339725" y="1321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EDCE0774-3A68-43F8-BED8-8BCFDFA8C11E}"/>
            </a:ext>
          </a:extLst>
        </xdr:cNvPr>
        <xdr:cNvCxnSpPr/>
      </xdr:nvCxnSpPr>
      <xdr:spPr>
        <a:xfrm>
          <a:off x="685800" y="12915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78" name="テキスト ボックス 277">
          <a:extLst>
            <a:ext uri="{FF2B5EF4-FFF2-40B4-BE49-F238E27FC236}">
              <a16:creationId xmlns:a16="http://schemas.microsoft.com/office/drawing/2014/main" id="{CAC46BB0-4F1B-4CC3-A45F-0BD0EE1D3C37}"/>
            </a:ext>
          </a:extLst>
        </xdr:cNvPr>
        <xdr:cNvSpPr txBox="1"/>
      </xdr:nvSpPr>
      <xdr:spPr>
        <a:xfrm>
          <a:off x="339725" y="12780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A8B8B195-47F1-446A-8311-4D31E7C9F526}"/>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0" name="テキスト ボックス 279">
          <a:extLst>
            <a:ext uri="{FF2B5EF4-FFF2-40B4-BE49-F238E27FC236}">
              <a16:creationId xmlns:a16="http://schemas.microsoft.com/office/drawing/2014/main" id="{D90F8730-F855-40C8-BEB0-75518377B20A}"/>
            </a:ext>
          </a:extLst>
        </xdr:cNvPr>
        <xdr:cNvSpPr txBox="1"/>
      </xdr:nvSpPr>
      <xdr:spPr>
        <a:xfrm>
          <a:off x="339725" y="1234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333F6860-FABD-4003-BFBC-259F84037EDF}"/>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42545</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760FF5CA-A7AF-4DCF-BC95-95116AE87E1C}"/>
            </a:ext>
          </a:extLst>
        </xdr:cNvPr>
        <xdr:cNvCxnSpPr/>
      </xdr:nvCxnSpPr>
      <xdr:spPr>
        <a:xfrm flipV="1">
          <a:off x="4177665" y="129203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6540"/>
    <xdr:sp macro="" textlink="">
      <xdr:nvSpPr>
        <xdr:cNvPr id="283" name="【福祉施設】&#10;有形固定資産減価償却率最小値テキスト">
          <a:extLst>
            <a:ext uri="{FF2B5EF4-FFF2-40B4-BE49-F238E27FC236}">
              <a16:creationId xmlns:a16="http://schemas.microsoft.com/office/drawing/2014/main" id="{A1455FF5-B80A-4490-8A62-3CAC9C810EC8}"/>
            </a:ext>
          </a:extLst>
        </xdr:cNvPr>
        <xdr:cNvSpPr txBox="1"/>
      </xdr:nvSpPr>
      <xdr:spPr>
        <a:xfrm>
          <a:off x="4216400" y="14240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1A8932A0-E102-4283-8B65-6C66B702D9E0}"/>
            </a:ext>
          </a:extLst>
        </xdr:cNvPr>
        <xdr:cNvCxnSpPr/>
      </xdr:nvCxnSpPr>
      <xdr:spPr>
        <a:xfrm>
          <a:off x="4108450" y="14236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160655</xdr:rowOff>
    </xdr:from>
    <xdr:ext cx="405130" cy="259080"/>
    <xdr:sp macro="" textlink="">
      <xdr:nvSpPr>
        <xdr:cNvPr id="285" name="【福祉施設】&#10;有形固定資産減価償却率最大値テキスト">
          <a:extLst>
            <a:ext uri="{FF2B5EF4-FFF2-40B4-BE49-F238E27FC236}">
              <a16:creationId xmlns:a16="http://schemas.microsoft.com/office/drawing/2014/main" id="{9E20138A-F1B4-4070-BB05-17C2B5636F67}"/>
            </a:ext>
          </a:extLst>
        </xdr:cNvPr>
        <xdr:cNvSpPr txBox="1"/>
      </xdr:nvSpPr>
      <xdr:spPr>
        <a:xfrm>
          <a:off x="4216400" y="12708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42545</xdr:rowOff>
    </xdr:from>
    <xdr:to>
      <xdr:col>24</xdr:col>
      <xdr:colOff>152400</xdr:colOff>
      <xdr:row>78</xdr:row>
      <xdr:rowOff>42545</xdr:rowOff>
    </xdr:to>
    <xdr:cxnSp macro="">
      <xdr:nvCxnSpPr>
        <xdr:cNvPr id="286" name="直線コネクタ 285">
          <a:extLst>
            <a:ext uri="{FF2B5EF4-FFF2-40B4-BE49-F238E27FC236}">
              <a16:creationId xmlns:a16="http://schemas.microsoft.com/office/drawing/2014/main" id="{DC1EAFBE-58DD-41B9-8928-23C55C05F319}"/>
            </a:ext>
          </a:extLst>
        </xdr:cNvPr>
        <xdr:cNvCxnSpPr/>
      </xdr:nvCxnSpPr>
      <xdr:spPr>
        <a:xfrm>
          <a:off x="4108450" y="12920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67310</xdr:rowOff>
    </xdr:from>
    <xdr:ext cx="405130" cy="259080"/>
    <xdr:sp macro="" textlink="">
      <xdr:nvSpPr>
        <xdr:cNvPr id="287" name="【福祉施設】&#10;有形固定資産減価償却率平均値テキスト">
          <a:extLst>
            <a:ext uri="{FF2B5EF4-FFF2-40B4-BE49-F238E27FC236}">
              <a16:creationId xmlns:a16="http://schemas.microsoft.com/office/drawing/2014/main" id="{03756878-A87A-46FC-971C-547491DC72C3}"/>
            </a:ext>
          </a:extLst>
        </xdr:cNvPr>
        <xdr:cNvSpPr txBox="1"/>
      </xdr:nvSpPr>
      <xdr:spPr>
        <a:xfrm>
          <a:off x="4216400" y="13275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77D9E152-7967-4ACD-875D-06EAE7EF99D6}"/>
            </a:ext>
          </a:extLst>
        </xdr:cNvPr>
        <xdr:cNvSpPr/>
      </xdr:nvSpPr>
      <xdr:spPr>
        <a:xfrm>
          <a:off x="4127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12700</xdr:rowOff>
    </xdr:from>
    <xdr:to>
      <xdr:col>20</xdr:col>
      <xdr:colOff>38100</xdr:colOff>
      <xdr:row>81</xdr:row>
      <xdr:rowOff>114300</xdr:rowOff>
    </xdr:to>
    <xdr:sp macro="" textlink="">
      <xdr:nvSpPr>
        <xdr:cNvPr id="289" name="フローチャート: 判断 288">
          <a:extLst>
            <a:ext uri="{FF2B5EF4-FFF2-40B4-BE49-F238E27FC236}">
              <a16:creationId xmlns:a16="http://schemas.microsoft.com/office/drawing/2014/main" id="{FBD31488-A4BB-4FB7-B617-65441ACE38C2}"/>
            </a:ext>
          </a:extLst>
        </xdr:cNvPr>
        <xdr:cNvSpPr/>
      </xdr:nvSpPr>
      <xdr:spPr>
        <a:xfrm>
          <a:off x="3384550" y="13385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12A2ADF9-5419-4C24-8CC6-D1EE847E95CF}"/>
            </a:ext>
          </a:extLst>
        </xdr:cNvPr>
        <xdr:cNvSpPr/>
      </xdr:nvSpPr>
      <xdr:spPr>
        <a:xfrm>
          <a:off x="2571750" y="13355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30480</xdr:rowOff>
    </xdr:from>
    <xdr:to>
      <xdr:col>10</xdr:col>
      <xdr:colOff>165100</xdr:colOff>
      <xdr:row>80</xdr:row>
      <xdr:rowOff>132080</xdr:rowOff>
    </xdr:to>
    <xdr:sp macro="" textlink="">
      <xdr:nvSpPr>
        <xdr:cNvPr id="291" name="フローチャート: 判断 290">
          <a:extLst>
            <a:ext uri="{FF2B5EF4-FFF2-40B4-BE49-F238E27FC236}">
              <a16:creationId xmlns:a16="http://schemas.microsoft.com/office/drawing/2014/main" id="{7ED01919-15FF-46FA-9396-3BC113F52E48}"/>
            </a:ext>
          </a:extLst>
        </xdr:cNvPr>
        <xdr:cNvSpPr/>
      </xdr:nvSpPr>
      <xdr:spPr>
        <a:xfrm>
          <a:off x="17780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1270</xdr:rowOff>
    </xdr:from>
    <xdr:to>
      <xdr:col>6</xdr:col>
      <xdr:colOff>38100</xdr:colOff>
      <xdr:row>80</xdr:row>
      <xdr:rowOff>102870</xdr:rowOff>
    </xdr:to>
    <xdr:sp macro="" textlink="">
      <xdr:nvSpPr>
        <xdr:cNvPr id="292" name="フローチャート: 判断 291">
          <a:extLst>
            <a:ext uri="{FF2B5EF4-FFF2-40B4-BE49-F238E27FC236}">
              <a16:creationId xmlns:a16="http://schemas.microsoft.com/office/drawing/2014/main" id="{D9E3F393-4F11-442C-A787-2E07F024E625}"/>
            </a:ext>
          </a:extLst>
        </xdr:cNvPr>
        <xdr:cNvSpPr/>
      </xdr:nvSpPr>
      <xdr:spPr>
        <a:xfrm>
          <a:off x="984250" y="13209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59E0E10D-DB77-40BE-B8C0-02AED2E6AEA2}"/>
            </a:ext>
          </a:extLst>
        </xdr:cNvPr>
        <xdr:cNvSpPr txBox="1"/>
      </xdr:nvSpPr>
      <xdr:spPr>
        <a:xfrm>
          <a:off x="40068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4" name="テキスト ボックス 293">
          <a:extLst>
            <a:ext uri="{FF2B5EF4-FFF2-40B4-BE49-F238E27FC236}">
              <a16:creationId xmlns:a16="http://schemas.microsoft.com/office/drawing/2014/main" id="{087B999B-D6C1-4710-97F6-5EA7EE84418F}"/>
            </a:ext>
          </a:extLst>
        </xdr:cNvPr>
        <xdr:cNvSpPr txBox="1"/>
      </xdr:nvSpPr>
      <xdr:spPr>
        <a:xfrm>
          <a:off x="32575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26588D06-1655-4BCD-BFA0-CCD96CF8D135}"/>
            </a:ext>
          </a:extLst>
        </xdr:cNvPr>
        <xdr:cNvSpPr txBox="1"/>
      </xdr:nvSpPr>
      <xdr:spPr>
        <a:xfrm>
          <a:off x="24511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E57923D9-0B57-40BA-8B67-2F66180DB8B7}"/>
            </a:ext>
          </a:extLst>
        </xdr:cNvPr>
        <xdr:cNvSpPr txBox="1"/>
      </xdr:nvSpPr>
      <xdr:spPr>
        <a:xfrm>
          <a:off x="1657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47092DBF-EFF4-4248-8136-E11D6D7D1B5A}"/>
            </a:ext>
          </a:extLst>
        </xdr:cNvPr>
        <xdr:cNvSpPr txBox="1"/>
      </xdr:nvSpPr>
      <xdr:spPr>
        <a:xfrm>
          <a:off x="857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117475</xdr:rowOff>
    </xdr:from>
    <xdr:to>
      <xdr:col>24</xdr:col>
      <xdr:colOff>114300</xdr:colOff>
      <xdr:row>85</xdr:row>
      <xdr:rowOff>47625</xdr:rowOff>
    </xdr:to>
    <xdr:sp macro="" textlink="">
      <xdr:nvSpPr>
        <xdr:cNvPr id="298" name="楕円 297">
          <a:extLst>
            <a:ext uri="{FF2B5EF4-FFF2-40B4-BE49-F238E27FC236}">
              <a16:creationId xmlns:a16="http://schemas.microsoft.com/office/drawing/2014/main" id="{60C66EC2-2154-404A-A2D0-5AA608CF5059}"/>
            </a:ext>
          </a:extLst>
        </xdr:cNvPr>
        <xdr:cNvSpPr/>
      </xdr:nvSpPr>
      <xdr:spPr>
        <a:xfrm>
          <a:off x="4127500" y="13985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95885</xdr:rowOff>
    </xdr:from>
    <xdr:ext cx="405130" cy="259080"/>
    <xdr:sp macro="" textlink="">
      <xdr:nvSpPr>
        <xdr:cNvPr id="299" name="【福祉施設】&#10;有形固定資産減価償却率該当値テキスト">
          <a:extLst>
            <a:ext uri="{FF2B5EF4-FFF2-40B4-BE49-F238E27FC236}">
              <a16:creationId xmlns:a16="http://schemas.microsoft.com/office/drawing/2014/main" id="{91631A7A-E9A9-4EEE-B979-11BACC2170D6}"/>
            </a:ext>
          </a:extLst>
        </xdr:cNvPr>
        <xdr:cNvSpPr txBox="1"/>
      </xdr:nvSpPr>
      <xdr:spPr>
        <a:xfrm>
          <a:off x="4216400" y="13964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69850</xdr:rowOff>
    </xdr:from>
    <xdr:to>
      <xdr:col>20</xdr:col>
      <xdr:colOff>38100</xdr:colOff>
      <xdr:row>84</xdr:row>
      <xdr:rowOff>171450</xdr:rowOff>
    </xdr:to>
    <xdr:sp macro="" textlink="">
      <xdr:nvSpPr>
        <xdr:cNvPr id="300" name="楕円 299">
          <a:extLst>
            <a:ext uri="{FF2B5EF4-FFF2-40B4-BE49-F238E27FC236}">
              <a16:creationId xmlns:a16="http://schemas.microsoft.com/office/drawing/2014/main" id="{84D546A9-38A3-4BB7-9A1F-080872FECDD1}"/>
            </a:ext>
          </a:extLst>
        </xdr:cNvPr>
        <xdr:cNvSpPr/>
      </xdr:nvSpPr>
      <xdr:spPr>
        <a:xfrm>
          <a:off x="3384550" y="13938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120650</xdr:rowOff>
    </xdr:from>
    <xdr:to>
      <xdr:col>24</xdr:col>
      <xdr:colOff>63500</xdr:colOff>
      <xdr:row>84</xdr:row>
      <xdr:rowOff>168275</xdr:rowOff>
    </xdr:to>
    <xdr:cxnSp macro="">
      <xdr:nvCxnSpPr>
        <xdr:cNvPr id="301" name="直線コネクタ 300">
          <a:extLst>
            <a:ext uri="{FF2B5EF4-FFF2-40B4-BE49-F238E27FC236}">
              <a16:creationId xmlns:a16="http://schemas.microsoft.com/office/drawing/2014/main" id="{EAB07766-07EB-46A4-B5D2-460C8F1BABE7}"/>
            </a:ext>
          </a:extLst>
        </xdr:cNvPr>
        <xdr:cNvCxnSpPr/>
      </xdr:nvCxnSpPr>
      <xdr:spPr>
        <a:xfrm>
          <a:off x="3429000" y="13989050"/>
          <a:ext cx="7493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19050</xdr:rowOff>
    </xdr:from>
    <xdr:to>
      <xdr:col>15</xdr:col>
      <xdr:colOff>101600</xdr:colOff>
      <xdr:row>84</xdr:row>
      <xdr:rowOff>120650</xdr:rowOff>
    </xdr:to>
    <xdr:sp macro="" textlink="">
      <xdr:nvSpPr>
        <xdr:cNvPr id="302" name="楕円 301">
          <a:extLst>
            <a:ext uri="{FF2B5EF4-FFF2-40B4-BE49-F238E27FC236}">
              <a16:creationId xmlns:a16="http://schemas.microsoft.com/office/drawing/2014/main" id="{59348A8B-7A84-4DFB-9129-8435ED2A7A32}"/>
            </a:ext>
          </a:extLst>
        </xdr:cNvPr>
        <xdr:cNvSpPr/>
      </xdr:nvSpPr>
      <xdr:spPr>
        <a:xfrm>
          <a:off x="257175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69850</xdr:rowOff>
    </xdr:from>
    <xdr:to>
      <xdr:col>19</xdr:col>
      <xdr:colOff>177800</xdr:colOff>
      <xdr:row>84</xdr:row>
      <xdr:rowOff>120650</xdr:rowOff>
    </xdr:to>
    <xdr:cxnSp macro="">
      <xdr:nvCxnSpPr>
        <xdr:cNvPr id="303" name="直線コネクタ 302">
          <a:extLst>
            <a:ext uri="{FF2B5EF4-FFF2-40B4-BE49-F238E27FC236}">
              <a16:creationId xmlns:a16="http://schemas.microsoft.com/office/drawing/2014/main" id="{725FB4AA-F52A-4042-9ABE-DE3F1090923B}"/>
            </a:ext>
          </a:extLst>
        </xdr:cNvPr>
        <xdr:cNvCxnSpPr/>
      </xdr:nvCxnSpPr>
      <xdr:spPr>
        <a:xfrm>
          <a:off x="2622550" y="13938250"/>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143510</xdr:rowOff>
    </xdr:from>
    <xdr:to>
      <xdr:col>10</xdr:col>
      <xdr:colOff>165100</xdr:colOff>
      <xdr:row>84</xdr:row>
      <xdr:rowOff>73025</xdr:rowOff>
    </xdr:to>
    <xdr:sp macro="" textlink="">
      <xdr:nvSpPr>
        <xdr:cNvPr id="304" name="楕円 303">
          <a:extLst>
            <a:ext uri="{FF2B5EF4-FFF2-40B4-BE49-F238E27FC236}">
              <a16:creationId xmlns:a16="http://schemas.microsoft.com/office/drawing/2014/main" id="{9FC99347-A0CC-427C-BE81-8A8D14035EFE}"/>
            </a:ext>
          </a:extLst>
        </xdr:cNvPr>
        <xdr:cNvSpPr/>
      </xdr:nvSpPr>
      <xdr:spPr>
        <a:xfrm>
          <a:off x="1778000" y="138468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22225</xdr:rowOff>
    </xdr:from>
    <xdr:to>
      <xdr:col>15</xdr:col>
      <xdr:colOff>50800</xdr:colOff>
      <xdr:row>84</xdr:row>
      <xdr:rowOff>69850</xdr:rowOff>
    </xdr:to>
    <xdr:cxnSp macro="">
      <xdr:nvCxnSpPr>
        <xdr:cNvPr id="305" name="直線コネクタ 304">
          <a:extLst>
            <a:ext uri="{FF2B5EF4-FFF2-40B4-BE49-F238E27FC236}">
              <a16:creationId xmlns:a16="http://schemas.microsoft.com/office/drawing/2014/main" id="{4FEC3C19-33C8-4E94-9BCC-EAB9E67E20E6}"/>
            </a:ext>
          </a:extLst>
        </xdr:cNvPr>
        <xdr:cNvCxnSpPr/>
      </xdr:nvCxnSpPr>
      <xdr:spPr>
        <a:xfrm>
          <a:off x="1828800" y="13890625"/>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92710</xdr:rowOff>
    </xdr:from>
    <xdr:to>
      <xdr:col>6</xdr:col>
      <xdr:colOff>38100</xdr:colOff>
      <xdr:row>84</xdr:row>
      <xdr:rowOff>22860</xdr:rowOff>
    </xdr:to>
    <xdr:sp macro="" textlink="">
      <xdr:nvSpPr>
        <xdr:cNvPr id="306" name="楕円 305">
          <a:extLst>
            <a:ext uri="{FF2B5EF4-FFF2-40B4-BE49-F238E27FC236}">
              <a16:creationId xmlns:a16="http://schemas.microsoft.com/office/drawing/2014/main" id="{1C83AA18-7CE8-457C-8069-A7589BB55D2E}"/>
            </a:ext>
          </a:extLst>
        </xdr:cNvPr>
        <xdr:cNvSpPr/>
      </xdr:nvSpPr>
      <xdr:spPr>
        <a:xfrm>
          <a:off x="984250" y="13796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143510</xdr:rowOff>
    </xdr:from>
    <xdr:to>
      <xdr:col>10</xdr:col>
      <xdr:colOff>114300</xdr:colOff>
      <xdr:row>84</xdr:row>
      <xdr:rowOff>22225</xdr:rowOff>
    </xdr:to>
    <xdr:cxnSp macro="">
      <xdr:nvCxnSpPr>
        <xdr:cNvPr id="307" name="直線コネクタ 306">
          <a:extLst>
            <a:ext uri="{FF2B5EF4-FFF2-40B4-BE49-F238E27FC236}">
              <a16:creationId xmlns:a16="http://schemas.microsoft.com/office/drawing/2014/main" id="{EC6DA0E6-84B2-4EDB-8E07-218E67961657}"/>
            </a:ext>
          </a:extLst>
        </xdr:cNvPr>
        <xdr:cNvCxnSpPr/>
      </xdr:nvCxnSpPr>
      <xdr:spPr>
        <a:xfrm>
          <a:off x="1028700" y="13846810"/>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130810</xdr:rowOff>
    </xdr:from>
    <xdr:ext cx="405130" cy="259080"/>
    <xdr:sp macro="" textlink="">
      <xdr:nvSpPr>
        <xdr:cNvPr id="308" name="n_1aveValue【福祉施設】&#10;有形固定資産減価償却率">
          <a:extLst>
            <a:ext uri="{FF2B5EF4-FFF2-40B4-BE49-F238E27FC236}">
              <a16:creationId xmlns:a16="http://schemas.microsoft.com/office/drawing/2014/main" id="{C79D5642-7418-433C-9FFB-D2EF59044873}"/>
            </a:ext>
          </a:extLst>
        </xdr:cNvPr>
        <xdr:cNvSpPr txBox="1"/>
      </xdr:nvSpPr>
      <xdr:spPr>
        <a:xfrm>
          <a:off x="3239135" y="13173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93980</xdr:rowOff>
    </xdr:from>
    <xdr:ext cx="402590" cy="259080"/>
    <xdr:sp macro="" textlink="">
      <xdr:nvSpPr>
        <xdr:cNvPr id="309" name="n_2aveValue【福祉施設】&#10;有形固定資産減価償却率">
          <a:extLst>
            <a:ext uri="{FF2B5EF4-FFF2-40B4-BE49-F238E27FC236}">
              <a16:creationId xmlns:a16="http://schemas.microsoft.com/office/drawing/2014/main" id="{1B508D6F-D1DB-4A57-8814-8CC9E6D9BBD2}"/>
            </a:ext>
          </a:extLst>
        </xdr:cNvPr>
        <xdr:cNvSpPr txBox="1"/>
      </xdr:nvSpPr>
      <xdr:spPr>
        <a:xfrm>
          <a:off x="2439035" y="13136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148590</xdr:rowOff>
    </xdr:from>
    <xdr:ext cx="402590" cy="259080"/>
    <xdr:sp macro="" textlink="">
      <xdr:nvSpPr>
        <xdr:cNvPr id="310" name="n_3aveValue【福祉施設】&#10;有形固定資産減価償却率">
          <a:extLst>
            <a:ext uri="{FF2B5EF4-FFF2-40B4-BE49-F238E27FC236}">
              <a16:creationId xmlns:a16="http://schemas.microsoft.com/office/drawing/2014/main" id="{23C96D5A-4EEB-45E8-8EE9-44927396F18B}"/>
            </a:ext>
          </a:extLst>
        </xdr:cNvPr>
        <xdr:cNvSpPr txBox="1"/>
      </xdr:nvSpPr>
      <xdr:spPr>
        <a:xfrm>
          <a:off x="1645285" y="13026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119380</xdr:rowOff>
    </xdr:from>
    <xdr:ext cx="402590" cy="259080"/>
    <xdr:sp macro="" textlink="">
      <xdr:nvSpPr>
        <xdr:cNvPr id="311" name="n_4aveValue【福祉施設】&#10;有形固定資産減価償却率">
          <a:extLst>
            <a:ext uri="{FF2B5EF4-FFF2-40B4-BE49-F238E27FC236}">
              <a16:creationId xmlns:a16="http://schemas.microsoft.com/office/drawing/2014/main" id="{927F8BE6-6427-47D2-8C05-23955E9C100C}"/>
            </a:ext>
          </a:extLst>
        </xdr:cNvPr>
        <xdr:cNvSpPr txBox="1"/>
      </xdr:nvSpPr>
      <xdr:spPr>
        <a:xfrm>
          <a:off x="851535" y="12997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162560</xdr:rowOff>
    </xdr:from>
    <xdr:ext cx="405130" cy="259080"/>
    <xdr:sp macro="" textlink="">
      <xdr:nvSpPr>
        <xdr:cNvPr id="312" name="n_1mainValue【福祉施設】&#10;有形固定資産減価償却率">
          <a:extLst>
            <a:ext uri="{FF2B5EF4-FFF2-40B4-BE49-F238E27FC236}">
              <a16:creationId xmlns:a16="http://schemas.microsoft.com/office/drawing/2014/main" id="{3D563962-A404-4B16-987D-FB83E4A9A272}"/>
            </a:ext>
          </a:extLst>
        </xdr:cNvPr>
        <xdr:cNvSpPr txBox="1"/>
      </xdr:nvSpPr>
      <xdr:spPr>
        <a:xfrm>
          <a:off x="3239135" y="14030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111760</xdr:rowOff>
    </xdr:from>
    <xdr:ext cx="402590" cy="256540"/>
    <xdr:sp macro="" textlink="">
      <xdr:nvSpPr>
        <xdr:cNvPr id="313" name="n_2mainValue【福祉施設】&#10;有形固定資産減価償却率">
          <a:extLst>
            <a:ext uri="{FF2B5EF4-FFF2-40B4-BE49-F238E27FC236}">
              <a16:creationId xmlns:a16="http://schemas.microsoft.com/office/drawing/2014/main" id="{90AAC6B7-0FB5-4491-AB52-EE08F49EF5E9}"/>
            </a:ext>
          </a:extLst>
        </xdr:cNvPr>
        <xdr:cNvSpPr txBox="1"/>
      </xdr:nvSpPr>
      <xdr:spPr>
        <a:xfrm>
          <a:off x="2439035" y="139801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64135</xdr:rowOff>
    </xdr:from>
    <xdr:ext cx="402590" cy="256540"/>
    <xdr:sp macro="" textlink="">
      <xdr:nvSpPr>
        <xdr:cNvPr id="314" name="n_3mainValue【福祉施設】&#10;有形固定資産減価償却率">
          <a:extLst>
            <a:ext uri="{FF2B5EF4-FFF2-40B4-BE49-F238E27FC236}">
              <a16:creationId xmlns:a16="http://schemas.microsoft.com/office/drawing/2014/main" id="{76B091C2-F66C-4A22-A477-E92B1D9AEA19}"/>
            </a:ext>
          </a:extLst>
        </xdr:cNvPr>
        <xdr:cNvSpPr txBox="1"/>
      </xdr:nvSpPr>
      <xdr:spPr>
        <a:xfrm>
          <a:off x="1645285" y="139325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13970</xdr:rowOff>
    </xdr:from>
    <xdr:ext cx="402590" cy="259080"/>
    <xdr:sp macro="" textlink="">
      <xdr:nvSpPr>
        <xdr:cNvPr id="315" name="n_4mainValue【福祉施設】&#10;有形固定資産減価償却率">
          <a:extLst>
            <a:ext uri="{FF2B5EF4-FFF2-40B4-BE49-F238E27FC236}">
              <a16:creationId xmlns:a16="http://schemas.microsoft.com/office/drawing/2014/main" id="{EAD775E4-89D8-4668-BC60-EDE00CBC9613}"/>
            </a:ext>
          </a:extLst>
        </xdr:cNvPr>
        <xdr:cNvSpPr txBox="1"/>
      </xdr:nvSpPr>
      <xdr:spPr>
        <a:xfrm>
          <a:off x="851535" y="13882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B6A14A1A-C7FC-4236-A510-34AA60CF0A3F}"/>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1ACAD02-C04B-450A-8B41-2B19DBEE95F9}"/>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D02B5E9C-7450-4671-A80E-45C7017D80F4}"/>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F6609046-12EC-4BAD-9C29-C0F5E5246905}"/>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6AE49C0D-CA06-4DEE-898B-C88CA5C52820}"/>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D334EBCA-8E51-491C-99C3-705BEEF41F2F}"/>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AE2A9E87-2965-4817-9909-C7DC283EE2C3}"/>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9995E14F-F8E7-4358-BF99-9B3ED4F39985}"/>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4" name="テキスト ボックス 323">
          <a:extLst>
            <a:ext uri="{FF2B5EF4-FFF2-40B4-BE49-F238E27FC236}">
              <a16:creationId xmlns:a16="http://schemas.microsoft.com/office/drawing/2014/main" id="{F8688540-7DC8-4055-A7A8-B9D053CAE7D0}"/>
            </a:ext>
          </a:extLst>
        </xdr:cNvPr>
        <xdr:cNvSpPr txBox="1"/>
      </xdr:nvSpPr>
      <xdr:spPr>
        <a:xfrm>
          <a:off x="5918200" y="122936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B484FF1F-B04E-41BF-BDE7-079ADE66712A}"/>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8D3E11B3-2F80-4C82-BCB3-352CA0AC6D02}"/>
            </a:ext>
          </a:extLst>
        </xdr:cNvPr>
        <xdr:cNvCxnSpPr/>
      </xdr:nvCxnSpPr>
      <xdr:spPr>
        <a:xfrm>
          <a:off x="5956300" y="14312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27" name="テキスト ボックス 326">
          <a:extLst>
            <a:ext uri="{FF2B5EF4-FFF2-40B4-BE49-F238E27FC236}">
              <a16:creationId xmlns:a16="http://schemas.microsoft.com/office/drawing/2014/main" id="{B889449F-33A4-4481-B7F3-3FA4164E0639}"/>
            </a:ext>
          </a:extLst>
        </xdr:cNvPr>
        <xdr:cNvSpPr txBox="1"/>
      </xdr:nvSpPr>
      <xdr:spPr>
        <a:xfrm>
          <a:off x="5527040" y="14177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12D466EE-C669-46B5-9A90-FCEA5CA75C39}"/>
            </a:ext>
          </a:extLst>
        </xdr:cNvPr>
        <xdr:cNvCxnSpPr/>
      </xdr:nvCxnSpPr>
      <xdr:spPr>
        <a:xfrm>
          <a:off x="5956300" y="1394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29" name="テキスト ボックス 328">
          <a:extLst>
            <a:ext uri="{FF2B5EF4-FFF2-40B4-BE49-F238E27FC236}">
              <a16:creationId xmlns:a16="http://schemas.microsoft.com/office/drawing/2014/main" id="{10C6EF66-D9C7-4D23-B175-2C67DBE35141}"/>
            </a:ext>
          </a:extLst>
        </xdr:cNvPr>
        <xdr:cNvSpPr txBox="1"/>
      </xdr:nvSpPr>
      <xdr:spPr>
        <a:xfrm>
          <a:off x="5527040" y="13808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69A5576C-1AC9-4233-A04F-FE02DC9F9ACB}"/>
            </a:ext>
          </a:extLst>
        </xdr:cNvPr>
        <xdr:cNvCxnSpPr/>
      </xdr:nvCxnSpPr>
      <xdr:spPr>
        <a:xfrm>
          <a:off x="5956300" y="13576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1" name="テキスト ボックス 330">
          <a:extLst>
            <a:ext uri="{FF2B5EF4-FFF2-40B4-BE49-F238E27FC236}">
              <a16:creationId xmlns:a16="http://schemas.microsoft.com/office/drawing/2014/main" id="{400D92F2-3BB9-45F0-9BE3-7FAC5DF520E9}"/>
            </a:ext>
          </a:extLst>
        </xdr:cNvPr>
        <xdr:cNvSpPr txBox="1"/>
      </xdr:nvSpPr>
      <xdr:spPr>
        <a:xfrm>
          <a:off x="5527040" y="13440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F550644B-1BA6-41AF-973A-FBE0AD80ABA5}"/>
            </a:ext>
          </a:extLst>
        </xdr:cNvPr>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33" name="テキスト ボックス 332">
          <a:extLst>
            <a:ext uri="{FF2B5EF4-FFF2-40B4-BE49-F238E27FC236}">
              <a16:creationId xmlns:a16="http://schemas.microsoft.com/office/drawing/2014/main" id="{1805E8BE-334C-4F0A-808D-7668A0213E35}"/>
            </a:ext>
          </a:extLst>
        </xdr:cNvPr>
        <xdr:cNvSpPr txBox="1"/>
      </xdr:nvSpPr>
      <xdr:spPr>
        <a:xfrm>
          <a:off x="5527040" y="130721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8475F789-3ADB-456F-B260-FFD9103D5E2E}"/>
            </a:ext>
          </a:extLst>
        </xdr:cNvPr>
        <xdr:cNvCxnSpPr/>
      </xdr:nvCxnSpPr>
      <xdr:spPr>
        <a:xfrm>
          <a:off x="5956300" y="12846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35" name="テキスト ボックス 334">
          <a:extLst>
            <a:ext uri="{FF2B5EF4-FFF2-40B4-BE49-F238E27FC236}">
              <a16:creationId xmlns:a16="http://schemas.microsoft.com/office/drawing/2014/main" id="{E7B7EC1E-0400-4E13-8D08-B66EAAE41D19}"/>
            </a:ext>
          </a:extLst>
        </xdr:cNvPr>
        <xdr:cNvSpPr txBox="1"/>
      </xdr:nvSpPr>
      <xdr:spPr>
        <a:xfrm>
          <a:off x="5527040" y="12710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E953894F-3EFA-43EF-BA9E-ED31AD39989C}"/>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7" name="テキスト ボックス 336">
          <a:extLst>
            <a:ext uri="{FF2B5EF4-FFF2-40B4-BE49-F238E27FC236}">
              <a16:creationId xmlns:a16="http://schemas.microsoft.com/office/drawing/2014/main" id="{C867BADE-5703-4CBB-BCF4-8BEBD4F25F31}"/>
            </a:ext>
          </a:extLst>
        </xdr:cNvPr>
        <xdr:cNvSpPr txBox="1"/>
      </xdr:nvSpPr>
      <xdr:spPr>
        <a:xfrm>
          <a:off x="5527040" y="12341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3B97FC48-51B8-4B2E-995A-F069A4E9F7B0}"/>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22860</xdr:rowOff>
    </xdr:from>
    <xdr:to>
      <xdr:col>54</xdr:col>
      <xdr:colOff>189865</xdr:colOff>
      <xdr:row>86</xdr:row>
      <xdr:rowOff>99060</xdr:rowOff>
    </xdr:to>
    <xdr:cxnSp macro="">
      <xdr:nvCxnSpPr>
        <xdr:cNvPr id="339" name="直線コネクタ 338">
          <a:extLst>
            <a:ext uri="{FF2B5EF4-FFF2-40B4-BE49-F238E27FC236}">
              <a16:creationId xmlns:a16="http://schemas.microsoft.com/office/drawing/2014/main" id="{6CE5975F-F5BE-4893-842B-E71B20F197BF}"/>
            </a:ext>
          </a:extLst>
        </xdr:cNvPr>
        <xdr:cNvCxnSpPr/>
      </xdr:nvCxnSpPr>
      <xdr:spPr>
        <a:xfrm flipV="1">
          <a:off x="9429115" y="1290066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0" name="【福祉施設】&#10;一人当たり面積最小値テキスト">
          <a:extLst>
            <a:ext uri="{FF2B5EF4-FFF2-40B4-BE49-F238E27FC236}">
              <a16:creationId xmlns:a16="http://schemas.microsoft.com/office/drawing/2014/main" id="{698FB889-A625-435D-8EB9-86E7C96A5EE3}"/>
            </a:ext>
          </a:extLst>
        </xdr:cNvPr>
        <xdr:cNvSpPr txBox="1"/>
      </xdr:nvSpPr>
      <xdr:spPr>
        <a:xfrm>
          <a:off x="9467850" y="14301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1" name="直線コネクタ 340">
          <a:extLst>
            <a:ext uri="{FF2B5EF4-FFF2-40B4-BE49-F238E27FC236}">
              <a16:creationId xmlns:a16="http://schemas.microsoft.com/office/drawing/2014/main" id="{50362298-DC96-48FD-8EFB-8E3E1E7F7B1A}"/>
            </a:ext>
          </a:extLst>
        </xdr:cNvPr>
        <xdr:cNvCxnSpPr/>
      </xdr:nvCxnSpPr>
      <xdr:spPr>
        <a:xfrm>
          <a:off x="9359900" y="14297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140970</xdr:rowOff>
    </xdr:from>
    <xdr:ext cx="469900" cy="259080"/>
    <xdr:sp macro="" textlink="">
      <xdr:nvSpPr>
        <xdr:cNvPr id="342" name="【福祉施設】&#10;一人当たり面積最大値テキスト">
          <a:extLst>
            <a:ext uri="{FF2B5EF4-FFF2-40B4-BE49-F238E27FC236}">
              <a16:creationId xmlns:a16="http://schemas.microsoft.com/office/drawing/2014/main" id="{AE271709-E534-41F2-8BFE-0FAC1455E755}"/>
            </a:ext>
          </a:extLst>
        </xdr:cNvPr>
        <xdr:cNvSpPr txBox="1"/>
      </xdr:nvSpPr>
      <xdr:spPr>
        <a:xfrm>
          <a:off x="9467850" y="1268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22860</xdr:rowOff>
    </xdr:from>
    <xdr:to>
      <xdr:col>55</xdr:col>
      <xdr:colOff>88900</xdr:colOff>
      <xdr:row>78</xdr:row>
      <xdr:rowOff>22860</xdr:rowOff>
    </xdr:to>
    <xdr:cxnSp macro="">
      <xdr:nvCxnSpPr>
        <xdr:cNvPr id="343" name="直線コネクタ 342">
          <a:extLst>
            <a:ext uri="{FF2B5EF4-FFF2-40B4-BE49-F238E27FC236}">
              <a16:creationId xmlns:a16="http://schemas.microsoft.com/office/drawing/2014/main" id="{47B4C1D6-0870-4EDF-8BB7-C9885DD4C785}"/>
            </a:ext>
          </a:extLst>
        </xdr:cNvPr>
        <xdr:cNvCxnSpPr/>
      </xdr:nvCxnSpPr>
      <xdr:spPr>
        <a:xfrm>
          <a:off x="9359900" y="12900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44450</xdr:rowOff>
    </xdr:from>
    <xdr:ext cx="469900" cy="259080"/>
    <xdr:sp macro="" textlink="">
      <xdr:nvSpPr>
        <xdr:cNvPr id="344" name="【福祉施設】&#10;一人当たり面積平均値テキスト">
          <a:extLst>
            <a:ext uri="{FF2B5EF4-FFF2-40B4-BE49-F238E27FC236}">
              <a16:creationId xmlns:a16="http://schemas.microsoft.com/office/drawing/2014/main" id="{89F96559-44B5-4777-B2E4-5A68405EC03B}"/>
            </a:ext>
          </a:extLst>
        </xdr:cNvPr>
        <xdr:cNvSpPr txBox="1"/>
      </xdr:nvSpPr>
      <xdr:spPr>
        <a:xfrm>
          <a:off x="9467850" y="13747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21590</xdr:rowOff>
    </xdr:from>
    <xdr:to>
      <xdr:col>55</xdr:col>
      <xdr:colOff>50800</xdr:colOff>
      <xdr:row>84</xdr:row>
      <xdr:rowOff>123190</xdr:rowOff>
    </xdr:to>
    <xdr:sp macro="" textlink="">
      <xdr:nvSpPr>
        <xdr:cNvPr id="345" name="フローチャート: 判断 344">
          <a:extLst>
            <a:ext uri="{FF2B5EF4-FFF2-40B4-BE49-F238E27FC236}">
              <a16:creationId xmlns:a16="http://schemas.microsoft.com/office/drawing/2014/main" id="{6DAEC5E7-F1BC-4626-B1C5-823687E92D1D}"/>
            </a:ext>
          </a:extLst>
        </xdr:cNvPr>
        <xdr:cNvSpPr/>
      </xdr:nvSpPr>
      <xdr:spPr>
        <a:xfrm>
          <a:off x="9398000" y="13889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21590</xdr:rowOff>
    </xdr:from>
    <xdr:to>
      <xdr:col>50</xdr:col>
      <xdr:colOff>165100</xdr:colOff>
      <xdr:row>84</xdr:row>
      <xdr:rowOff>123190</xdr:rowOff>
    </xdr:to>
    <xdr:sp macro="" textlink="">
      <xdr:nvSpPr>
        <xdr:cNvPr id="346" name="フローチャート: 判断 345">
          <a:extLst>
            <a:ext uri="{FF2B5EF4-FFF2-40B4-BE49-F238E27FC236}">
              <a16:creationId xmlns:a16="http://schemas.microsoft.com/office/drawing/2014/main" id="{9D8A85AE-AC71-4C3C-A5E1-3410F7CDBA01}"/>
            </a:ext>
          </a:extLst>
        </xdr:cNvPr>
        <xdr:cNvSpPr/>
      </xdr:nvSpPr>
      <xdr:spPr>
        <a:xfrm>
          <a:off x="8636000" y="138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F61DC2EB-F6FA-4E90-B951-9F0EB9804AA8}"/>
            </a:ext>
          </a:extLst>
        </xdr:cNvPr>
        <xdr:cNvSpPr/>
      </xdr:nvSpPr>
      <xdr:spPr>
        <a:xfrm>
          <a:off x="7842250" y="13939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BBCD973B-1525-4AA2-831F-B200F4ABD16C}"/>
            </a:ext>
          </a:extLst>
        </xdr:cNvPr>
        <xdr:cNvSpPr/>
      </xdr:nvSpPr>
      <xdr:spPr>
        <a:xfrm>
          <a:off x="702945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4499184B-EC13-419A-BA58-3B9FD005A986}"/>
            </a:ext>
          </a:extLst>
        </xdr:cNvPr>
        <xdr:cNvSpPr/>
      </xdr:nvSpPr>
      <xdr:spPr>
        <a:xfrm>
          <a:off x="6235700" y="13850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BA0E2FCA-CC1C-4AA5-ACA2-9A67CEA24EF1}"/>
            </a:ext>
          </a:extLst>
        </xdr:cNvPr>
        <xdr:cNvSpPr txBox="1"/>
      </xdr:nvSpPr>
      <xdr:spPr>
        <a:xfrm>
          <a:off x="92583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DCED6B96-5515-461C-814F-3B10F2ACF00A}"/>
            </a:ext>
          </a:extLst>
        </xdr:cNvPr>
        <xdr:cNvSpPr txBox="1"/>
      </xdr:nvSpPr>
      <xdr:spPr>
        <a:xfrm>
          <a:off x="8515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51C68992-3C5C-4230-B39F-EADE0235D75D}"/>
            </a:ext>
          </a:extLst>
        </xdr:cNvPr>
        <xdr:cNvSpPr txBox="1"/>
      </xdr:nvSpPr>
      <xdr:spPr>
        <a:xfrm>
          <a:off x="7715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FAE234B5-3D2C-41AE-9611-9886CC6E5AA0}"/>
            </a:ext>
          </a:extLst>
        </xdr:cNvPr>
        <xdr:cNvSpPr txBox="1"/>
      </xdr:nvSpPr>
      <xdr:spPr>
        <a:xfrm>
          <a:off x="690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35588D75-FF5D-403F-AA20-C13747743FCF}"/>
            </a:ext>
          </a:extLst>
        </xdr:cNvPr>
        <xdr:cNvSpPr txBox="1"/>
      </xdr:nvSpPr>
      <xdr:spPr>
        <a:xfrm>
          <a:off x="6115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55" name="楕円 354">
          <a:extLst>
            <a:ext uri="{FF2B5EF4-FFF2-40B4-BE49-F238E27FC236}">
              <a16:creationId xmlns:a16="http://schemas.microsoft.com/office/drawing/2014/main" id="{544FF57C-298C-4694-A0C6-9D6FAD8D7543}"/>
            </a:ext>
          </a:extLst>
        </xdr:cNvPr>
        <xdr:cNvSpPr/>
      </xdr:nvSpPr>
      <xdr:spPr>
        <a:xfrm>
          <a:off x="9398000" y="13950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60960</xdr:rowOff>
    </xdr:from>
    <xdr:ext cx="469900" cy="259080"/>
    <xdr:sp macro="" textlink="">
      <xdr:nvSpPr>
        <xdr:cNvPr id="356" name="【福祉施設】&#10;一人当たり面積該当値テキスト">
          <a:extLst>
            <a:ext uri="{FF2B5EF4-FFF2-40B4-BE49-F238E27FC236}">
              <a16:creationId xmlns:a16="http://schemas.microsoft.com/office/drawing/2014/main" id="{2F0029A4-FCFA-4968-A36F-EEB202E899CA}"/>
            </a:ext>
          </a:extLst>
        </xdr:cNvPr>
        <xdr:cNvSpPr txBox="1"/>
      </xdr:nvSpPr>
      <xdr:spPr>
        <a:xfrm>
          <a:off x="9467850" y="1392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357" name="楕円 356">
          <a:extLst>
            <a:ext uri="{FF2B5EF4-FFF2-40B4-BE49-F238E27FC236}">
              <a16:creationId xmlns:a16="http://schemas.microsoft.com/office/drawing/2014/main" id="{4451B3A8-A604-4336-9D53-FFCF18776E07}"/>
            </a:ext>
          </a:extLst>
        </xdr:cNvPr>
        <xdr:cNvSpPr/>
      </xdr:nvSpPr>
      <xdr:spPr>
        <a:xfrm>
          <a:off x="8636000" y="13950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133350</xdr:rowOff>
    </xdr:to>
    <xdr:cxnSp macro="">
      <xdr:nvCxnSpPr>
        <xdr:cNvPr id="358" name="直線コネクタ 357">
          <a:extLst>
            <a:ext uri="{FF2B5EF4-FFF2-40B4-BE49-F238E27FC236}">
              <a16:creationId xmlns:a16="http://schemas.microsoft.com/office/drawing/2014/main" id="{896CDCCC-7618-48DF-AFD9-5B80E4A6E5B1}"/>
            </a:ext>
          </a:extLst>
        </xdr:cNvPr>
        <xdr:cNvCxnSpPr/>
      </xdr:nvCxnSpPr>
      <xdr:spPr>
        <a:xfrm>
          <a:off x="8686800" y="1400175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86360</xdr:rowOff>
    </xdr:from>
    <xdr:to>
      <xdr:col>46</xdr:col>
      <xdr:colOff>38100</xdr:colOff>
      <xdr:row>85</xdr:row>
      <xdr:rowOff>16510</xdr:rowOff>
    </xdr:to>
    <xdr:sp macro="" textlink="">
      <xdr:nvSpPr>
        <xdr:cNvPr id="359" name="楕円 358">
          <a:extLst>
            <a:ext uri="{FF2B5EF4-FFF2-40B4-BE49-F238E27FC236}">
              <a16:creationId xmlns:a16="http://schemas.microsoft.com/office/drawing/2014/main" id="{359428F3-A465-4238-A14E-2BFA3E2F7E11}"/>
            </a:ext>
          </a:extLst>
        </xdr:cNvPr>
        <xdr:cNvSpPr/>
      </xdr:nvSpPr>
      <xdr:spPr>
        <a:xfrm>
          <a:off x="7842250" y="13954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137160</xdr:rowOff>
    </xdr:to>
    <xdr:cxnSp macro="">
      <xdr:nvCxnSpPr>
        <xdr:cNvPr id="360" name="直線コネクタ 359">
          <a:extLst>
            <a:ext uri="{FF2B5EF4-FFF2-40B4-BE49-F238E27FC236}">
              <a16:creationId xmlns:a16="http://schemas.microsoft.com/office/drawing/2014/main" id="{01BAF888-11F5-43F9-8983-7927C69C2576}"/>
            </a:ext>
          </a:extLst>
        </xdr:cNvPr>
        <xdr:cNvCxnSpPr/>
      </xdr:nvCxnSpPr>
      <xdr:spPr>
        <a:xfrm flipV="1">
          <a:off x="7886700" y="1400175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1" name="楕円 360">
          <a:extLst>
            <a:ext uri="{FF2B5EF4-FFF2-40B4-BE49-F238E27FC236}">
              <a16:creationId xmlns:a16="http://schemas.microsoft.com/office/drawing/2014/main" id="{8D38D010-C6C1-424C-BC81-72BB6FC3F19C}"/>
            </a:ext>
          </a:extLst>
        </xdr:cNvPr>
        <xdr:cNvSpPr/>
      </xdr:nvSpPr>
      <xdr:spPr>
        <a:xfrm>
          <a:off x="7029450" y="13958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137160</xdr:rowOff>
    </xdr:from>
    <xdr:to>
      <xdr:col>45</xdr:col>
      <xdr:colOff>177800</xdr:colOff>
      <xdr:row>84</xdr:row>
      <xdr:rowOff>140970</xdr:rowOff>
    </xdr:to>
    <xdr:cxnSp macro="">
      <xdr:nvCxnSpPr>
        <xdr:cNvPr id="362" name="直線コネクタ 361">
          <a:extLst>
            <a:ext uri="{FF2B5EF4-FFF2-40B4-BE49-F238E27FC236}">
              <a16:creationId xmlns:a16="http://schemas.microsoft.com/office/drawing/2014/main" id="{CBC4B2A6-7D66-4EC9-8F0F-1CEEE6524408}"/>
            </a:ext>
          </a:extLst>
        </xdr:cNvPr>
        <xdr:cNvCxnSpPr/>
      </xdr:nvCxnSpPr>
      <xdr:spPr>
        <a:xfrm flipV="1">
          <a:off x="7080250" y="1400556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93980</xdr:rowOff>
    </xdr:from>
    <xdr:to>
      <xdr:col>36</xdr:col>
      <xdr:colOff>165100</xdr:colOff>
      <xdr:row>85</xdr:row>
      <xdr:rowOff>24130</xdr:rowOff>
    </xdr:to>
    <xdr:sp macro="" textlink="">
      <xdr:nvSpPr>
        <xdr:cNvPr id="363" name="楕円 362">
          <a:extLst>
            <a:ext uri="{FF2B5EF4-FFF2-40B4-BE49-F238E27FC236}">
              <a16:creationId xmlns:a16="http://schemas.microsoft.com/office/drawing/2014/main" id="{E972D7D0-7A14-41F8-A051-38E14D9C7964}"/>
            </a:ext>
          </a:extLst>
        </xdr:cNvPr>
        <xdr:cNvSpPr/>
      </xdr:nvSpPr>
      <xdr:spPr>
        <a:xfrm>
          <a:off x="6235700" y="13962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144780</xdr:rowOff>
    </xdr:to>
    <xdr:cxnSp macro="">
      <xdr:nvCxnSpPr>
        <xdr:cNvPr id="364" name="直線コネクタ 363">
          <a:extLst>
            <a:ext uri="{FF2B5EF4-FFF2-40B4-BE49-F238E27FC236}">
              <a16:creationId xmlns:a16="http://schemas.microsoft.com/office/drawing/2014/main" id="{E55C7CE5-5DEE-4FA1-8301-492BCA812EEF}"/>
            </a:ext>
          </a:extLst>
        </xdr:cNvPr>
        <xdr:cNvCxnSpPr/>
      </xdr:nvCxnSpPr>
      <xdr:spPr>
        <a:xfrm flipV="1">
          <a:off x="6286500" y="1400937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139700</xdr:rowOff>
    </xdr:from>
    <xdr:ext cx="469900" cy="259080"/>
    <xdr:sp macro="" textlink="">
      <xdr:nvSpPr>
        <xdr:cNvPr id="365" name="n_1aveValue【福祉施設】&#10;一人当たり面積">
          <a:extLst>
            <a:ext uri="{FF2B5EF4-FFF2-40B4-BE49-F238E27FC236}">
              <a16:creationId xmlns:a16="http://schemas.microsoft.com/office/drawing/2014/main" id="{8DBCBF00-7367-41AE-B82A-4F4E951D86A7}"/>
            </a:ext>
          </a:extLst>
        </xdr:cNvPr>
        <xdr:cNvSpPr txBox="1"/>
      </xdr:nvSpPr>
      <xdr:spPr>
        <a:xfrm>
          <a:off x="8458200" y="13677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17780</xdr:rowOff>
    </xdr:from>
    <xdr:ext cx="467360" cy="256540"/>
    <xdr:sp macro="" textlink="">
      <xdr:nvSpPr>
        <xdr:cNvPr id="366" name="n_2aveValue【福祉施設】&#10;一人当たり面積">
          <a:extLst>
            <a:ext uri="{FF2B5EF4-FFF2-40B4-BE49-F238E27FC236}">
              <a16:creationId xmlns:a16="http://schemas.microsoft.com/office/drawing/2014/main" id="{8AFA7202-40A1-4210-8E32-41863C39F1DD}"/>
            </a:ext>
          </a:extLst>
        </xdr:cNvPr>
        <xdr:cNvSpPr txBox="1"/>
      </xdr:nvSpPr>
      <xdr:spPr>
        <a:xfrm>
          <a:off x="7677150" y="137210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116840</xdr:rowOff>
    </xdr:from>
    <xdr:ext cx="467360" cy="259080"/>
    <xdr:sp macro="" textlink="">
      <xdr:nvSpPr>
        <xdr:cNvPr id="367" name="n_3aveValue【福祉施設】&#10;一人当たり面積">
          <a:extLst>
            <a:ext uri="{FF2B5EF4-FFF2-40B4-BE49-F238E27FC236}">
              <a16:creationId xmlns:a16="http://schemas.microsoft.com/office/drawing/2014/main" id="{443347EC-BEE7-442E-BAF2-47C9BBEF24B7}"/>
            </a:ext>
          </a:extLst>
        </xdr:cNvPr>
        <xdr:cNvSpPr txBox="1"/>
      </xdr:nvSpPr>
      <xdr:spPr>
        <a:xfrm>
          <a:off x="6864350" y="13655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93980</xdr:rowOff>
    </xdr:from>
    <xdr:ext cx="467360" cy="259080"/>
    <xdr:sp macro="" textlink="">
      <xdr:nvSpPr>
        <xdr:cNvPr id="368" name="n_4aveValue【福祉施設】&#10;一人当たり面積">
          <a:extLst>
            <a:ext uri="{FF2B5EF4-FFF2-40B4-BE49-F238E27FC236}">
              <a16:creationId xmlns:a16="http://schemas.microsoft.com/office/drawing/2014/main" id="{86B2EC87-A7A3-490A-B2AC-E786EF6B1C5C}"/>
            </a:ext>
          </a:extLst>
        </xdr:cNvPr>
        <xdr:cNvSpPr txBox="1"/>
      </xdr:nvSpPr>
      <xdr:spPr>
        <a:xfrm>
          <a:off x="6070600" y="13632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3810</xdr:rowOff>
    </xdr:from>
    <xdr:ext cx="469900" cy="259080"/>
    <xdr:sp macro="" textlink="">
      <xdr:nvSpPr>
        <xdr:cNvPr id="369" name="n_1mainValue【福祉施設】&#10;一人当たり面積">
          <a:extLst>
            <a:ext uri="{FF2B5EF4-FFF2-40B4-BE49-F238E27FC236}">
              <a16:creationId xmlns:a16="http://schemas.microsoft.com/office/drawing/2014/main" id="{8DB006A3-3FEF-425A-BA41-4FAB24697531}"/>
            </a:ext>
          </a:extLst>
        </xdr:cNvPr>
        <xdr:cNvSpPr txBox="1"/>
      </xdr:nvSpPr>
      <xdr:spPr>
        <a:xfrm>
          <a:off x="8458200" y="1403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7620</xdr:rowOff>
    </xdr:from>
    <xdr:ext cx="467360" cy="256540"/>
    <xdr:sp macro="" textlink="">
      <xdr:nvSpPr>
        <xdr:cNvPr id="370" name="n_2mainValue【福祉施設】&#10;一人当たり面積">
          <a:extLst>
            <a:ext uri="{FF2B5EF4-FFF2-40B4-BE49-F238E27FC236}">
              <a16:creationId xmlns:a16="http://schemas.microsoft.com/office/drawing/2014/main" id="{CB2F9B50-8364-47D8-8531-64248632C736}"/>
            </a:ext>
          </a:extLst>
        </xdr:cNvPr>
        <xdr:cNvSpPr txBox="1"/>
      </xdr:nvSpPr>
      <xdr:spPr>
        <a:xfrm>
          <a:off x="7677150" y="14041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11430</xdr:rowOff>
    </xdr:from>
    <xdr:ext cx="467360" cy="259080"/>
    <xdr:sp macro="" textlink="">
      <xdr:nvSpPr>
        <xdr:cNvPr id="371" name="n_3mainValue【福祉施設】&#10;一人当たり面積">
          <a:extLst>
            <a:ext uri="{FF2B5EF4-FFF2-40B4-BE49-F238E27FC236}">
              <a16:creationId xmlns:a16="http://schemas.microsoft.com/office/drawing/2014/main" id="{2458F964-08B7-46FC-8905-3200D3975B77}"/>
            </a:ext>
          </a:extLst>
        </xdr:cNvPr>
        <xdr:cNvSpPr txBox="1"/>
      </xdr:nvSpPr>
      <xdr:spPr>
        <a:xfrm>
          <a:off x="6864350" y="14044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15240</xdr:rowOff>
    </xdr:from>
    <xdr:ext cx="467360" cy="259080"/>
    <xdr:sp macro="" textlink="">
      <xdr:nvSpPr>
        <xdr:cNvPr id="372" name="n_4mainValue【福祉施設】&#10;一人当たり面積">
          <a:extLst>
            <a:ext uri="{FF2B5EF4-FFF2-40B4-BE49-F238E27FC236}">
              <a16:creationId xmlns:a16="http://schemas.microsoft.com/office/drawing/2014/main" id="{5E7D4737-222B-45BE-BC8C-C9678BE35E1E}"/>
            </a:ext>
          </a:extLst>
        </xdr:cNvPr>
        <xdr:cNvSpPr txBox="1"/>
      </xdr:nvSpPr>
      <xdr:spPr>
        <a:xfrm>
          <a:off x="6070600" y="14048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1CCB0EEA-F5A1-4B1C-A1C9-D394DC0E3583}"/>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E1C2632-798C-43BE-A93F-BECA59DDFBA4}"/>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A4B7E5D5-034A-4A2C-9549-3372A1480EEC}"/>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52AE711-F7FA-4BF9-BBFF-31F2861DD256}"/>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AAF82E7E-BD49-44B8-9508-E0B4B8825543}"/>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CD0DD263-F61E-47F9-A050-AE28221C5244}"/>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2EB49176-FDA5-4EF4-BB6F-2C1E25213798}"/>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DB26FB11-170A-4494-AC8B-214DAB7E3B38}"/>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53BE6389-B67A-4C8F-A4D3-F7BFA85D5873}"/>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37C95F5F-E4E1-49B4-AA0D-0E8BE40CFA04}"/>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C02375C3-1814-4E52-A0F1-F4970627CD82}"/>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8AAC2077-3032-4BA8-8641-2E252DBC97C9}"/>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E0F0AB45-7F97-497A-8E4F-E51DCB140B00}"/>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2C15F0D3-75F1-4B4E-85F2-6C3AFD3B0B18}"/>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BBE5C6BA-4C1B-4EE6-B06E-E957516C3483}"/>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C51612DF-9E5E-473B-A9CA-20CB76ABF74A}"/>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4025601A-23CB-4D90-BA56-769250F75DB4}"/>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FC27699E-2DF7-409E-9CDB-346630772B4C}"/>
            </a:ext>
          </a:extLst>
        </xdr:cNvPr>
        <xdr:cNvSpPr/>
      </xdr:nvSpPr>
      <xdr:spPr>
        <a:xfrm>
          <a:off x="11315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4614FDEA-C940-46F8-83D6-1F586CD82CDC}"/>
            </a:ext>
          </a:extLst>
        </xdr:cNvPr>
        <xdr:cNvSpPr/>
      </xdr:nvSpPr>
      <xdr:spPr>
        <a:xfrm>
          <a:off x="11315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221A7EA0-89A7-4B85-955F-ABC5B2EC898D}"/>
            </a:ext>
          </a:extLst>
        </xdr:cNvPr>
        <xdr:cNvSpPr/>
      </xdr:nvSpPr>
      <xdr:spPr>
        <a:xfrm>
          <a:off x="122364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3EBF1CB3-DD44-4E45-835B-41412C9402DA}"/>
            </a:ext>
          </a:extLst>
        </xdr:cNvPr>
        <xdr:cNvSpPr/>
      </xdr:nvSpPr>
      <xdr:spPr>
        <a:xfrm>
          <a:off x="122364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FA5DD76E-694B-49F4-B38D-6A57AE1F9B7B}"/>
            </a:ext>
          </a:extLst>
        </xdr:cNvPr>
        <xdr:cNvSpPr/>
      </xdr:nvSpPr>
      <xdr:spPr>
        <a:xfrm>
          <a:off x="132651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D58EA623-B9DC-4DA0-AEBF-6531F95BC258}"/>
            </a:ext>
          </a:extLst>
        </xdr:cNvPr>
        <xdr:cNvSpPr/>
      </xdr:nvSpPr>
      <xdr:spPr>
        <a:xfrm>
          <a:off x="132651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9547F4D9-749B-4D39-B530-88ACBC31EE0F}"/>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C2766902-D85D-4D12-BF81-3F4D94BA2AC2}"/>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A4D5EC6B-3444-46BF-9F35-5581837FAD47}"/>
            </a:ext>
          </a:extLst>
        </xdr:cNvPr>
        <xdr:cNvSpPr/>
      </xdr:nvSpPr>
      <xdr:spPr>
        <a:xfrm>
          <a:off x="16586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B5DC7108-5418-4718-B476-E5A422B19F6B}"/>
            </a:ext>
          </a:extLst>
        </xdr:cNvPr>
        <xdr:cNvSpPr/>
      </xdr:nvSpPr>
      <xdr:spPr>
        <a:xfrm>
          <a:off x="16586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D731CBD7-0468-4E2C-B9E0-4CB72A936055}"/>
            </a:ext>
          </a:extLst>
        </xdr:cNvPr>
        <xdr:cNvSpPr/>
      </xdr:nvSpPr>
      <xdr:spPr>
        <a:xfrm>
          <a:off x="174879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651265BA-7BE8-47F5-81C6-EC2039BF8C9D}"/>
            </a:ext>
          </a:extLst>
        </xdr:cNvPr>
        <xdr:cNvSpPr/>
      </xdr:nvSpPr>
      <xdr:spPr>
        <a:xfrm>
          <a:off x="174879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4A09646D-1728-4F46-82AC-65137C423D8E}"/>
            </a:ext>
          </a:extLst>
        </xdr:cNvPr>
        <xdr:cNvSpPr/>
      </xdr:nvSpPr>
      <xdr:spPr>
        <a:xfrm>
          <a:off x="185166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C23F16F7-F70A-42C7-B5AB-767B24F830F3}"/>
            </a:ext>
          </a:extLst>
        </xdr:cNvPr>
        <xdr:cNvSpPr/>
      </xdr:nvSpPr>
      <xdr:spPr>
        <a:xfrm>
          <a:off x="185166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5A6888D1-BFEE-4C34-8AEE-1195D8F12498}"/>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D2955603-1175-4012-AEB3-3B97E279800F}"/>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8A881A5F-E3DE-492A-9C29-A529A150C87E}"/>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A3BEB587-0A34-402F-95C3-0A950A3114B6}"/>
            </a:ext>
          </a:extLst>
        </xdr:cNvPr>
        <xdr:cNvSpPr/>
      </xdr:nvSpPr>
      <xdr:spPr>
        <a:xfrm>
          <a:off x="11315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22EDEC91-EB17-4103-AD34-31736908D387}"/>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314E9932-DCB6-4C87-97BD-94CF952297BF}"/>
            </a:ext>
          </a:extLst>
        </xdr:cNvPr>
        <xdr:cNvSpPr/>
      </xdr:nvSpPr>
      <xdr:spPr>
        <a:xfrm>
          <a:off x="122364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55F810EE-1CD3-4AD9-A5D6-4DA4BD0F5226}"/>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54E66438-E801-48F6-9E28-DE36C0DD1A66}"/>
            </a:ext>
          </a:extLst>
        </xdr:cNvPr>
        <xdr:cNvSpPr/>
      </xdr:nvSpPr>
      <xdr:spPr>
        <a:xfrm>
          <a:off x="132651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A361CD3A-4FC8-4B44-ACEC-3427CB05109E}"/>
            </a:ext>
          </a:extLst>
        </xdr:cNvPr>
        <xdr:cNvSpPr/>
      </xdr:nvSpPr>
      <xdr:spPr>
        <a:xfrm>
          <a:off x="1120775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13" name="テキスト ボックス 412">
          <a:extLst>
            <a:ext uri="{FF2B5EF4-FFF2-40B4-BE49-F238E27FC236}">
              <a16:creationId xmlns:a16="http://schemas.microsoft.com/office/drawing/2014/main" id="{896C7B51-B27F-4C02-8FA4-097309D1D84E}"/>
            </a:ext>
          </a:extLst>
        </xdr:cNvPr>
        <xdr:cNvSpPr txBox="1"/>
      </xdr:nvSpPr>
      <xdr:spPr>
        <a:xfrm>
          <a:off x="11169650" y="86233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CFAC2BC9-1460-4BCE-9355-2DE14D1A6420}"/>
            </a:ext>
          </a:extLst>
        </xdr:cNvPr>
        <xdr:cNvCxnSpPr/>
      </xdr:nvCxnSpPr>
      <xdr:spPr>
        <a:xfrm>
          <a:off x="11207750" y="11010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15" name="テキスト ボックス 414">
          <a:extLst>
            <a:ext uri="{FF2B5EF4-FFF2-40B4-BE49-F238E27FC236}">
              <a16:creationId xmlns:a16="http://schemas.microsoft.com/office/drawing/2014/main" id="{1915E7A7-3811-4630-B057-AE7F06651F42}"/>
            </a:ext>
          </a:extLst>
        </xdr:cNvPr>
        <xdr:cNvSpPr txBox="1"/>
      </xdr:nvSpPr>
      <xdr:spPr>
        <a:xfrm>
          <a:off x="10797540" y="10875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id="{6183692C-F67B-40DF-9FED-91F75028B986}"/>
            </a:ext>
          </a:extLst>
        </xdr:cNvPr>
        <xdr:cNvCxnSpPr/>
      </xdr:nvCxnSpPr>
      <xdr:spPr>
        <a:xfrm>
          <a:off x="11207750" y="10642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17" name="テキスト ボックス 416">
          <a:extLst>
            <a:ext uri="{FF2B5EF4-FFF2-40B4-BE49-F238E27FC236}">
              <a16:creationId xmlns:a16="http://schemas.microsoft.com/office/drawing/2014/main" id="{800B607A-DD87-43D2-90FF-0C2539D26515}"/>
            </a:ext>
          </a:extLst>
        </xdr:cNvPr>
        <xdr:cNvSpPr txBox="1"/>
      </xdr:nvSpPr>
      <xdr:spPr>
        <a:xfrm>
          <a:off x="10797540" y="10506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id="{77449740-07D4-4202-8454-2F0046083264}"/>
            </a:ext>
          </a:extLst>
        </xdr:cNvPr>
        <xdr:cNvCxnSpPr/>
      </xdr:nvCxnSpPr>
      <xdr:spPr>
        <a:xfrm>
          <a:off x="11207750" y="10274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19" name="テキスト ボックス 418">
          <a:extLst>
            <a:ext uri="{FF2B5EF4-FFF2-40B4-BE49-F238E27FC236}">
              <a16:creationId xmlns:a16="http://schemas.microsoft.com/office/drawing/2014/main" id="{0FED3B90-EC71-4C32-9A00-343948BD5497}"/>
            </a:ext>
          </a:extLst>
        </xdr:cNvPr>
        <xdr:cNvSpPr txBox="1"/>
      </xdr:nvSpPr>
      <xdr:spPr>
        <a:xfrm>
          <a:off x="10842625" y="10138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id="{DFB77526-9DE1-403D-92A6-FCA40055660C}"/>
            </a:ext>
          </a:extLst>
        </xdr:cNvPr>
        <xdr:cNvCxnSpPr/>
      </xdr:nvCxnSpPr>
      <xdr:spPr>
        <a:xfrm>
          <a:off x="11207750" y="990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21" name="テキスト ボックス 420">
          <a:extLst>
            <a:ext uri="{FF2B5EF4-FFF2-40B4-BE49-F238E27FC236}">
              <a16:creationId xmlns:a16="http://schemas.microsoft.com/office/drawing/2014/main" id="{D960D1A7-0D0F-49B4-BB81-A012F60930DD}"/>
            </a:ext>
          </a:extLst>
        </xdr:cNvPr>
        <xdr:cNvSpPr txBox="1"/>
      </xdr:nvSpPr>
      <xdr:spPr>
        <a:xfrm>
          <a:off x="10842625" y="97701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id="{7D3200FD-E6D7-4C9F-8181-0CDF3C89B92D}"/>
            </a:ext>
          </a:extLst>
        </xdr:cNvPr>
        <xdr:cNvCxnSpPr/>
      </xdr:nvCxnSpPr>
      <xdr:spPr>
        <a:xfrm>
          <a:off x="11207750" y="9544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3" name="テキスト ボックス 422">
          <a:extLst>
            <a:ext uri="{FF2B5EF4-FFF2-40B4-BE49-F238E27FC236}">
              <a16:creationId xmlns:a16="http://schemas.microsoft.com/office/drawing/2014/main" id="{DF8E566C-F976-4D1C-A141-C681C636BBA5}"/>
            </a:ext>
          </a:extLst>
        </xdr:cNvPr>
        <xdr:cNvSpPr txBox="1"/>
      </xdr:nvSpPr>
      <xdr:spPr>
        <a:xfrm>
          <a:off x="10842625" y="940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id="{5667E951-5AEE-4208-B0AC-59806D382FDE}"/>
            </a:ext>
          </a:extLst>
        </xdr:cNvPr>
        <xdr:cNvCxnSpPr/>
      </xdr:nvCxnSpPr>
      <xdr:spPr>
        <a:xfrm>
          <a:off x="11207750" y="9175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25" name="テキスト ボックス 424">
          <a:extLst>
            <a:ext uri="{FF2B5EF4-FFF2-40B4-BE49-F238E27FC236}">
              <a16:creationId xmlns:a16="http://schemas.microsoft.com/office/drawing/2014/main" id="{8B7D2532-7AB8-46E1-B268-E5C6A45D5C85}"/>
            </a:ext>
          </a:extLst>
        </xdr:cNvPr>
        <xdr:cNvSpPr txBox="1"/>
      </xdr:nvSpPr>
      <xdr:spPr>
        <a:xfrm>
          <a:off x="10842625" y="9039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29D66CC0-A8B1-4A5D-9F44-A323C9AFD2B0}"/>
            </a:ext>
          </a:extLst>
        </xdr:cNvPr>
        <xdr:cNvCxnSpPr/>
      </xdr:nvCxnSpPr>
      <xdr:spPr>
        <a:xfrm>
          <a:off x="11207750" y="88074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427" name="テキスト ボックス 426">
          <a:extLst>
            <a:ext uri="{FF2B5EF4-FFF2-40B4-BE49-F238E27FC236}">
              <a16:creationId xmlns:a16="http://schemas.microsoft.com/office/drawing/2014/main" id="{A37D1F78-BFBC-4B47-8DA5-9FE4326107F4}"/>
            </a:ext>
          </a:extLst>
        </xdr:cNvPr>
        <xdr:cNvSpPr txBox="1"/>
      </xdr:nvSpPr>
      <xdr:spPr>
        <a:xfrm>
          <a:off x="10906760" y="86715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1F9111EC-1633-41D7-BF97-5C0694450F8D}"/>
            </a:ext>
          </a:extLst>
        </xdr:cNvPr>
        <xdr:cNvSpPr/>
      </xdr:nvSpPr>
      <xdr:spPr>
        <a:xfrm>
          <a:off x="1120775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57150</xdr:rowOff>
    </xdr:from>
    <xdr:to>
      <xdr:col>85</xdr:col>
      <xdr:colOff>126365</xdr:colOff>
      <xdr:row>64</xdr:row>
      <xdr:rowOff>76200</xdr:rowOff>
    </xdr:to>
    <xdr:cxnSp macro="">
      <xdr:nvCxnSpPr>
        <xdr:cNvPr id="429" name="直線コネクタ 428">
          <a:extLst>
            <a:ext uri="{FF2B5EF4-FFF2-40B4-BE49-F238E27FC236}">
              <a16:creationId xmlns:a16="http://schemas.microsoft.com/office/drawing/2014/main" id="{4A8B7950-57DC-4318-A66D-EF569243C9AB}"/>
            </a:ext>
          </a:extLst>
        </xdr:cNvPr>
        <xdr:cNvCxnSpPr/>
      </xdr:nvCxnSpPr>
      <xdr:spPr>
        <a:xfrm flipV="1">
          <a:off x="14699615" y="91376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430" name="【保健センター・保健所】&#10;有形固定資産減価償却率最小値テキスト">
          <a:extLst>
            <a:ext uri="{FF2B5EF4-FFF2-40B4-BE49-F238E27FC236}">
              <a16:creationId xmlns:a16="http://schemas.microsoft.com/office/drawing/2014/main" id="{D2628F04-7B7E-4E4F-B4E9-E29932DC0AE3}"/>
            </a:ext>
          </a:extLst>
        </xdr:cNvPr>
        <xdr:cNvSpPr txBox="1"/>
      </xdr:nvSpPr>
      <xdr:spPr>
        <a:xfrm>
          <a:off x="14738350" y="1064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1" name="直線コネクタ 430">
          <a:extLst>
            <a:ext uri="{FF2B5EF4-FFF2-40B4-BE49-F238E27FC236}">
              <a16:creationId xmlns:a16="http://schemas.microsoft.com/office/drawing/2014/main" id="{85F55846-EBD4-4B98-89EF-DEE22C832B67}"/>
            </a:ext>
          </a:extLst>
        </xdr:cNvPr>
        <xdr:cNvCxnSpPr/>
      </xdr:nvCxnSpPr>
      <xdr:spPr>
        <a:xfrm>
          <a:off x="14611350" y="1064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xdr:rowOff>
    </xdr:from>
    <xdr:ext cx="405130" cy="259080"/>
    <xdr:sp macro="" textlink="">
      <xdr:nvSpPr>
        <xdr:cNvPr id="432" name="【保健センター・保健所】&#10;有形固定資産減価償却率最大値テキスト">
          <a:extLst>
            <a:ext uri="{FF2B5EF4-FFF2-40B4-BE49-F238E27FC236}">
              <a16:creationId xmlns:a16="http://schemas.microsoft.com/office/drawing/2014/main" id="{CC098B51-0DDA-4D00-8BA9-E59B5C0335C5}"/>
            </a:ext>
          </a:extLst>
        </xdr:cNvPr>
        <xdr:cNvSpPr txBox="1"/>
      </xdr:nvSpPr>
      <xdr:spPr>
        <a:xfrm>
          <a:off x="14738350" y="8919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3" name="直線コネクタ 432">
          <a:extLst>
            <a:ext uri="{FF2B5EF4-FFF2-40B4-BE49-F238E27FC236}">
              <a16:creationId xmlns:a16="http://schemas.microsoft.com/office/drawing/2014/main" id="{535F27D1-F6DB-4BAD-811E-1B9129B6012B}"/>
            </a:ext>
          </a:extLst>
        </xdr:cNvPr>
        <xdr:cNvCxnSpPr/>
      </xdr:nvCxnSpPr>
      <xdr:spPr>
        <a:xfrm>
          <a:off x="14611350" y="9137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30480</xdr:rowOff>
    </xdr:from>
    <xdr:ext cx="405130" cy="256540"/>
    <xdr:sp macro="" textlink="">
      <xdr:nvSpPr>
        <xdr:cNvPr id="434" name="【保健センター・保健所】&#10;有形固定資産減価償却率平均値テキスト">
          <a:extLst>
            <a:ext uri="{FF2B5EF4-FFF2-40B4-BE49-F238E27FC236}">
              <a16:creationId xmlns:a16="http://schemas.microsoft.com/office/drawing/2014/main" id="{7A19100A-1627-4C07-AA2B-542FD8CDE3AD}"/>
            </a:ext>
          </a:extLst>
        </xdr:cNvPr>
        <xdr:cNvSpPr txBox="1"/>
      </xdr:nvSpPr>
      <xdr:spPr>
        <a:xfrm>
          <a:off x="14738350" y="97713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35" name="フローチャート: 判断 434">
          <a:extLst>
            <a:ext uri="{FF2B5EF4-FFF2-40B4-BE49-F238E27FC236}">
              <a16:creationId xmlns:a16="http://schemas.microsoft.com/office/drawing/2014/main" id="{0F1B1BA3-9812-46C2-BA73-EE970A242D2A}"/>
            </a:ext>
          </a:extLst>
        </xdr:cNvPr>
        <xdr:cNvSpPr/>
      </xdr:nvSpPr>
      <xdr:spPr>
        <a:xfrm>
          <a:off x="14649450" y="9792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36" name="フローチャート: 判断 435">
          <a:extLst>
            <a:ext uri="{FF2B5EF4-FFF2-40B4-BE49-F238E27FC236}">
              <a16:creationId xmlns:a16="http://schemas.microsoft.com/office/drawing/2014/main" id="{7D052D56-989C-4E7F-B880-FDE74A0BDFCB}"/>
            </a:ext>
          </a:extLst>
        </xdr:cNvPr>
        <xdr:cNvSpPr/>
      </xdr:nvSpPr>
      <xdr:spPr>
        <a:xfrm>
          <a:off x="1388745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437" name="フローチャート: 判断 436">
          <a:extLst>
            <a:ext uri="{FF2B5EF4-FFF2-40B4-BE49-F238E27FC236}">
              <a16:creationId xmlns:a16="http://schemas.microsoft.com/office/drawing/2014/main" id="{EA04C42A-55AE-40CC-9706-A2A637B24FB8}"/>
            </a:ext>
          </a:extLst>
        </xdr:cNvPr>
        <xdr:cNvSpPr/>
      </xdr:nvSpPr>
      <xdr:spPr>
        <a:xfrm>
          <a:off x="13093700" y="973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38" name="フローチャート: 判断 437">
          <a:extLst>
            <a:ext uri="{FF2B5EF4-FFF2-40B4-BE49-F238E27FC236}">
              <a16:creationId xmlns:a16="http://schemas.microsoft.com/office/drawing/2014/main" id="{A7489018-D58D-4A7C-B096-ABAA28909FDC}"/>
            </a:ext>
          </a:extLst>
        </xdr:cNvPr>
        <xdr:cNvSpPr/>
      </xdr:nvSpPr>
      <xdr:spPr>
        <a:xfrm>
          <a:off x="12299950" y="97059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439" name="フローチャート: 判断 438">
          <a:extLst>
            <a:ext uri="{FF2B5EF4-FFF2-40B4-BE49-F238E27FC236}">
              <a16:creationId xmlns:a16="http://schemas.microsoft.com/office/drawing/2014/main" id="{CB71115B-1735-40B8-96FA-C17B709F7700}"/>
            </a:ext>
          </a:extLst>
        </xdr:cNvPr>
        <xdr:cNvSpPr/>
      </xdr:nvSpPr>
      <xdr:spPr>
        <a:xfrm>
          <a:off x="11487150" y="967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40" name="テキスト ボックス 439">
          <a:extLst>
            <a:ext uri="{FF2B5EF4-FFF2-40B4-BE49-F238E27FC236}">
              <a16:creationId xmlns:a16="http://schemas.microsoft.com/office/drawing/2014/main" id="{42AC8DA7-F49A-41DD-AC4D-4684B89BCE78}"/>
            </a:ext>
          </a:extLst>
        </xdr:cNvPr>
        <xdr:cNvSpPr txBox="1"/>
      </xdr:nvSpPr>
      <xdr:spPr>
        <a:xfrm>
          <a:off x="145288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41" name="テキスト ボックス 440">
          <a:extLst>
            <a:ext uri="{FF2B5EF4-FFF2-40B4-BE49-F238E27FC236}">
              <a16:creationId xmlns:a16="http://schemas.microsoft.com/office/drawing/2014/main" id="{206A7113-E7ED-4EFE-847C-05923E299F20}"/>
            </a:ext>
          </a:extLst>
        </xdr:cNvPr>
        <xdr:cNvSpPr txBox="1"/>
      </xdr:nvSpPr>
      <xdr:spPr>
        <a:xfrm>
          <a:off x="137668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42" name="テキスト ボックス 441">
          <a:extLst>
            <a:ext uri="{FF2B5EF4-FFF2-40B4-BE49-F238E27FC236}">
              <a16:creationId xmlns:a16="http://schemas.microsoft.com/office/drawing/2014/main" id="{75041022-6971-4333-94B8-3B60A3C2F809}"/>
            </a:ext>
          </a:extLst>
        </xdr:cNvPr>
        <xdr:cNvSpPr txBox="1"/>
      </xdr:nvSpPr>
      <xdr:spPr>
        <a:xfrm>
          <a:off x="129730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43" name="テキスト ボックス 442">
          <a:extLst>
            <a:ext uri="{FF2B5EF4-FFF2-40B4-BE49-F238E27FC236}">
              <a16:creationId xmlns:a16="http://schemas.microsoft.com/office/drawing/2014/main" id="{AC36B348-6DD3-4180-84B8-3CCBC60D2F71}"/>
            </a:ext>
          </a:extLst>
        </xdr:cNvPr>
        <xdr:cNvSpPr txBox="1"/>
      </xdr:nvSpPr>
      <xdr:spPr>
        <a:xfrm>
          <a:off x="121729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44" name="テキスト ボックス 443">
          <a:extLst>
            <a:ext uri="{FF2B5EF4-FFF2-40B4-BE49-F238E27FC236}">
              <a16:creationId xmlns:a16="http://schemas.microsoft.com/office/drawing/2014/main" id="{8F64605C-A4C4-40C0-B12E-A2219BA8BB2E}"/>
            </a:ext>
          </a:extLst>
        </xdr:cNvPr>
        <xdr:cNvSpPr txBox="1"/>
      </xdr:nvSpPr>
      <xdr:spPr>
        <a:xfrm>
          <a:off x="113665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114935</xdr:rowOff>
    </xdr:from>
    <xdr:to>
      <xdr:col>85</xdr:col>
      <xdr:colOff>177800</xdr:colOff>
      <xdr:row>59</xdr:row>
      <xdr:rowOff>45085</xdr:rowOff>
    </xdr:to>
    <xdr:sp macro="" textlink="">
      <xdr:nvSpPr>
        <xdr:cNvPr id="445" name="楕円 444">
          <a:extLst>
            <a:ext uri="{FF2B5EF4-FFF2-40B4-BE49-F238E27FC236}">
              <a16:creationId xmlns:a16="http://schemas.microsoft.com/office/drawing/2014/main" id="{911F3F50-BD68-4A50-BDBA-8F18C21A3888}"/>
            </a:ext>
          </a:extLst>
        </xdr:cNvPr>
        <xdr:cNvSpPr/>
      </xdr:nvSpPr>
      <xdr:spPr>
        <a:xfrm>
          <a:off x="14649450" y="96907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137795</xdr:rowOff>
    </xdr:from>
    <xdr:ext cx="405130" cy="259080"/>
    <xdr:sp macro="" textlink="">
      <xdr:nvSpPr>
        <xdr:cNvPr id="446" name="【保健センター・保健所】&#10;有形固定資産減価償却率該当値テキスト">
          <a:extLst>
            <a:ext uri="{FF2B5EF4-FFF2-40B4-BE49-F238E27FC236}">
              <a16:creationId xmlns:a16="http://schemas.microsoft.com/office/drawing/2014/main" id="{6319D5CC-D340-47EC-983C-7DE39045D006}"/>
            </a:ext>
          </a:extLst>
        </xdr:cNvPr>
        <xdr:cNvSpPr txBox="1"/>
      </xdr:nvSpPr>
      <xdr:spPr>
        <a:xfrm>
          <a:off x="14738350" y="954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47" name="楕円 446">
          <a:extLst>
            <a:ext uri="{FF2B5EF4-FFF2-40B4-BE49-F238E27FC236}">
              <a16:creationId xmlns:a16="http://schemas.microsoft.com/office/drawing/2014/main" id="{1D647F69-817F-4F43-8AFF-D869A392617E}"/>
            </a:ext>
          </a:extLst>
        </xdr:cNvPr>
        <xdr:cNvSpPr/>
      </xdr:nvSpPr>
      <xdr:spPr>
        <a:xfrm>
          <a:off x="13887450" y="9662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58</xdr:row>
      <xdr:rowOff>166370</xdr:rowOff>
    </xdr:to>
    <xdr:cxnSp macro="">
      <xdr:nvCxnSpPr>
        <xdr:cNvPr id="448" name="直線コネクタ 447">
          <a:extLst>
            <a:ext uri="{FF2B5EF4-FFF2-40B4-BE49-F238E27FC236}">
              <a16:creationId xmlns:a16="http://schemas.microsoft.com/office/drawing/2014/main" id="{CF17E02E-AF91-478B-A97C-0910055E3A99}"/>
            </a:ext>
          </a:extLst>
        </xdr:cNvPr>
        <xdr:cNvCxnSpPr/>
      </xdr:nvCxnSpPr>
      <xdr:spPr>
        <a:xfrm>
          <a:off x="13938250" y="971296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50165</xdr:rowOff>
    </xdr:from>
    <xdr:to>
      <xdr:col>76</xdr:col>
      <xdr:colOff>165100</xdr:colOff>
      <xdr:row>58</xdr:row>
      <xdr:rowOff>151765</xdr:rowOff>
    </xdr:to>
    <xdr:sp macro="" textlink="">
      <xdr:nvSpPr>
        <xdr:cNvPr id="449" name="楕円 448">
          <a:extLst>
            <a:ext uri="{FF2B5EF4-FFF2-40B4-BE49-F238E27FC236}">
              <a16:creationId xmlns:a16="http://schemas.microsoft.com/office/drawing/2014/main" id="{1BA1BEA5-38D0-405A-A3CC-979BA900D869}"/>
            </a:ext>
          </a:extLst>
        </xdr:cNvPr>
        <xdr:cNvSpPr/>
      </xdr:nvSpPr>
      <xdr:spPr>
        <a:xfrm>
          <a:off x="130937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100965</xdr:rowOff>
    </xdr:from>
    <xdr:to>
      <xdr:col>81</xdr:col>
      <xdr:colOff>50800</xdr:colOff>
      <xdr:row>58</xdr:row>
      <xdr:rowOff>137160</xdr:rowOff>
    </xdr:to>
    <xdr:cxnSp macro="">
      <xdr:nvCxnSpPr>
        <xdr:cNvPr id="450" name="直線コネクタ 449">
          <a:extLst>
            <a:ext uri="{FF2B5EF4-FFF2-40B4-BE49-F238E27FC236}">
              <a16:creationId xmlns:a16="http://schemas.microsoft.com/office/drawing/2014/main" id="{A4916A4C-4E6F-4D10-87C8-72BDAAEA7340}"/>
            </a:ext>
          </a:extLst>
        </xdr:cNvPr>
        <xdr:cNvCxnSpPr/>
      </xdr:nvCxnSpPr>
      <xdr:spPr>
        <a:xfrm>
          <a:off x="13144500" y="9676765"/>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451" name="楕円 450">
          <a:extLst>
            <a:ext uri="{FF2B5EF4-FFF2-40B4-BE49-F238E27FC236}">
              <a16:creationId xmlns:a16="http://schemas.microsoft.com/office/drawing/2014/main" id="{650E43B1-5757-4FE3-A3E6-6CD248EFE43B}"/>
            </a:ext>
          </a:extLst>
        </xdr:cNvPr>
        <xdr:cNvSpPr/>
      </xdr:nvSpPr>
      <xdr:spPr>
        <a:xfrm>
          <a:off x="12299950" y="956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100965</xdr:rowOff>
    </xdr:to>
    <xdr:cxnSp macro="">
      <xdr:nvCxnSpPr>
        <xdr:cNvPr id="452" name="直線コネクタ 451">
          <a:extLst>
            <a:ext uri="{FF2B5EF4-FFF2-40B4-BE49-F238E27FC236}">
              <a16:creationId xmlns:a16="http://schemas.microsoft.com/office/drawing/2014/main" id="{81DB8165-7952-466B-BA67-F50437D1486C}"/>
            </a:ext>
          </a:extLst>
        </xdr:cNvPr>
        <xdr:cNvCxnSpPr/>
      </xdr:nvCxnSpPr>
      <xdr:spPr>
        <a:xfrm>
          <a:off x="12344400" y="9613900"/>
          <a:ext cx="8001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453" name="楕円 452">
          <a:extLst>
            <a:ext uri="{FF2B5EF4-FFF2-40B4-BE49-F238E27FC236}">
              <a16:creationId xmlns:a16="http://schemas.microsoft.com/office/drawing/2014/main" id="{EDFBF033-7F34-42D7-9907-0015E09171A1}"/>
            </a:ext>
          </a:extLst>
        </xdr:cNvPr>
        <xdr:cNvSpPr/>
      </xdr:nvSpPr>
      <xdr:spPr>
        <a:xfrm>
          <a:off x="11487150" y="9508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38100</xdr:rowOff>
    </xdr:to>
    <xdr:cxnSp macro="">
      <xdr:nvCxnSpPr>
        <xdr:cNvPr id="454" name="直線コネクタ 453">
          <a:extLst>
            <a:ext uri="{FF2B5EF4-FFF2-40B4-BE49-F238E27FC236}">
              <a16:creationId xmlns:a16="http://schemas.microsoft.com/office/drawing/2014/main" id="{CC0D2F60-941C-4B7B-8F5D-E68FB4822D92}"/>
            </a:ext>
          </a:extLst>
        </xdr:cNvPr>
        <xdr:cNvCxnSpPr/>
      </xdr:nvCxnSpPr>
      <xdr:spPr>
        <a:xfrm>
          <a:off x="11537950" y="9559290"/>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110490</xdr:rowOff>
    </xdr:from>
    <xdr:ext cx="405130" cy="256540"/>
    <xdr:sp macro="" textlink="">
      <xdr:nvSpPr>
        <xdr:cNvPr id="455" name="n_1aveValue【保健センター・保健所】&#10;有形固定資産減価償却率">
          <a:extLst>
            <a:ext uri="{FF2B5EF4-FFF2-40B4-BE49-F238E27FC236}">
              <a16:creationId xmlns:a16="http://schemas.microsoft.com/office/drawing/2014/main" id="{62097706-4AAE-41DC-A103-E8DB1F5685F8}"/>
            </a:ext>
          </a:extLst>
        </xdr:cNvPr>
        <xdr:cNvSpPr txBox="1"/>
      </xdr:nvSpPr>
      <xdr:spPr>
        <a:xfrm>
          <a:off x="13742035" y="9851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78105</xdr:rowOff>
    </xdr:from>
    <xdr:ext cx="402590" cy="256540"/>
    <xdr:sp macro="" textlink="">
      <xdr:nvSpPr>
        <xdr:cNvPr id="456" name="n_2aveValue【保健センター・保健所】&#10;有形固定資産減価償却率">
          <a:extLst>
            <a:ext uri="{FF2B5EF4-FFF2-40B4-BE49-F238E27FC236}">
              <a16:creationId xmlns:a16="http://schemas.microsoft.com/office/drawing/2014/main" id="{1773088F-C95D-40DF-A9D1-96332BDB546B}"/>
            </a:ext>
          </a:extLst>
        </xdr:cNvPr>
        <xdr:cNvSpPr txBox="1"/>
      </xdr:nvSpPr>
      <xdr:spPr>
        <a:xfrm>
          <a:off x="12960985" y="9819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52070</xdr:rowOff>
    </xdr:from>
    <xdr:ext cx="402590" cy="256540"/>
    <xdr:sp macro="" textlink="">
      <xdr:nvSpPr>
        <xdr:cNvPr id="457" name="n_3aveValue【保健センター・保健所】&#10;有形固定資産減価償却率">
          <a:extLst>
            <a:ext uri="{FF2B5EF4-FFF2-40B4-BE49-F238E27FC236}">
              <a16:creationId xmlns:a16="http://schemas.microsoft.com/office/drawing/2014/main" id="{322F8892-1716-4786-8476-808E92FF20E2}"/>
            </a:ext>
          </a:extLst>
        </xdr:cNvPr>
        <xdr:cNvSpPr txBox="1"/>
      </xdr:nvSpPr>
      <xdr:spPr>
        <a:xfrm>
          <a:off x="12167235" y="97929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19050</xdr:rowOff>
    </xdr:from>
    <xdr:ext cx="402590" cy="256540"/>
    <xdr:sp macro="" textlink="">
      <xdr:nvSpPr>
        <xdr:cNvPr id="458" name="n_4aveValue【保健センター・保健所】&#10;有形固定資産減価償却率">
          <a:extLst>
            <a:ext uri="{FF2B5EF4-FFF2-40B4-BE49-F238E27FC236}">
              <a16:creationId xmlns:a16="http://schemas.microsoft.com/office/drawing/2014/main" id="{A7FBE421-C4D9-4481-8E18-40F498CFEB7A}"/>
            </a:ext>
          </a:extLst>
        </xdr:cNvPr>
        <xdr:cNvSpPr txBox="1"/>
      </xdr:nvSpPr>
      <xdr:spPr>
        <a:xfrm>
          <a:off x="11354435" y="97599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33020</xdr:rowOff>
    </xdr:from>
    <xdr:ext cx="405130" cy="259080"/>
    <xdr:sp macro="" textlink="">
      <xdr:nvSpPr>
        <xdr:cNvPr id="459" name="n_1mainValue【保健センター・保健所】&#10;有形固定資産減価償却率">
          <a:extLst>
            <a:ext uri="{FF2B5EF4-FFF2-40B4-BE49-F238E27FC236}">
              <a16:creationId xmlns:a16="http://schemas.microsoft.com/office/drawing/2014/main" id="{FD678891-A0D4-4E50-98B3-6D71223413F4}"/>
            </a:ext>
          </a:extLst>
        </xdr:cNvPr>
        <xdr:cNvSpPr txBox="1"/>
      </xdr:nvSpPr>
      <xdr:spPr>
        <a:xfrm>
          <a:off x="13742035" y="9443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168275</xdr:rowOff>
    </xdr:from>
    <xdr:ext cx="402590" cy="256540"/>
    <xdr:sp macro="" textlink="">
      <xdr:nvSpPr>
        <xdr:cNvPr id="460" name="n_2mainValue【保健センター・保健所】&#10;有形固定資産減価償却率">
          <a:extLst>
            <a:ext uri="{FF2B5EF4-FFF2-40B4-BE49-F238E27FC236}">
              <a16:creationId xmlns:a16="http://schemas.microsoft.com/office/drawing/2014/main" id="{EB738CCE-C4DE-489E-A490-FFDF77BC47E9}"/>
            </a:ext>
          </a:extLst>
        </xdr:cNvPr>
        <xdr:cNvSpPr txBox="1"/>
      </xdr:nvSpPr>
      <xdr:spPr>
        <a:xfrm>
          <a:off x="12960985" y="9407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105410</xdr:rowOff>
    </xdr:from>
    <xdr:ext cx="402590" cy="259080"/>
    <xdr:sp macro="" textlink="">
      <xdr:nvSpPr>
        <xdr:cNvPr id="461" name="n_3mainValue【保健センター・保健所】&#10;有形固定資産減価償却率">
          <a:extLst>
            <a:ext uri="{FF2B5EF4-FFF2-40B4-BE49-F238E27FC236}">
              <a16:creationId xmlns:a16="http://schemas.microsoft.com/office/drawing/2014/main" id="{7C3BF06F-B2FC-4916-B818-3406A9272667}"/>
            </a:ext>
          </a:extLst>
        </xdr:cNvPr>
        <xdr:cNvSpPr txBox="1"/>
      </xdr:nvSpPr>
      <xdr:spPr>
        <a:xfrm>
          <a:off x="12167235" y="9351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44450</xdr:rowOff>
    </xdr:from>
    <xdr:ext cx="402590" cy="259080"/>
    <xdr:sp macro="" textlink="">
      <xdr:nvSpPr>
        <xdr:cNvPr id="462" name="n_4mainValue【保健センター・保健所】&#10;有形固定資産減価償却率">
          <a:extLst>
            <a:ext uri="{FF2B5EF4-FFF2-40B4-BE49-F238E27FC236}">
              <a16:creationId xmlns:a16="http://schemas.microsoft.com/office/drawing/2014/main" id="{478A18B0-CDD5-441F-84EA-D2CDCACEA291}"/>
            </a:ext>
          </a:extLst>
        </xdr:cNvPr>
        <xdr:cNvSpPr txBox="1"/>
      </xdr:nvSpPr>
      <xdr:spPr>
        <a:xfrm>
          <a:off x="11354435" y="9290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44793572-2C97-4F65-936C-5E81CCD41167}"/>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B0710C4B-C033-463C-B832-37A57D45808F}"/>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812C2F72-EE46-417B-900F-A54B7E90DA9B}"/>
            </a:ext>
          </a:extLst>
        </xdr:cNvPr>
        <xdr:cNvSpPr/>
      </xdr:nvSpPr>
      <xdr:spPr>
        <a:xfrm>
          <a:off x="16586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23D1AE94-55E1-4995-AD6F-06286A8A55C9}"/>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3F3768DA-238C-400A-AFE3-2BD8ACC5C17F}"/>
            </a:ext>
          </a:extLst>
        </xdr:cNvPr>
        <xdr:cNvSpPr/>
      </xdr:nvSpPr>
      <xdr:spPr>
        <a:xfrm>
          <a:off x="174879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C95EE780-7963-4120-8174-1C0BCB8ADCCC}"/>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56886200-9A32-4822-AB11-04CA2068C322}"/>
            </a:ext>
          </a:extLst>
        </xdr:cNvPr>
        <xdr:cNvSpPr/>
      </xdr:nvSpPr>
      <xdr:spPr>
        <a:xfrm>
          <a:off x="185166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97474218-FC34-4708-AC40-86F2760CC32C}"/>
            </a:ext>
          </a:extLst>
        </xdr:cNvPr>
        <xdr:cNvSpPr/>
      </xdr:nvSpPr>
      <xdr:spPr>
        <a:xfrm>
          <a:off x="164592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71" name="テキスト ボックス 470">
          <a:extLst>
            <a:ext uri="{FF2B5EF4-FFF2-40B4-BE49-F238E27FC236}">
              <a16:creationId xmlns:a16="http://schemas.microsoft.com/office/drawing/2014/main" id="{701F7466-BF07-4B99-A615-3A5B31598366}"/>
            </a:ext>
          </a:extLst>
        </xdr:cNvPr>
        <xdr:cNvSpPr txBox="1"/>
      </xdr:nvSpPr>
      <xdr:spPr>
        <a:xfrm>
          <a:off x="16440150" y="86233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D9117663-D373-4E3F-ADC6-F8CA6237E194}"/>
            </a:ext>
          </a:extLst>
        </xdr:cNvPr>
        <xdr:cNvCxnSpPr/>
      </xdr:nvCxnSpPr>
      <xdr:spPr>
        <a:xfrm>
          <a:off x="164592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a:extLst>
            <a:ext uri="{FF2B5EF4-FFF2-40B4-BE49-F238E27FC236}">
              <a16:creationId xmlns:a16="http://schemas.microsoft.com/office/drawing/2014/main" id="{7489406B-2373-4130-9511-B78BC3D4B119}"/>
            </a:ext>
          </a:extLst>
        </xdr:cNvPr>
        <xdr:cNvCxnSpPr/>
      </xdr:nvCxnSpPr>
      <xdr:spPr>
        <a:xfrm>
          <a:off x="16459200" y="1056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474" name="テキスト ボックス 473">
          <a:extLst>
            <a:ext uri="{FF2B5EF4-FFF2-40B4-BE49-F238E27FC236}">
              <a16:creationId xmlns:a16="http://schemas.microsoft.com/office/drawing/2014/main" id="{EA9A4352-C3D8-4F3D-8DD9-8FED8743FD88}"/>
            </a:ext>
          </a:extLst>
        </xdr:cNvPr>
        <xdr:cNvSpPr txBox="1"/>
      </xdr:nvSpPr>
      <xdr:spPr>
        <a:xfrm>
          <a:off x="16048990" y="104305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a:extLst>
            <a:ext uri="{FF2B5EF4-FFF2-40B4-BE49-F238E27FC236}">
              <a16:creationId xmlns:a16="http://schemas.microsoft.com/office/drawing/2014/main" id="{4E8D6ACB-BBAE-4B8F-A0EF-0B1820901ED3}"/>
            </a:ext>
          </a:extLst>
        </xdr:cNvPr>
        <xdr:cNvCxnSpPr/>
      </xdr:nvCxnSpPr>
      <xdr:spPr>
        <a:xfrm>
          <a:off x="16459200" y="1012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476" name="テキスト ボックス 475">
          <a:extLst>
            <a:ext uri="{FF2B5EF4-FFF2-40B4-BE49-F238E27FC236}">
              <a16:creationId xmlns:a16="http://schemas.microsoft.com/office/drawing/2014/main" id="{A09D15B5-75AE-4E6E-933A-AFEAD38ABB79}"/>
            </a:ext>
          </a:extLst>
        </xdr:cNvPr>
        <xdr:cNvSpPr txBox="1"/>
      </xdr:nvSpPr>
      <xdr:spPr>
        <a:xfrm>
          <a:off x="16048990" y="9992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a:extLst>
            <a:ext uri="{FF2B5EF4-FFF2-40B4-BE49-F238E27FC236}">
              <a16:creationId xmlns:a16="http://schemas.microsoft.com/office/drawing/2014/main" id="{C67A167B-D9AE-476A-AA20-33B180448236}"/>
            </a:ext>
          </a:extLst>
        </xdr:cNvPr>
        <xdr:cNvCxnSpPr/>
      </xdr:nvCxnSpPr>
      <xdr:spPr>
        <a:xfrm>
          <a:off x="16459200" y="969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478" name="テキスト ボックス 477">
          <a:extLst>
            <a:ext uri="{FF2B5EF4-FFF2-40B4-BE49-F238E27FC236}">
              <a16:creationId xmlns:a16="http://schemas.microsoft.com/office/drawing/2014/main" id="{B2F1374D-8307-4544-B58E-F63449086FC6}"/>
            </a:ext>
          </a:extLst>
        </xdr:cNvPr>
        <xdr:cNvSpPr txBox="1"/>
      </xdr:nvSpPr>
      <xdr:spPr>
        <a:xfrm>
          <a:off x="16048990" y="95542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a:extLst>
            <a:ext uri="{FF2B5EF4-FFF2-40B4-BE49-F238E27FC236}">
              <a16:creationId xmlns:a16="http://schemas.microsoft.com/office/drawing/2014/main" id="{BA3A044D-1C7E-43A6-ADA0-525972A55A97}"/>
            </a:ext>
          </a:extLst>
        </xdr:cNvPr>
        <xdr:cNvCxnSpPr/>
      </xdr:nvCxnSpPr>
      <xdr:spPr>
        <a:xfrm>
          <a:off x="16459200" y="924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480" name="テキスト ボックス 479">
          <a:extLst>
            <a:ext uri="{FF2B5EF4-FFF2-40B4-BE49-F238E27FC236}">
              <a16:creationId xmlns:a16="http://schemas.microsoft.com/office/drawing/2014/main" id="{562A63C7-BCD2-4C51-9AA6-A04DD679E367}"/>
            </a:ext>
          </a:extLst>
        </xdr:cNvPr>
        <xdr:cNvSpPr txBox="1"/>
      </xdr:nvSpPr>
      <xdr:spPr>
        <a:xfrm>
          <a:off x="16048990" y="91097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DDE189DB-6AEE-4F2C-8FDC-0B2FF440A536}"/>
            </a:ext>
          </a:extLst>
        </xdr:cNvPr>
        <xdr:cNvCxnSpPr/>
      </xdr:nvCxnSpPr>
      <xdr:spPr>
        <a:xfrm>
          <a:off x="164592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82" name="テキスト ボックス 481">
          <a:extLst>
            <a:ext uri="{FF2B5EF4-FFF2-40B4-BE49-F238E27FC236}">
              <a16:creationId xmlns:a16="http://schemas.microsoft.com/office/drawing/2014/main" id="{44719B3D-DA6E-4927-A3A7-EF91718712E2}"/>
            </a:ext>
          </a:extLst>
        </xdr:cNvPr>
        <xdr:cNvSpPr txBox="1"/>
      </xdr:nvSpPr>
      <xdr:spPr>
        <a:xfrm>
          <a:off x="16048990" y="8671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a:extLst>
            <a:ext uri="{FF2B5EF4-FFF2-40B4-BE49-F238E27FC236}">
              <a16:creationId xmlns:a16="http://schemas.microsoft.com/office/drawing/2014/main" id="{369B521F-2BD0-43F9-9852-2015ABCE25C9}"/>
            </a:ext>
          </a:extLst>
        </xdr:cNvPr>
        <xdr:cNvSpPr/>
      </xdr:nvSpPr>
      <xdr:spPr>
        <a:xfrm>
          <a:off x="164592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125730</xdr:rowOff>
    </xdr:from>
    <xdr:to>
      <xdr:col>116</xdr:col>
      <xdr:colOff>62865</xdr:colOff>
      <xdr:row>63</xdr:row>
      <xdr:rowOff>125730</xdr:rowOff>
    </xdr:to>
    <xdr:cxnSp macro="">
      <xdr:nvCxnSpPr>
        <xdr:cNvPr id="484" name="直線コネクタ 483">
          <a:extLst>
            <a:ext uri="{FF2B5EF4-FFF2-40B4-BE49-F238E27FC236}">
              <a16:creationId xmlns:a16="http://schemas.microsoft.com/office/drawing/2014/main" id="{B4FC2BB8-AB6D-4068-83C2-074F6C7C0CAA}"/>
            </a:ext>
          </a:extLst>
        </xdr:cNvPr>
        <xdr:cNvCxnSpPr/>
      </xdr:nvCxnSpPr>
      <xdr:spPr>
        <a:xfrm flipV="1">
          <a:off x="19951065" y="9536430"/>
          <a:ext cx="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485" name="【保健センター・保健所】&#10;一人当たり面積最小値テキスト">
          <a:extLst>
            <a:ext uri="{FF2B5EF4-FFF2-40B4-BE49-F238E27FC236}">
              <a16:creationId xmlns:a16="http://schemas.microsoft.com/office/drawing/2014/main" id="{88E0068F-99D4-4EB0-B949-17964E4E7130}"/>
            </a:ext>
          </a:extLst>
        </xdr:cNvPr>
        <xdr:cNvSpPr txBox="1"/>
      </xdr:nvSpPr>
      <xdr:spPr>
        <a:xfrm>
          <a:off x="19989800" y="1053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6" name="直線コネクタ 485">
          <a:extLst>
            <a:ext uri="{FF2B5EF4-FFF2-40B4-BE49-F238E27FC236}">
              <a16:creationId xmlns:a16="http://schemas.microsoft.com/office/drawing/2014/main" id="{C353CA52-9AC3-4F24-9F3A-01431EFDB46B}"/>
            </a:ext>
          </a:extLst>
        </xdr:cNvPr>
        <xdr:cNvCxnSpPr/>
      </xdr:nvCxnSpPr>
      <xdr:spPr>
        <a:xfrm>
          <a:off x="19881850" y="10527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72390</xdr:rowOff>
    </xdr:from>
    <xdr:ext cx="469900" cy="259080"/>
    <xdr:sp macro="" textlink="">
      <xdr:nvSpPr>
        <xdr:cNvPr id="487" name="【保健センター・保健所】&#10;一人当たり面積最大値テキスト">
          <a:extLst>
            <a:ext uri="{FF2B5EF4-FFF2-40B4-BE49-F238E27FC236}">
              <a16:creationId xmlns:a16="http://schemas.microsoft.com/office/drawing/2014/main" id="{862323DF-F786-49A2-B459-A5009961783A}"/>
            </a:ext>
          </a:extLst>
        </xdr:cNvPr>
        <xdr:cNvSpPr txBox="1"/>
      </xdr:nvSpPr>
      <xdr:spPr>
        <a:xfrm>
          <a:off x="19989800" y="931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0.235</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488" name="直線コネクタ 487">
          <a:extLst>
            <a:ext uri="{FF2B5EF4-FFF2-40B4-BE49-F238E27FC236}">
              <a16:creationId xmlns:a16="http://schemas.microsoft.com/office/drawing/2014/main" id="{7B1B399F-9E08-4D24-AC78-D9FDFB7B89D3}"/>
            </a:ext>
          </a:extLst>
        </xdr:cNvPr>
        <xdr:cNvCxnSpPr/>
      </xdr:nvCxnSpPr>
      <xdr:spPr>
        <a:xfrm>
          <a:off x="19881850" y="953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10160</xdr:rowOff>
    </xdr:from>
    <xdr:ext cx="469900" cy="259080"/>
    <xdr:sp macro="" textlink="">
      <xdr:nvSpPr>
        <xdr:cNvPr id="489" name="【保健センター・保健所】&#10;一人当たり面積平均値テキスト">
          <a:extLst>
            <a:ext uri="{FF2B5EF4-FFF2-40B4-BE49-F238E27FC236}">
              <a16:creationId xmlns:a16="http://schemas.microsoft.com/office/drawing/2014/main" id="{97438036-C2C3-4A86-9594-44C9C6228E40}"/>
            </a:ext>
          </a:extLst>
        </xdr:cNvPr>
        <xdr:cNvSpPr txBox="1"/>
      </xdr:nvSpPr>
      <xdr:spPr>
        <a:xfrm>
          <a:off x="19989800" y="10246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31750</xdr:rowOff>
    </xdr:from>
    <xdr:to>
      <xdr:col>116</xdr:col>
      <xdr:colOff>114300</xdr:colOff>
      <xdr:row>62</xdr:row>
      <xdr:rowOff>133350</xdr:rowOff>
    </xdr:to>
    <xdr:sp macro="" textlink="">
      <xdr:nvSpPr>
        <xdr:cNvPr id="490" name="フローチャート: 判断 489">
          <a:extLst>
            <a:ext uri="{FF2B5EF4-FFF2-40B4-BE49-F238E27FC236}">
              <a16:creationId xmlns:a16="http://schemas.microsoft.com/office/drawing/2014/main" id="{EBCA9CEC-9CB2-41BC-9EF6-98EDDDBAC312}"/>
            </a:ext>
          </a:extLst>
        </xdr:cNvPr>
        <xdr:cNvSpPr/>
      </xdr:nvSpPr>
      <xdr:spPr>
        <a:xfrm>
          <a:off x="199009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36195</xdr:rowOff>
    </xdr:from>
    <xdr:to>
      <xdr:col>112</xdr:col>
      <xdr:colOff>38100</xdr:colOff>
      <xdr:row>62</xdr:row>
      <xdr:rowOff>137795</xdr:rowOff>
    </xdr:to>
    <xdr:sp macro="" textlink="">
      <xdr:nvSpPr>
        <xdr:cNvPr id="491" name="フローチャート: 判断 490">
          <a:extLst>
            <a:ext uri="{FF2B5EF4-FFF2-40B4-BE49-F238E27FC236}">
              <a16:creationId xmlns:a16="http://schemas.microsoft.com/office/drawing/2014/main" id="{0DE893B0-1DD2-44C9-9442-EDBAC2920375}"/>
            </a:ext>
          </a:extLst>
        </xdr:cNvPr>
        <xdr:cNvSpPr/>
      </xdr:nvSpPr>
      <xdr:spPr>
        <a:xfrm>
          <a:off x="19157950" y="10272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8890</xdr:rowOff>
    </xdr:from>
    <xdr:to>
      <xdr:col>107</xdr:col>
      <xdr:colOff>101600</xdr:colOff>
      <xdr:row>62</xdr:row>
      <xdr:rowOff>110490</xdr:rowOff>
    </xdr:to>
    <xdr:sp macro="" textlink="">
      <xdr:nvSpPr>
        <xdr:cNvPr id="492" name="フローチャート: 判断 491">
          <a:extLst>
            <a:ext uri="{FF2B5EF4-FFF2-40B4-BE49-F238E27FC236}">
              <a16:creationId xmlns:a16="http://schemas.microsoft.com/office/drawing/2014/main" id="{568350F5-F468-4CAC-A8CD-13FE365DCD47}"/>
            </a:ext>
          </a:extLst>
        </xdr:cNvPr>
        <xdr:cNvSpPr/>
      </xdr:nvSpPr>
      <xdr:spPr>
        <a:xfrm>
          <a:off x="1834515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129540</xdr:rowOff>
    </xdr:from>
    <xdr:to>
      <xdr:col>102</xdr:col>
      <xdr:colOff>165100</xdr:colOff>
      <xdr:row>62</xdr:row>
      <xdr:rowOff>59690</xdr:rowOff>
    </xdr:to>
    <xdr:sp macro="" textlink="">
      <xdr:nvSpPr>
        <xdr:cNvPr id="493" name="フローチャート: 判断 492">
          <a:extLst>
            <a:ext uri="{FF2B5EF4-FFF2-40B4-BE49-F238E27FC236}">
              <a16:creationId xmlns:a16="http://schemas.microsoft.com/office/drawing/2014/main" id="{04C2ECAE-4EA9-4EDD-AE17-8195DA006EB8}"/>
            </a:ext>
          </a:extLst>
        </xdr:cNvPr>
        <xdr:cNvSpPr/>
      </xdr:nvSpPr>
      <xdr:spPr>
        <a:xfrm>
          <a:off x="17551400" y="10200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134620</xdr:rowOff>
    </xdr:from>
    <xdr:to>
      <xdr:col>98</xdr:col>
      <xdr:colOff>38100</xdr:colOff>
      <xdr:row>62</xdr:row>
      <xdr:rowOff>64770</xdr:rowOff>
    </xdr:to>
    <xdr:sp macro="" textlink="">
      <xdr:nvSpPr>
        <xdr:cNvPr id="494" name="フローチャート: 判断 493">
          <a:extLst>
            <a:ext uri="{FF2B5EF4-FFF2-40B4-BE49-F238E27FC236}">
              <a16:creationId xmlns:a16="http://schemas.microsoft.com/office/drawing/2014/main" id="{30B9EC9E-DAD4-4A92-95A9-5819BE52D7E3}"/>
            </a:ext>
          </a:extLst>
        </xdr:cNvPr>
        <xdr:cNvSpPr/>
      </xdr:nvSpPr>
      <xdr:spPr>
        <a:xfrm>
          <a:off x="16757650" y="10205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495" name="テキスト ボックス 494">
          <a:extLst>
            <a:ext uri="{FF2B5EF4-FFF2-40B4-BE49-F238E27FC236}">
              <a16:creationId xmlns:a16="http://schemas.microsoft.com/office/drawing/2014/main" id="{77901563-1486-4CD4-8236-CE7B2F151387}"/>
            </a:ext>
          </a:extLst>
        </xdr:cNvPr>
        <xdr:cNvSpPr txBox="1"/>
      </xdr:nvSpPr>
      <xdr:spPr>
        <a:xfrm>
          <a:off x="197802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496" name="テキスト ボックス 495">
          <a:extLst>
            <a:ext uri="{FF2B5EF4-FFF2-40B4-BE49-F238E27FC236}">
              <a16:creationId xmlns:a16="http://schemas.microsoft.com/office/drawing/2014/main" id="{47C1AA26-8E6B-4134-A32F-F82E1F75BF4D}"/>
            </a:ext>
          </a:extLst>
        </xdr:cNvPr>
        <xdr:cNvSpPr txBox="1"/>
      </xdr:nvSpPr>
      <xdr:spPr>
        <a:xfrm>
          <a:off x="190309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497" name="テキスト ボックス 496">
          <a:extLst>
            <a:ext uri="{FF2B5EF4-FFF2-40B4-BE49-F238E27FC236}">
              <a16:creationId xmlns:a16="http://schemas.microsoft.com/office/drawing/2014/main" id="{77E7DC0E-41FB-4FA0-9E83-08D9A4AF1F18}"/>
            </a:ext>
          </a:extLst>
        </xdr:cNvPr>
        <xdr:cNvSpPr txBox="1"/>
      </xdr:nvSpPr>
      <xdr:spPr>
        <a:xfrm>
          <a:off x="182245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498" name="テキスト ボックス 497">
          <a:extLst>
            <a:ext uri="{FF2B5EF4-FFF2-40B4-BE49-F238E27FC236}">
              <a16:creationId xmlns:a16="http://schemas.microsoft.com/office/drawing/2014/main" id="{D47F9F9F-E9EC-46CA-96F6-BFA18FE25C6A}"/>
            </a:ext>
          </a:extLst>
        </xdr:cNvPr>
        <xdr:cNvSpPr txBox="1"/>
      </xdr:nvSpPr>
      <xdr:spPr>
        <a:xfrm>
          <a:off x="174307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499" name="テキスト ボックス 498">
          <a:extLst>
            <a:ext uri="{FF2B5EF4-FFF2-40B4-BE49-F238E27FC236}">
              <a16:creationId xmlns:a16="http://schemas.microsoft.com/office/drawing/2014/main" id="{5156DE64-7412-453F-A1DC-F4119757737C}"/>
            </a:ext>
          </a:extLst>
        </xdr:cNvPr>
        <xdr:cNvSpPr txBox="1"/>
      </xdr:nvSpPr>
      <xdr:spPr>
        <a:xfrm>
          <a:off x="166306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8890</xdr:rowOff>
    </xdr:from>
    <xdr:to>
      <xdr:col>116</xdr:col>
      <xdr:colOff>114300</xdr:colOff>
      <xdr:row>62</xdr:row>
      <xdr:rowOff>110490</xdr:rowOff>
    </xdr:to>
    <xdr:sp macro="" textlink="">
      <xdr:nvSpPr>
        <xdr:cNvPr id="500" name="楕円 499">
          <a:extLst>
            <a:ext uri="{FF2B5EF4-FFF2-40B4-BE49-F238E27FC236}">
              <a16:creationId xmlns:a16="http://schemas.microsoft.com/office/drawing/2014/main" id="{4A59AA16-62FC-40A8-9155-48A339E08652}"/>
            </a:ext>
          </a:extLst>
        </xdr:cNvPr>
        <xdr:cNvSpPr/>
      </xdr:nvSpPr>
      <xdr:spPr>
        <a:xfrm>
          <a:off x="199009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31750</xdr:rowOff>
    </xdr:from>
    <xdr:ext cx="469900" cy="256540"/>
    <xdr:sp macro="" textlink="">
      <xdr:nvSpPr>
        <xdr:cNvPr id="501" name="【保健センター・保健所】&#10;一人当たり面積該当値テキスト">
          <a:extLst>
            <a:ext uri="{FF2B5EF4-FFF2-40B4-BE49-F238E27FC236}">
              <a16:creationId xmlns:a16="http://schemas.microsoft.com/office/drawing/2014/main" id="{225D00D0-3CAC-4037-9BCE-6F68EB07838E}"/>
            </a:ext>
          </a:extLst>
        </xdr:cNvPr>
        <xdr:cNvSpPr txBox="1"/>
      </xdr:nvSpPr>
      <xdr:spPr>
        <a:xfrm>
          <a:off x="19989800" y="101028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13335</xdr:rowOff>
    </xdr:from>
    <xdr:to>
      <xdr:col>112</xdr:col>
      <xdr:colOff>38100</xdr:colOff>
      <xdr:row>62</xdr:row>
      <xdr:rowOff>114935</xdr:rowOff>
    </xdr:to>
    <xdr:sp macro="" textlink="">
      <xdr:nvSpPr>
        <xdr:cNvPr id="502" name="楕円 501">
          <a:extLst>
            <a:ext uri="{FF2B5EF4-FFF2-40B4-BE49-F238E27FC236}">
              <a16:creationId xmlns:a16="http://schemas.microsoft.com/office/drawing/2014/main" id="{D6958759-89E1-4FE8-A5AB-4240D058430E}"/>
            </a:ext>
          </a:extLst>
        </xdr:cNvPr>
        <xdr:cNvSpPr/>
      </xdr:nvSpPr>
      <xdr:spPr>
        <a:xfrm>
          <a:off x="19157950" y="10249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59690</xdr:rowOff>
    </xdr:from>
    <xdr:to>
      <xdr:col>116</xdr:col>
      <xdr:colOff>63500</xdr:colOff>
      <xdr:row>62</xdr:row>
      <xdr:rowOff>64135</xdr:rowOff>
    </xdr:to>
    <xdr:cxnSp macro="">
      <xdr:nvCxnSpPr>
        <xdr:cNvPr id="503" name="直線コネクタ 502">
          <a:extLst>
            <a:ext uri="{FF2B5EF4-FFF2-40B4-BE49-F238E27FC236}">
              <a16:creationId xmlns:a16="http://schemas.microsoft.com/office/drawing/2014/main" id="{A2B255EC-EFB0-48B6-B868-5833F851F81E}"/>
            </a:ext>
          </a:extLst>
        </xdr:cNvPr>
        <xdr:cNvCxnSpPr/>
      </xdr:nvCxnSpPr>
      <xdr:spPr>
        <a:xfrm flipV="1">
          <a:off x="19202400" y="1029589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13335</xdr:rowOff>
    </xdr:from>
    <xdr:to>
      <xdr:col>107</xdr:col>
      <xdr:colOff>101600</xdr:colOff>
      <xdr:row>62</xdr:row>
      <xdr:rowOff>114935</xdr:rowOff>
    </xdr:to>
    <xdr:sp macro="" textlink="">
      <xdr:nvSpPr>
        <xdr:cNvPr id="504" name="楕円 503">
          <a:extLst>
            <a:ext uri="{FF2B5EF4-FFF2-40B4-BE49-F238E27FC236}">
              <a16:creationId xmlns:a16="http://schemas.microsoft.com/office/drawing/2014/main" id="{8DE3CB08-6C2D-430D-9F99-0D365186BCD2}"/>
            </a:ext>
          </a:extLst>
        </xdr:cNvPr>
        <xdr:cNvSpPr/>
      </xdr:nvSpPr>
      <xdr:spPr>
        <a:xfrm>
          <a:off x="1834515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64135</xdr:rowOff>
    </xdr:from>
    <xdr:to>
      <xdr:col>111</xdr:col>
      <xdr:colOff>177800</xdr:colOff>
      <xdr:row>62</xdr:row>
      <xdr:rowOff>64135</xdr:rowOff>
    </xdr:to>
    <xdr:cxnSp macro="">
      <xdr:nvCxnSpPr>
        <xdr:cNvPr id="505" name="直線コネクタ 504">
          <a:extLst>
            <a:ext uri="{FF2B5EF4-FFF2-40B4-BE49-F238E27FC236}">
              <a16:creationId xmlns:a16="http://schemas.microsoft.com/office/drawing/2014/main" id="{19DD97A8-4518-40C2-B2BB-730741D42904}"/>
            </a:ext>
          </a:extLst>
        </xdr:cNvPr>
        <xdr:cNvCxnSpPr/>
      </xdr:nvCxnSpPr>
      <xdr:spPr>
        <a:xfrm>
          <a:off x="18395950" y="103003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06" name="楕円 505">
          <a:extLst>
            <a:ext uri="{FF2B5EF4-FFF2-40B4-BE49-F238E27FC236}">
              <a16:creationId xmlns:a16="http://schemas.microsoft.com/office/drawing/2014/main" id="{44D26D97-B52D-4782-B4FB-A80C03B76914}"/>
            </a:ext>
          </a:extLst>
        </xdr:cNvPr>
        <xdr:cNvSpPr/>
      </xdr:nvSpPr>
      <xdr:spPr>
        <a:xfrm>
          <a:off x="175514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64135</xdr:rowOff>
    </xdr:from>
    <xdr:to>
      <xdr:col>107</xdr:col>
      <xdr:colOff>50800</xdr:colOff>
      <xdr:row>62</xdr:row>
      <xdr:rowOff>68580</xdr:rowOff>
    </xdr:to>
    <xdr:cxnSp macro="">
      <xdr:nvCxnSpPr>
        <xdr:cNvPr id="507" name="直線コネクタ 506">
          <a:extLst>
            <a:ext uri="{FF2B5EF4-FFF2-40B4-BE49-F238E27FC236}">
              <a16:creationId xmlns:a16="http://schemas.microsoft.com/office/drawing/2014/main" id="{135593E9-F105-499B-933F-23C9BFD13837}"/>
            </a:ext>
          </a:extLst>
        </xdr:cNvPr>
        <xdr:cNvCxnSpPr/>
      </xdr:nvCxnSpPr>
      <xdr:spPr>
        <a:xfrm flipV="1">
          <a:off x="17602200" y="1030033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508" name="楕円 507">
          <a:extLst>
            <a:ext uri="{FF2B5EF4-FFF2-40B4-BE49-F238E27FC236}">
              <a16:creationId xmlns:a16="http://schemas.microsoft.com/office/drawing/2014/main" id="{3EE8F200-5A46-4D15-B63E-132915AA9997}"/>
            </a:ext>
          </a:extLst>
        </xdr:cNvPr>
        <xdr:cNvSpPr/>
      </xdr:nvSpPr>
      <xdr:spPr>
        <a:xfrm>
          <a:off x="16757650" y="10253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509" name="直線コネクタ 508">
          <a:extLst>
            <a:ext uri="{FF2B5EF4-FFF2-40B4-BE49-F238E27FC236}">
              <a16:creationId xmlns:a16="http://schemas.microsoft.com/office/drawing/2014/main" id="{1AF54757-F857-42E3-9E92-95CE75CDFBC3}"/>
            </a:ext>
          </a:extLst>
        </xdr:cNvPr>
        <xdr:cNvCxnSpPr/>
      </xdr:nvCxnSpPr>
      <xdr:spPr>
        <a:xfrm>
          <a:off x="16802100" y="103047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128905</xdr:rowOff>
    </xdr:from>
    <xdr:ext cx="469900" cy="259080"/>
    <xdr:sp macro="" textlink="">
      <xdr:nvSpPr>
        <xdr:cNvPr id="510" name="n_1aveValue【保健センター・保健所】&#10;一人当たり面積">
          <a:extLst>
            <a:ext uri="{FF2B5EF4-FFF2-40B4-BE49-F238E27FC236}">
              <a16:creationId xmlns:a16="http://schemas.microsoft.com/office/drawing/2014/main" id="{3B75F36D-C467-4A76-BF1E-9CC62E4C370F}"/>
            </a:ext>
          </a:extLst>
        </xdr:cNvPr>
        <xdr:cNvSpPr txBox="1"/>
      </xdr:nvSpPr>
      <xdr:spPr>
        <a:xfrm>
          <a:off x="18980150" y="10365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127000</xdr:rowOff>
    </xdr:from>
    <xdr:ext cx="467360" cy="259080"/>
    <xdr:sp macro="" textlink="">
      <xdr:nvSpPr>
        <xdr:cNvPr id="511" name="n_2aveValue【保健センター・保健所】&#10;一人当たり面積">
          <a:extLst>
            <a:ext uri="{FF2B5EF4-FFF2-40B4-BE49-F238E27FC236}">
              <a16:creationId xmlns:a16="http://schemas.microsoft.com/office/drawing/2014/main" id="{BD2A6021-93D7-4F55-A583-09092403BE5F}"/>
            </a:ext>
          </a:extLst>
        </xdr:cNvPr>
        <xdr:cNvSpPr txBox="1"/>
      </xdr:nvSpPr>
      <xdr:spPr>
        <a:xfrm>
          <a:off x="18180050" y="10033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76200</xdr:rowOff>
    </xdr:from>
    <xdr:ext cx="467360" cy="256540"/>
    <xdr:sp macro="" textlink="">
      <xdr:nvSpPr>
        <xdr:cNvPr id="512" name="n_3aveValue【保健センター・保健所】&#10;一人当たり面積">
          <a:extLst>
            <a:ext uri="{FF2B5EF4-FFF2-40B4-BE49-F238E27FC236}">
              <a16:creationId xmlns:a16="http://schemas.microsoft.com/office/drawing/2014/main" id="{9645F2A2-3713-4C8B-B785-8696DAD29D28}"/>
            </a:ext>
          </a:extLst>
        </xdr:cNvPr>
        <xdr:cNvSpPr txBox="1"/>
      </xdr:nvSpPr>
      <xdr:spPr>
        <a:xfrm>
          <a:off x="17386300" y="9982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81280</xdr:rowOff>
    </xdr:from>
    <xdr:ext cx="467360" cy="259080"/>
    <xdr:sp macro="" textlink="">
      <xdr:nvSpPr>
        <xdr:cNvPr id="513" name="n_4aveValue【保健センター・保健所】&#10;一人当たり面積">
          <a:extLst>
            <a:ext uri="{FF2B5EF4-FFF2-40B4-BE49-F238E27FC236}">
              <a16:creationId xmlns:a16="http://schemas.microsoft.com/office/drawing/2014/main" id="{3038BD18-7BED-4D0C-854E-6A0EA79E05BE}"/>
            </a:ext>
          </a:extLst>
        </xdr:cNvPr>
        <xdr:cNvSpPr txBox="1"/>
      </xdr:nvSpPr>
      <xdr:spPr>
        <a:xfrm>
          <a:off x="16592550" y="9987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132080</xdr:rowOff>
    </xdr:from>
    <xdr:ext cx="469900" cy="256540"/>
    <xdr:sp macro="" textlink="">
      <xdr:nvSpPr>
        <xdr:cNvPr id="514" name="n_1mainValue【保健センター・保健所】&#10;一人当たり面積">
          <a:extLst>
            <a:ext uri="{FF2B5EF4-FFF2-40B4-BE49-F238E27FC236}">
              <a16:creationId xmlns:a16="http://schemas.microsoft.com/office/drawing/2014/main" id="{4285D1D9-EB24-4B6A-9B13-3ECDC28D68E9}"/>
            </a:ext>
          </a:extLst>
        </xdr:cNvPr>
        <xdr:cNvSpPr txBox="1"/>
      </xdr:nvSpPr>
      <xdr:spPr>
        <a:xfrm>
          <a:off x="18980150" y="100380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106045</xdr:rowOff>
    </xdr:from>
    <xdr:ext cx="467360" cy="259080"/>
    <xdr:sp macro="" textlink="">
      <xdr:nvSpPr>
        <xdr:cNvPr id="515" name="n_2mainValue【保健センター・保健所】&#10;一人当たり面積">
          <a:extLst>
            <a:ext uri="{FF2B5EF4-FFF2-40B4-BE49-F238E27FC236}">
              <a16:creationId xmlns:a16="http://schemas.microsoft.com/office/drawing/2014/main" id="{6C7C760D-DA24-4629-8C2E-59406C63C02C}"/>
            </a:ext>
          </a:extLst>
        </xdr:cNvPr>
        <xdr:cNvSpPr txBox="1"/>
      </xdr:nvSpPr>
      <xdr:spPr>
        <a:xfrm>
          <a:off x="18180050" y="10342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110490</xdr:rowOff>
    </xdr:from>
    <xdr:ext cx="467360" cy="256540"/>
    <xdr:sp macro="" textlink="">
      <xdr:nvSpPr>
        <xdr:cNvPr id="516" name="n_3mainValue【保健センター・保健所】&#10;一人当たり面積">
          <a:extLst>
            <a:ext uri="{FF2B5EF4-FFF2-40B4-BE49-F238E27FC236}">
              <a16:creationId xmlns:a16="http://schemas.microsoft.com/office/drawing/2014/main" id="{980A43D1-6534-456B-8977-E6FFBC8D0B5A}"/>
            </a:ext>
          </a:extLst>
        </xdr:cNvPr>
        <xdr:cNvSpPr txBox="1"/>
      </xdr:nvSpPr>
      <xdr:spPr>
        <a:xfrm>
          <a:off x="17386300" y="10346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110490</xdr:rowOff>
    </xdr:from>
    <xdr:ext cx="467360" cy="256540"/>
    <xdr:sp macro="" textlink="">
      <xdr:nvSpPr>
        <xdr:cNvPr id="517" name="n_4mainValue【保健センター・保健所】&#10;一人当たり面積">
          <a:extLst>
            <a:ext uri="{FF2B5EF4-FFF2-40B4-BE49-F238E27FC236}">
              <a16:creationId xmlns:a16="http://schemas.microsoft.com/office/drawing/2014/main" id="{FDDB2787-A2E3-4243-952B-DAA1F3545413}"/>
            </a:ext>
          </a:extLst>
        </xdr:cNvPr>
        <xdr:cNvSpPr txBox="1"/>
      </xdr:nvSpPr>
      <xdr:spPr>
        <a:xfrm>
          <a:off x="16592550" y="10346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FEDC3C1F-3AAA-4A87-858E-CE9611C0527A}"/>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81E8E0CD-BCD4-4E96-8EFA-DED7A8F36E51}"/>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F6D153CC-9142-4742-9A8A-69E8533CA4A2}"/>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F959ACD0-DA6C-4359-8C49-18F3CB8CC327}"/>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097B8A20-16D6-4035-89B0-E76F27B71012}"/>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FDB4B03A-0132-49A6-B544-1427967BA01A}"/>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F39D0E64-61CC-4EFB-BD00-8F0F950C8188}"/>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18B16AB4-0442-4C55-B284-56D50C9F3679}"/>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708AC03D-6093-46FF-90EF-459A7FA75BC8}"/>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A031D801-EC5B-44B2-915F-9BD771B67512}"/>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22DF6143-3307-43C1-A86E-6772709B910B}"/>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246473C3-900F-48E8-8409-2A9FDDECD8C1}"/>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0E228688-072B-457E-903A-B71699DD1608}"/>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1A5EEA84-B764-4182-8BBC-4E4EA5C04539}"/>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D421B240-8BF6-4F4E-8788-D5D4FBAE0334}"/>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38B4C29E-5ABE-4F89-BA34-1BFA688AE02A}"/>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F47C9D16-366A-402D-90DB-EB494110C4F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C8E7BEAD-7DFE-40B1-B54E-A8D8908EB6E0}"/>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A477CFC6-179C-4E80-AFB4-CF71355E3C03}"/>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DFB4D5C7-9685-4A12-8170-345885E753A6}"/>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2ACFEFF5-C318-4EAF-B0FB-104ED2AD8183}"/>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3EE7A81D-1F5E-4880-9906-18A2ECD9445D}"/>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1A468899-8055-4FCD-AF77-CD77F9437445}"/>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ADCDB97D-C54F-493B-8495-7AB982E57D27}"/>
            </a:ext>
          </a:extLst>
        </xdr:cNvPr>
        <xdr:cNvSpPr/>
      </xdr:nvSpPr>
      <xdr:spPr>
        <a:xfrm>
          <a:off x="1120775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542" name="テキスト ボックス 541">
          <a:extLst>
            <a:ext uri="{FF2B5EF4-FFF2-40B4-BE49-F238E27FC236}">
              <a16:creationId xmlns:a16="http://schemas.microsoft.com/office/drawing/2014/main" id="{79F79BF4-D507-4388-BDBB-1331E56F4700}"/>
            </a:ext>
          </a:extLst>
        </xdr:cNvPr>
        <xdr:cNvSpPr txBox="1"/>
      </xdr:nvSpPr>
      <xdr:spPr>
        <a:xfrm>
          <a:off x="11169650" y="159639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F7617BAD-500E-4F1B-AE98-A324596E9C25}"/>
            </a:ext>
          </a:extLst>
        </xdr:cNvPr>
        <xdr:cNvCxnSpPr/>
      </xdr:nvCxnSpPr>
      <xdr:spPr>
        <a:xfrm>
          <a:off x="11207750" y="18345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544" name="テキスト ボックス 543">
          <a:extLst>
            <a:ext uri="{FF2B5EF4-FFF2-40B4-BE49-F238E27FC236}">
              <a16:creationId xmlns:a16="http://schemas.microsoft.com/office/drawing/2014/main" id="{D5E2977E-1075-4E9E-988A-7F94300D67E6}"/>
            </a:ext>
          </a:extLst>
        </xdr:cNvPr>
        <xdr:cNvSpPr txBox="1"/>
      </xdr:nvSpPr>
      <xdr:spPr>
        <a:xfrm>
          <a:off x="10797540" y="18209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45" name="直線コネクタ 544">
          <a:extLst>
            <a:ext uri="{FF2B5EF4-FFF2-40B4-BE49-F238E27FC236}">
              <a16:creationId xmlns:a16="http://schemas.microsoft.com/office/drawing/2014/main" id="{A80DBFBA-2332-407D-AD0E-69F898FC4CB4}"/>
            </a:ext>
          </a:extLst>
        </xdr:cNvPr>
        <xdr:cNvCxnSpPr/>
      </xdr:nvCxnSpPr>
      <xdr:spPr>
        <a:xfrm>
          <a:off x="11207750" y="18031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546" name="テキスト ボックス 545">
          <a:extLst>
            <a:ext uri="{FF2B5EF4-FFF2-40B4-BE49-F238E27FC236}">
              <a16:creationId xmlns:a16="http://schemas.microsoft.com/office/drawing/2014/main" id="{2DB7B016-DFC7-4B01-9433-353D20BBBE70}"/>
            </a:ext>
          </a:extLst>
        </xdr:cNvPr>
        <xdr:cNvSpPr txBox="1"/>
      </xdr:nvSpPr>
      <xdr:spPr>
        <a:xfrm>
          <a:off x="10797540" y="178955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47" name="直線コネクタ 546">
          <a:extLst>
            <a:ext uri="{FF2B5EF4-FFF2-40B4-BE49-F238E27FC236}">
              <a16:creationId xmlns:a16="http://schemas.microsoft.com/office/drawing/2014/main" id="{099E7037-881C-4002-9C59-847AC0DF3843}"/>
            </a:ext>
          </a:extLst>
        </xdr:cNvPr>
        <xdr:cNvCxnSpPr/>
      </xdr:nvCxnSpPr>
      <xdr:spPr>
        <a:xfrm>
          <a:off x="11207750" y="17717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48" name="テキスト ボックス 547">
          <a:extLst>
            <a:ext uri="{FF2B5EF4-FFF2-40B4-BE49-F238E27FC236}">
              <a16:creationId xmlns:a16="http://schemas.microsoft.com/office/drawing/2014/main" id="{C0DBCAE5-3B8C-4D9A-92C4-C272C8F9A8C1}"/>
            </a:ext>
          </a:extLst>
        </xdr:cNvPr>
        <xdr:cNvSpPr txBox="1"/>
      </xdr:nvSpPr>
      <xdr:spPr>
        <a:xfrm>
          <a:off x="10842625" y="1758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49" name="直線コネクタ 548">
          <a:extLst>
            <a:ext uri="{FF2B5EF4-FFF2-40B4-BE49-F238E27FC236}">
              <a16:creationId xmlns:a16="http://schemas.microsoft.com/office/drawing/2014/main" id="{BB22E63B-8E14-433C-9A51-8B0099BCDB2E}"/>
            </a:ext>
          </a:extLst>
        </xdr:cNvPr>
        <xdr:cNvCxnSpPr/>
      </xdr:nvCxnSpPr>
      <xdr:spPr>
        <a:xfrm>
          <a:off x="11207750" y="17403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550" name="テキスト ボックス 549">
          <a:extLst>
            <a:ext uri="{FF2B5EF4-FFF2-40B4-BE49-F238E27FC236}">
              <a16:creationId xmlns:a16="http://schemas.microsoft.com/office/drawing/2014/main" id="{6989BC47-32D2-4118-B0EB-42A4C087DCE1}"/>
            </a:ext>
          </a:extLst>
        </xdr:cNvPr>
        <xdr:cNvSpPr txBox="1"/>
      </xdr:nvSpPr>
      <xdr:spPr>
        <a:xfrm>
          <a:off x="10842625" y="172681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51" name="直線コネクタ 550">
          <a:extLst>
            <a:ext uri="{FF2B5EF4-FFF2-40B4-BE49-F238E27FC236}">
              <a16:creationId xmlns:a16="http://schemas.microsoft.com/office/drawing/2014/main" id="{8DE0D30E-A4B2-4B8F-9EE7-7ACB8E87E9E5}"/>
            </a:ext>
          </a:extLst>
        </xdr:cNvPr>
        <xdr:cNvCxnSpPr/>
      </xdr:nvCxnSpPr>
      <xdr:spPr>
        <a:xfrm>
          <a:off x="11207750" y="17089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2" name="テキスト ボックス 551">
          <a:extLst>
            <a:ext uri="{FF2B5EF4-FFF2-40B4-BE49-F238E27FC236}">
              <a16:creationId xmlns:a16="http://schemas.microsoft.com/office/drawing/2014/main" id="{1CFD09ED-A3A1-4F6C-A3FD-32AA141DCA45}"/>
            </a:ext>
          </a:extLst>
        </xdr:cNvPr>
        <xdr:cNvSpPr txBox="1"/>
      </xdr:nvSpPr>
      <xdr:spPr>
        <a:xfrm>
          <a:off x="10842625" y="169538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53" name="直線コネクタ 552">
          <a:extLst>
            <a:ext uri="{FF2B5EF4-FFF2-40B4-BE49-F238E27FC236}">
              <a16:creationId xmlns:a16="http://schemas.microsoft.com/office/drawing/2014/main" id="{16E1D33E-EA9A-4196-A8D7-151B21EBBB09}"/>
            </a:ext>
          </a:extLst>
        </xdr:cNvPr>
        <xdr:cNvCxnSpPr/>
      </xdr:nvCxnSpPr>
      <xdr:spPr>
        <a:xfrm>
          <a:off x="11207750" y="16776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4" name="テキスト ボックス 553">
          <a:extLst>
            <a:ext uri="{FF2B5EF4-FFF2-40B4-BE49-F238E27FC236}">
              <a16:creationId xmlns:a16="http://schemas.microsoft.com/office/drawing/2014/main" id="{88B98026-6327-4D46-948B-FE6DB401CA75}"/>
            </a:ext>
          </a:extLst>
        </xdr:cNvPr>
        <xdr:cNvSpPr txBox="1"/>
      </xdr:nvSpPr>
      <xdr:spPr>
        <a:xfrm>
          <a:off x="10842625" y="16640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55" name="直線コネクタ 554">
          <a:extLst>
            <a:ext uri="{FF2B5EF4-FFF2-40B4-BE49-F238E27FC236}">
              <a16:creationId xmlns:a16="http://schemas.microsoft.com/office/drawing/2014/main" id="{40A7FCC4-5A72-48C2-A1D4-1872BD28E2C7}"/>
            </a:ext>
          </a:extLst>
        </xdr:cNvPr>
        <xdr:cNvCxnSpPr/>
      </xdr:nvCxnSpPr>
      <xdr:spPr>
        <a:xfrm>
          <a:off x="11207750" y="16461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556" name="テキスト ボックス 555">
          <a:extLst>
            <a:ext uri="{FF2B5EF4-FFF2-40B4-BE49-F238E27FC236}">
              <a16:creationId xmlns:a16="http://schemas.microsoft.com/office/drawing/2014/main" id="{AA4A58A0-2BE0-41F8-AA57-A997B61F741C}"/>
            </a:ext>
          </a:extLst>
        </xdr:cNvPr>
        <xdr:cNvSpPr txBox="1"/>
      </xdr:nvSpPr>
      <xdr:spPr>
        <a:xfrm>
          <a:off x="10906760" y="163258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32962630-B2BA-485A-A507-91FEC1118326}"/>
            </a:ext>
          </a:extLst>
        </xdr:cNvPr>
        <xdr:cNvCxnSpPr/>
      </xdr:nvCxnSpPr>
      <xdr:spPr>
        <a:xfrm>
          <a:off x="11207750" y="16148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CA86BFB0-7378-4E47-AF41-96D62991615E}"/>
            </a:ext>
          </a:extLst>
        </xdr:cNvPr>
        <xdr:cNvSpPr/>
      </xdr:nvSpPr>
      <xdr:spPr>
        <a:xfrm>
          <a:off x="1120775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15875</xdr:rowOff>
    </xdr:from>
    <xdr:to>
      <xdr:col>85</xdr:col>
      <xdr:colOff>126365</xdr:colOff>
      <xdr:row>108</xdr:row>
      <xdr:rowOff>141605</xdr:rowOff>
    </xdr:to>
    <xdr:cxnSp macro="">
      <xdr:nvCxnSpPr>
        <xdr:cNvPr id="559" name="直線コネクタ 558">
          <a:extLst>
            <a:ext uri="{FF2B5EF4-FFF2-40B4-BE49-F238E27FC236}">
              <a16:creationId xmlns:a16="http://schemas.microsoft.com/office/drawing/2014/main" id="{67FA3BFF-1949-45D3-95F7-AECD890915DE}"/>
            </a:ext>
          </a:extLst>
        </xdr:cNvPr>
        <xdr:cNvCxnSpPr/>
      </xdr:nvCxnSpPr>
      <xdr:spPr>
        <a:xfrm flipV="1">
          <a:off x="14699615" y="1652587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145415</xdr:rowOff>
    </xdr:from>
    <xdr:ext cx="405130" cy="256540"/>
    <xdr:sp macro="" textlink="">
      <xdr:nvSpPr>
        <xdr:cNvPr id="560" name="【庁舎】&#10;有形固定資産減価償却率最小値テキスト">
          <a:extLst>
            <a:ext uri="{FF2B5EF4-FFF2-40B4-BE49-F238E27FC236}">
              <a16:creationId xmlns:a16="http://schemas.microsoft.com/office/drawing/2014/main" id="{47940B5D-E5DA-4AA7-A29D-8AB12B0E07FF}"/>
            </a:ext>
          </a:extLst>
        </xdr:cNvPr>
        <xdr:cNvSpPr txBox="1"/>
      </xdr:nvSpPr>
      <xdr:spPr>
        <a:xfrm>
          <a:off x="14738350" y="17976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141605</xdr:rowOff>
    </xdr:from>
    <xdr:to>
      <xdr:col>86</xdr:col>
      <xdr:colOff>25400</xdr:colOff>
      <xdr:row>108</xdr:row>
      <xdr:rowOff>141605</xdr:rowOff>
    </xdr:to>
    <xdr:cxnSp macro="">
      <xdr:nvCxnSpPr>
        <xdr:cNvPr id="561" name="直線コネクタ 560">
          <a:extLst>
            <a:ext uri="{FF2B5EF4-FFF2-40B4-BE49-F238E27FC236}">
              <a16:creationId xmlns:a16="http://schemas.microsoft.com/office/drawing/2014/main" id="{73C0256D-B87E-4EEA-8C33-EBDC03253305}"/>
            </a:ext>
          </a:extLst>
        </xdr:cNvPr>
        <xdr:cNvCxnSpPr/>
      </xdr:nvCxnSpPr>
      <xdr:spPr>
        <a:xfrm>
          <a:off x="14611350" y="17972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133985</xdr:rowOff>
    </xdr:from>
    <xdr:ext cx="340360" cy="256540"/>
    <xdr:sp macro="" textlink="">
      <xdr:nvSpPr>
        <xdr:cNvPr id="562" name="【庁舎】&#10;有形固定資産減価償却率最大値テキスト">
          <a:extLst>
            <a:ext uri="{FF2B5EF4-FFF2-40B4-BE49-F238E27FC236}">
              <a16:creationId xmlns:a16="http://schemas.microsoft.com/office/drawing/2014/main" id="{B3A90354-CDF4-42A1-B84B-681E80D1B160}"/>
            </a:ext>
          </a:extLst>
        </xdr:cNvPr>
        <xdr:cNvSpPr txBox="1"/>
      </xdr:nvSpPr>
      <xdr:spPr>
        <a:xfrm>
          <a:off x="14738350" y="1631378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15875</xdr:rowOff>
    </xdr:from>
    <xdr:to>
      <xdr:col>86</xdr:col>
      <xdr:colOff>25400</xdr:colOff>
      <xdr:row>100</xdr:row>
      <xdr:rowOff>15875</xdr:rowOff>
    </xdr:to>
    <xdr:cxnSp macro="">
      <xdr:nvCxnSpPr>
        <xdr:cNvPr id="563" name="直線コネクタ 562">
          <a:extLst>
            <a:ext uri="{FF2B5EF4-FFF2-40B4-BE49-F238E27FC236}">
              <a16:creationId xmlns:a16="http://schemas.microsoft.com/office/drawing/2014/main" id="{ECDEB45A-6FD5-4609-9FED-FE39C8C75FBD}"/>
            </a:ext>
          </a:extLst>
        </xdr:cNvPr>
        <xdr:cNvCxnSpPr/>
      </xdr:nvCxnSpPr>
      <xdr:spPr>
        <a:xfrm>
          <a:off x="14611350" y="16525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97790</xdr:rowOff>
    </xdr:from>
    <xdr:ext cx="405130" cy="256540"/>
    <xdr:sp macro="" textlink="">
      <xdr:nvSpPr>
        <xdr:cNvPr id="564" name="【庁舎】&#10;有形固定資産減価償却率平均値テキスト">
          <a:extLst>
            <a:ext uri="{FF2B5EF4-FFF2-40B4-BE49-F238E27FC236}">
              <a16:creationId xmlns:a16="http://schemas.microsoft.com/office/drawing/2014/main" id="{9471C339-773C-4C6D-A45B-AACC561F49FD}"/>
            </a:ext>
          </a:extLst>
        </xdr:cNvPr>
        <xdr:cNvSpPr txBox="1"/>
      </xdr:nvSpPr>
      <xdr:spPr>
        <a:xfrm>
          <a:off x="14738350" y="172681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118745</xdr:rowOff>
    </xdr:from>
    <xdr:to>
      <xdr:col>85</xdr:col>
      <xdr:colOff>177800</xdr:colOff>
      <xdr:row>105</xdr:row>
      <xdr:rowOff>48895</xdr:rowOff>
    </xdr:to>
    <xdr:sp macro="" textlink="">
      <xdr:nvSpPr>
        <xdr:cNvPr id="565" name="フローチャート: 判断 564">
          <a:extLst>
            <a:ext uri="{FF2B5EF4-FFF2-40B4-BE49-F238E27FC236}">
              <a16:creationId xmlns:a16="http://schemas.microsoft.com/office/drawing/2014/main" id="{BD28FF4F-3856-42C8-9589-56DD379950BA}"/>
            </a:ext>
          </a:extLst>
        </xdr:cNvPr>
        <xdr:cNvSpPr/>
      </xdr:nvSpPr>
      <xdr:spPr>
        <a:xfrm>
          <a:off x="14649450" y="17289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88900</xdr:rowOff>
    </xdr:from>
    <xdr:to>
      <xdr:col>81</xdr:col>
      <xdr:colOff>101600</xdr:colOff>
      <xdr:row>105</xdr:row>
      <xdr:rowOff>19050</xdr:rowOff>
    </xdr:to>
    <xdr:sp macro="" textlink="">
      <xdr:nvSpPr>
        <xdr:cNvPr id="566" name="フローチャート: 判断 565">
          <a:extLst>
            <a:ext uri="{FF2B5EF4-FFF2-40B4-BE49-F238E27FC236}">
              <a16:creationId xmlns:a16="http://schemas.microsoft.com/office/drawing/2014/main" id="{E8C80CCE-9808-4813-AE8E-2FD62DE4C8E3}"/>
            </a:ext>
          </a:extLst>
        </xdr:cNvPr>
        <xdr:cNvSpPr/>
      </xdr:nvSpPr>
      <xdr:spPr>
        <a:xfrm>
          <a:off x="13887450" y="17259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136525</xdr:rowOff>
    </xdr:from>
    <xdr:to>
      <xdr:col>76</xdr:col>
      <xdr:colOff>165100</xdr:colOff>
      <xdr:row>105</xdr:row>
      <xdr:rowOff>66675</xdr:rowOff>
    </xdr:to>
    <xdr:sp macro="" textlink="">
      <xdr:nvSpPr>
        <xdr:cNvPr id="567" name="フローチャート: 判断 566">
          <a:extLst>
            <a:ext uri="{FF2B5EF4-FFF2-40B4-BE49-F238E27FC236}">
              <a16:creationId xmlns:a16="http://schemas.microsoft.com/office/drawing/2014/main" id="{A7177812-5282-41D8-9B5E-CD5527FF9C6F}"/>
            </a:ext>
          </a:extLst>
        </xdr:cNvPr>
        <xdr:cNvSpPr/>
      </xdr:nvSpPr>
      <xdr:spPr>
        <a:xfrm>
          <a:off x="13093700" y="17306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568" name="フローチャート: 判断 567">
          <a:extLst>
            <a:ext uri="{FF2B5EF4-FFF2-40B4-BE49-F238E27FC236}">
              <a16:creationId xmlns:a16="http://schemas.microsoft.com/office/drawing/2014/main" id="{3A726D1B-B279-4BF6-BC67-B1C1D4F4E011}"/>
            </a:ext>
          </a:extLst>
        </xdr:cNvPr>
        <xdr:cNvSpPr/>
      </xdr:nvSpPr>
      <xdr:spPr>
        <a:xfrm>
          <a:off x="12299950" y="172612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7620</xdr:rowOff>
    </xdr:from>
    <xdr:to>
      <xdr:col>67</xdr:col>
      <xdr:colOff>101600</xdr:colOff>
      <xdr:row>105</xdr:row>
      <xdr:rowOff>109220</xdr:rowOff>
    </xdr:to>
    <xdr:sp macro="" textlink="">
      <xdr:nvSpPr>
        <xdr:cNvPr id="569" name="フローチャート: 判断 568">
          <a:extLst>
            <a:ext uri="{FF2B5EF4-FFF2-40B4-BE49-F238E27FC236}">
              <a16:creationId xmlns:a16="http://schemas.microsoft.com/office/drawing/2014/main" id="{23739158-B9D6-485B-A3AF-2FF2F710C5B9}"/>
            </a:ext>
          </a:extLst>
        </xdr:cNvPr>
        <xdr:cNvSpPr/>
      </xdr:nvSpPr>
      <xdr:spPr>
        <a:xfrm>
          <a:off x="11487150" y="1734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0" name="テキスト ボックス 569">
          <a:extLst>
            <a:ext uri="{FF2B5EF4-FFF2-40B4-BE49-F238E27FC236}">
              <a16:creationId xmlns:a16="http://schemas.microsoft.com/office/drawing/2014/main" id="{225E0A05-F00D-4505-A85A-22E6BCE69AB7}"/>
            </a:ext>
          </a:extLst>
        </xdr:cNvPr>
        <xdr:cNvSpPr txBox="1"/>
      </xdr:nvSpPr>
      <xdr:spPr>
        <a:xfrm>
          <a:off x="1452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1" name="テキスト ボックス 570">
          <a:extLst>
            <a:ext uri="{FF2B5EF4-FFF2-40B4-BE49-F238E27FC236}">
              <a16:creationId xmlns:a16="http://schemas.microsoft.com/office/drawing/2014/main" id="{036550C3-239E-46E1-8749-726E7C76A01F}"/>
            </a:ext>
          </a:extLst>
        </xdr:cNvPr>
        <xdr:cNvSpPr txBox="1"/>
      </xdr:nvSpPr>
      <xdr:spPr>
        <a:xfrm>
          <a:off x="13766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2" name="テキスト ボックス 571">
          <a:extLst>
            <a:ext uri="{FF2B5EF4-FFF2-40B4-BE49-F238E27FC236}">
              <a16:creationId xmlns:a16="http://schemas.microsoft.com/office/drawing/2014/main" id="{A89872F1-22BA-4048-83F4-6E0477E2837C}"/>
            </a:ext>
          </a:extLst>
        </xdr:cNvPr>
        <xdr:cNvSpPr txBox="1"/>
      </xdr:nvSpPr>
      <xdr:spPr>
        <a:xfrm>
          <a:off x="12973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3" name="テキスト ボックス 572">
          <a:extLst>
            <a:ext uri="{FF2B5EF4-FFF2-40B4-BE49-F238E27FC236}">
              <a16:creationId xmlns:a16="http://schemas.microsoft.com/office/drawing/2014/main" id="{6199F357-53C1-4BF5-B45E-A75E1CBF24F0}"/>
            </a:ext>
          </a:extLst>
        </xdr:cNvPr>
        <xdr:cNvSpPr txBox="1"/>
      </xdr:nvSpPr>
      <xdr:spPr>
        <a:xfrm>
          <a:off x="12172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4" name="テキスト ボックス 573">
          <a:extLst>
            <a:ext uri="{FF2B5EF4-FFF2-40B4-BE49-F238E27FC236}">
              <a16:creationId xmlns:a16="http://schemas.microsoft.com/office/drawing/2014/main" id="{2E9A1A8A-92FC-4B47-8B13-DFC03302D3FD}"/>
            </a:ext>
          </a:extLst>
        </xdr:cNvPr>
        <xdr:cNvSpPr txBox="1"/>
      </xdr:nvSpPr>
      <xdr:spPr>
        <a:xfrm>
          <a:off x="11366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105410</xdr:rowOff>
    </xdr:from>
    <xdr:to>
      <xdr:col>85</xdr:col>
      <xdr:colOff>177800</xdr:colOff>
      <xdr:row>105</xdr:row>
      <xdr:rowOff>35560</xdr:rowOff>
    </xdr:to>
    <xdr:sp macro="" textlink="">
      <xdr:nvSpPr>
        <xdr:cNvPr id="575" name="楕円 574">
          <a:extLst>
            <a:ext uri="{FF2B5EF4-FFF2-40B4-BE49-F238E27FC236}">
              <a16:creationId xmlns:a16="http://schemas.microsoft.com/office/drawing/2014/main" id="{E10D0236-BA6E-4481-BAD5-A126E13179FE}"/>
            </a:ext>
          </a:extLst>
        </xdr:cNvPr>
        <xdr:cNvSpPr/>
      </xdr:nvSpPr>
      <xdr:spPr>
        <a:xfrm>
          <a:off x="14649450" y="17275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128270</xdr:rowOff>
    </xdr:from>
    <xdr:ext cx="405130" cy="259080"/>
    <xdr:sp macro="" textlink="">
      <xdr:nvSpPr>
        <xdr:cNvPr id="576" name="【庁舎】&#10;有形固定資産減価償却率該当値テキスト">
          <a:extLst>
            <a:ext uri="{FF2B5EF4-FFF2-40B4-BE49-F238E27FC236}">
              <a16:creationId xmlns:a16="http://schemas.microsoft.com/office/drawing/2014/main" id="{4F86CF41-DBAE-46E1-8479-E83C9208AEEE}"/>
            </a:ext>
          </a:extLst>
        </xdr:cNvPr>
        <xdr:cNvSpPr txBox="1"/>
      </xdr:nvSpPr>
      <xdr:spPr>
        <a:xfrm>
          <a:off x="14738350" y="1713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64770</xdr:rowOff>
    </xdr:from>
    <xdr:to>
      <xdr:col>81</xdr:col>
      <xdr:colOff>101600</xdr:colOff>
      <xdr:row>104</xdr:row>
      <xdr:rowOff>166370</xdr:rowOff>
    </xdr:to>
    <xdr:sp macro="" textlink="">
      <xdr:nvSpPr>
        <xdr:cNvPr id="577" name="楕円 576">
          <a:extLst>
            <a:ext uri="{FF2B5EF4-FFF2-40B4-BE49-F238E27FC236}">
              <a16:creationId xmlns:a16="http://schemas.microsoft.com/office/drawing/2014/main" id="{D40B95A9-61A0-4647-AE5A-14D45D5C22AF}"/>
            </a:ext>
          </a:extLst>
        </xdr:cNvPr>
        <xdr:cNvSpPr/>
      </xdr:nvSpPr>
      <xdr:spPr>
        <a:xfrm>
          <a:off x="1388745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115570</xdr:rowOff>
    </xdr:from>
    <xdr:to>
      <xdr:col>85</xdr:col>
      <xdr:colOff>127000</xdr:colOff>
      <xdr:row>104</xdr:row>
      <xdr:rowOff>156210</xdr:rowOff>
    </xdr:to>
    <xdr:cxnSp macro="">
      <xdr:nvCxnSpPr>
        <xdr:cNvPr id="578" name="直線コネクタ 577">
          <a:extLst>
            <a:ext uri="{FF2B5EF4-FFF2-40B4-BE49-F238E27FC236}">
              <a16:creationId xmlns:a16="http://schemas.microsoft.com/office/drawing/2014/main" id="{E1317A75-AB83-40C8-B2B3-CE604C1BA8BB}"/>
            </a:ext>
          </a:extLst>
        </xdr:cNvPr>
        <xdr:cNvCxnSpPr/>
      </xdr:nvCxnSpPr>
      <xdr:spPr>
        <a:xfrm>
          <a:off x="13938250" y="1728597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10795</xdr:rowOff>
    </xdr:from>
    <xdr:to>
      <xdr:col>76</xdr:col>
      <xdr:colOff>165100</xdr:colOff>
      <xdr:row>104</xdr:row>
      <xdr:rowOff>112395</xdr:rowOff>
    </xdr:to>
    <xdr:sp macro="" textlink="">
      <xdr:nvSpPr>
        <xdr:cNvPr id="579" name="楕円 578">
          <a:extLst>
            <a:ext uri="{FF2B5EF4-FFF2-40B4-BE49-F238E27FC236}">
              <a16:creationId xmlns:a16="http://schemas.microsoft.com/office/drawing/2014/main" id="{5F18BF10-07C7-49EB-8B3F-C5D86846092A}"/>
            </a:ext>
          </a:extLst>
        </xdr:cNvPr>
        <xdr:cNvSpPr/>
      </xdr:nvSpPr>
      <xdr:spPr>
        <a:xfrm>
          <a:off x="13093700" y="1718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61595</xdr:rowOff>
    </xdr:from>
    <xdr:to>
      <xdr:col>81</xdr:col>
      <xdr:colOff>50800</xdr:colOff>
      <xdr:row>104</xdr:row>
      <xdr:rowOff>115570</xdr:rowOff>
    </xdr:to>
    <xdr:cxnSp macro="">
      <xdr:nvCxnSpPr>
        <xdr:cNvPr id="580" name="直線コネクタ 579">
          <a:extLst>
            <a:ext uri="{FF2B5EF4-FFF2-40B4-BE49-F238E27FC236}">
              <a16:creationId xmlns:a16="http://schemas.microsoft.com/office/drawing/2014/main" id="{AD337B18-6488-4A30-8DAE-F8E7D6745CD4}"/>
            </a:ext>
          </a:extLst>
        </xdr:cNvPr>
        <xdr:cNvCxnSpPr/>
      </xdr:nvCxnSpPr>
      <xdr:spPr>
        <a:xfrm>
          <a:off x="13144500" y="17231995"/>
          <a:ext cx="7937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143510</xdr:rowOff>
    </xdr:from>
    <xdr:to>
      <xdr:col>72</xdr:col>
      <xdr:colOff>38100</xdr:colOff>
      <xdr:row>104</xdr:row>
      <xdr:rowOff>73025</xdr:rowOff>
    </xdr:to>
    <xdr:sp macro="" textlink="">
      <xdr:nvSpPr>
        <xdr:cNvPr id="581" name="楕円 580">
          <a:extLst>
            <a:ext uri="{FF2B5EF4-FFF2-40B4-BE49-F238E27FC236}">
              <a16:creationId xmlns:a16="http://schemas.microsoft.com/office/drawing/2014/main" id="{DA9DA1DD-3B06-4ECD-914D-4DBCF9BE5874}"/>
            </a:ext>
          </a:extLst>
        </xdr:cNvPr>
        <xdr:cNvSpPr/>
      </xdr:nvSpPr>
      <xdr:spPr>
        <a:xfrm>
          <a:off x="12299950" y="1714881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22225</xdr:rowOff>
    </xdr:from>
    <xdr:to>
      <xdr:col>76</xdr:col>
      <xdr:colOff>114300</xdr:colOff>
      <xdr:row>104</xdr:row>
      <xdr:rowOff>61595</xdr:rowOff>
    </xdr:to>
    <xdr:cxnSp macro="">
      <xdr:nvCxnSpPr>
        <xdr:cNvPr id="582" name="直線コネクタ 581">
          <a:extLst>
            <a:ext uri="{FF2B5EF4-FFF2-40B4-BE49-F238E27FC236}">
              <a16:creationId xmlns:a16="http://schemas.microsoft.com/office/drawing/2014/main" id="{EA2C7D2F-4050-476F-BC5E-181E08721398}"/>
            </a:ext>
          </a:extLst>
        </xdr:cNvPr>
        <xdr:cNvCxnSpPr/>
      </xdr:nvCxnSpPr>
      <xdr:spPr>
        <a:xfrm>
          <a:off x="12344400" y="17192625"/>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95885</xdr:rowOff>
    </xdr:from>
    <xdr:to>
      <xdr:col>67</xdr:col>
      <xdr:colOff>101600</xdr:colOff>
      <xdr:row>104</xdr:row>
      <xdr:rowOff>26035</xdr:rowOff>
    </xdr:to>
    <xdr:sp macro="" textlink="">
      <xdr:nvSpPr>
        <xdr:cNvPr id="583" name="楕円 582">
          <a:extLst>
            <a:ext uri="{FF2B5EF4-FFF2-40B4-BE49-F238E27FC236}">
              <a16:creationId xmlns:a16="http://schemas.microsoft.com/office/drawing/2014/main" id="{742A9D32-AD9B-4AB0-ADE7-D26AC20B8425}"/>
            </a:ext>
          </a:extLst>
        </xdr:cNvPr>
        <xdr:cNvSpPr/>
      </xdr:nvSpPr>
      <xdr:spPr>
        <a:xfrm>
          <a:off x="11487150" y="17101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146685</xdr:rowOff>
    </xdr:from>
    <xdr:to>
      <xdr:col>71</xdr:col>
      <xdr:colOff>177800</xdr:colOff>
      <xdr:row>104</xdr:row>
      <xdr:rowOff>22225</xdr:rowOff>
    </xdr:to>
    <xdr:cxnSp macro="">
      <xdr:nvCxnSpPr>
        <xdr:cNvPr id="584" name="直線コネクタ 583">
          <a:extLst>
            <a:ext uri="{FF2B5EF4-FFF2-40B4-BE49-F238E27FC236}">
              <a16:creationId xmlns:a16="http://schemas.microsoft.com/office/drawing/2014/main" id="{DC6F767C-B860-4331-98B9-AB141D013F9A}"/>
            </a:ext>
          </a:extLst>
        </xdr:cNvPr>
        <xdr:cNvCxnSpPr/>
      </xdr:nvCxnSpPr>
      <xdr:spPr>
        <a:xfrm>
          <a:off x="11537950" y="17151985"/>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10160</xdr:rowOff>
    </xdr:from>
    <xdr:ext cx="405130" cy="259080"/>
    <xdr:sp macro="" textlink="">
      <xdr:nvSpPr>
        <xdr:cNvPr id="585" name="n_1aveValue【庁舎】&#10;有形固定資産減価償却率">
          <a:extLst>
            <a:ext uri="{FF2B5EF4-FFF2-40B4-BE49-F238E27FC236}">
              <a16:creationId xmlns:a16="http://schemas.microsoft.com/office/drawing/2014/main" id="{7C927CF4-4432-498A-8A25-FFC5E1AF4B8B}"/>
            </a:ext>
          </a:extLst>
        </xdr:cNvPr>
        <xdr:cNvSpPr txBox="1"/>
      </xdr:nvSpPr>
      <xdr:spPr>
        <a:xfrm>
          <a:off x="13742035" y="1734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57785</xdr:rowOff>
    </xdr:from>
    <xdr:ext cx="402590" cy="259080"/>
    <xdr:sp macro="" textlink="">
      <xdr:nvSpPr>
        <xdr:cNvPr id="586" name="n_2aveValue【庁舎】&#10;有形固定資産減価償却率">
          <a:extLst>
            <a:ext uri="{FF2B5EF4-FFF2-40B4-BE49-F238E27FC236}">
              <a16:creationId xmlns:a16="http://schemas.microsoft.com/office/drawing/2014/main" id="{02F495FD-8043-4D29-BC39-102A431B801E}"/>
            </a:ext>
          </a:extLst>
        </xdr:cNvPr>
        <xdr:cNvSpPr txBox="1"/>
      </xdr:nvSpPr>
      <xdr:spPr>
        <a:xfrm>
          <a:off x="12960985" y="17393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12065</xdr:rowOff>
    </xdr:from>
    <xdr:ext cx="402590" cy="259080"/>
    <xdr:sp macro="" textlink="">
      <xdr:nvSpPr>
        <xdr:cNvPr id="587" name="n_3aveValue【庁舎】&#10;有形固定資産減価償却率">
          <a:extLst>
            <a:ext uri="{FF2B5EF4-FFF2-40B4-BE49-F238E27FC236}">
              <a16:creationId xmlns:a16="http://schemas.microsoft.com/office/drawing/2014/main" id="{B877BEE3-D8E2-497B-BE62-AA84030AF33C}"/>
            </a:ext>
          </a:extLst>
        </xdr:cNvPr>
        <xdr:cNvSpPr txBox="1"/>
      </xdr:nvSpPr>
      <xdr:spPr>
        <a:xfrm>
          <a:off x="12167235" y="17347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100330</xdr:rowOff>
    </xdr:from>
    <xdr:ext cx="402590" cy="256540"/>
    <xdr:sp macro="" textlink="">
      <xdr:nvSpPr>
        <xdr:cNvPr id="588" name="n_4aveValue【庁舎】&#10;有形固定資産減価償却率">
          <a:extLst>
            <a:ext uri="{FF2B5EF4-FFF2-40B4-BE49-F238E27FC236}">
              <a16:creationId xmlns:a16="http://schemas.microsoft.com/office/drawing/2014/main" id="{8DCACC75-BBDD-4FD8-A871-E6E19B6C63DE}"/>
            </a:ext>
          </a:extLst>
        </xdr:cNvPr>
        <xdr:cNvSpPr txBox="1"/>
      </xdr:nvSpPr>
      <xdr:spPr>
        <a:xfrm>
          <a:off x="11354435" y="17435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11430</xdr:rowOff>
    </xdr:from>
    <xdr:ext cx="405130" cy="259080"/>
    <xdr:sp macro="" textlink="">
      <xdr:nvSpPr>
        <xdr:cNvPr id="589" name="n_1mainValue【庁舎】&#10;有形固定資産減価償却率">
          <a:extLst>
            <a:ext uri="{FF2B5EF4-FFF2-40B4-BE49-F238E27FC236}">
              <a16:creationId xmlns:a16="http://schemas.microsoft.com/office/drawing/2014/main" id="{6A023FFA-0C0E-4134-A8D8-FEC8032B83EF}"/>
            </a:ext>
          </a:extLst>
        </xdr:cNvPr>
        <xdr:cNvSpPr txBox="1"/>
      </xdr:nvSpPr>
      <xdr:spPr>
        <a:xfrm>
          <a:off x="13742035" y="1701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128905</xdr:rowOff>
    </xdr:from>
    <xdr:ext cx="402590" cy="259080"/>
    <xdr:sp macro="" textlink="">
      <xdr:nvSpPr>
        <xdr:cNvPr id="590" name="n_2mainValue【庁舎】&#10;有形固定資産減価償却率">
          <a:extLst>
            <a:ext uri="{FF2B5EF4-FFF2-40B4-BE49-F238E27FC236}">
              <a16:creationId xmlns:a16="http://schemas.microsoft.com/office/drawing/2014/main" id="{683F696A-CE8F-4236-A624-B683C2E3CBEA}"/>
            </a:ext>
          </a:extLst>
        </xdr:cNvPr>
        <xdr:cNvSpPr txBox="1"/>
      </xdr:nvSpPr>
      <xdr:spPr>
        <a:xfrm>
          <a:off x="12960985" y="16969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89535</xdr:rowOff>
    </xdr:from>
    <xdr:ext cx="402590" cy="256540"/>
    <xdr:sp macro="" textlink="">
      <xdr:nvSpPr>
        <xdr:cNvPr id="591" name="n_3mainValue【庁舎】&#10;有形固定資産減価償却率">
          <a:extLst>
            <a:ext uri="{FF2B5EF4-FFF2-40B4-BE49-F238E27FC236}">
              <a16:creationId xmlns:a16="http://schemas.microsoft.com/office/drawing/2014/main" id="{9E22E8B0-4FC3-4BEA-AC77-F615CB0800A1}"/>
            </a:ext>
          </a:extLst>
        </xdr:cNvPr>
        <xdr:cNvSpPr txBox="1"/>
      </xdr:nvSpPr>
      <xdr:spPr>
        <a:xfrm>
          <a:off x="12167235" y="169297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42545</xdr:rowOff>
    </xdr:from>
    <xdr:ext cx="402590" cy="256540"/>
    <xdr:sp macro="" textlink="">
      <xdr:nvSpPr>
        <xdr:cNvPr id="592" name="n_4mainValue【庁舎】&#10;有形固定資産減価償却率">
          <a:extLst>
            <a:ext uri="{FF2B5EF4-FFF2-40B4-BE49-F238E27FC236}">
              <a16:creationId xmlns:a16="http://schemas.microsoft.com/office/drawing/2014/main" id="{6CA1EBD7-90BF-4E15-B697-31F2E4DA508E}"/>
            </a:ext>
          </a:extLst>
        </xdr:cNvPr>
        <xdr:cNvSpPr txBox="1"/>
      </xdr:nvSpPr>
      <xdr:spPr>
        <a:xfrm>
          <a:off x="11354435" y="168827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3CC5C7D8-D6B7-46B9-8D47-AE3940FE0CC3}"/>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0A4AEDA2-C4A3-4CCF-8F88-0218DCD7EE54}"/>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2A3B7E1F-0678-4B63-9F80-2D01B4F31A1F}"/>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7BF43BDC-548D-45C3-A8EE-7D2A3450A619}"/>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EA26D21F-AAE7-4DFC-BEC0-E18EE993C375}"/>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5CB4D494-EBE2-4816-8ADF-FE91F1714328}"/>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92524102-E4A6-4D34-81CB-1B3C5EC8EDEA}"/>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EEABDFE6-3441-42A6-90E5-C15F84CEA415}"/>
            </a:ext>
          </a:extLst>
        </xdr:cNvPr>
        <xdr:cNvSpPr/>
      </xdr:nvSpPr>
      <xdr:spPr>
        <a:xfrm>
          <a:off x="164592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01" name="テキスト ボックス 600">
          <a:extLst>
            <a:ext uri="{FF2B5EF4-FFF2-40B4-BE49-F238E27FC236}">
              <a16:creationId xmlns:a16="http://schemas.microsoft.com/office/drawing/2014/main" id="{EAB9EE9F-1C26-43C0-BBA7-87FAF30D8CDB}"/>
            </a:ext>
          </a:extLst>
        </xdr:cNvPr>
        <xdr:cNvSpPr txBox="1"/>
      </xdr:nvSpPr>
      <xdr:spPr>
        <a:xfrm>
          <a:off x="16440150" y="159639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83FC7132-1E1E-492B-BAC8-6068A1148065}"/>
            </a:ext>
          </a:extLst>
        </xdr:cNvPr>
        <xdr:cNvCxnSpPr/>
      </xdr:nvCxnSpPr>
      <xdr:spPr>
        <a:xfrm>
          <a:off x="164592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03" name="直線コネクタ 602">
          <a:extLst>
            <a:ext uri="{FF2B5EF4-FFF2-40B4-BE49-F238E27FC236}">
              <a16:creationId xmlns:a16="http://schemas.microsoft.com/office/drawing/2014/main" id="{FEBBDE41-1581-4A83-A54A-FA0B7382F569}"/>
            </a:ext>
          </a:extLst>
        </xdr:cNvPr>
        <xdr:cNvCxnSpPr/>
      </xdr:nvCxnSpPr>
      <xdr:spPr>
        <a:xfrm>
          <a:off x="16459200" y="18031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604" name="テキスト ボックス 603">
          <a:extLst>
            <a:ext uri="{FF2B5EF4-FFF2-40B4-BE49-F238E27FC236}">
              <a16:creationId xmlns:a16="http://schemas.microsoft.com/office/drawing/2014/main" id="{00E3CEDD-36D8-4901-A299-47BF2F64F76C}"/>
            </a:ext>
          </a:extLst>
        </xdr:cNvPr>
        <xdr:cNvSpPr txBox="1"/>
      </xdr:nvSpPr>
      <xdr:spPr>
        <a:xfrm>
          <a:off x="16048990" y="178955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05" name="直線コネクタ 604">
          <a:extLst>
            <a:ext uri="{FF2B5EF4-FFF2-40B4-BE49-F238E27FC236}">
              <a16:creationId xmlns:a16="http://schemas.microsoft.com/office/drawing/2014/main" id="{5BA8CBC3-6C6B-4489-8748-520FF39EFD72}"/>
            </a:ext>
          </a:extLst>
        </xdr:cNvPr>
        <xdr:cNvCxnSpPr/>
      </xdr:nvCxnSpPr>
      <xdr:spPr>
        <a:xfrm>
          <a:off x="16459200" y="17717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606" name="テキスト ボックス 605">
          <a:extLst>
            <a:ext uri="{FF2B5EF4-FFF2-40B4-BE49-F238E27FC236}">
              <a16:creationId xmlns:a16="http://schemas.microsoft.com/office/drawing/2014/main" id="{35F849BF-E38F-47F8-9EDA-CE3C3EDFFEE1}"/>
            </a:ext>
          </a:extLst>
        </xdr:cNvPr>
        <xdr:cNvSpPr txBox="1"/>
      </xdr:nvSpPr>
      <xdr:spPr>
        <a:xfrm>
          <a:off x="16048990" y="17581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07" name="直線コネクタ 606">
          <a:extLst>
            <a:ext uri="{FF2B5EF4-FFF2-40B4-BE49-F238E27FC236}">
              <a16:creationId xmlns:a16="http://schemas.microsoft.com/office/drawing/2014/main" id="{D1C18D79-3CD0-4B1C-B01C-4FAF28F79EB8}"/>
            </a:ext>
          </a:extLst>
        </xdr:cNvPr>
        <xdr:cNvCxnSpPr/>
      </xdr:nvCxnSpPr>
      <xdr:spPr>
        <a:xfrm>
          <a:off x="16459200" y="17403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608" name="テキスト ボックス 607">
          <a:extLst>
            <a:ext uri="{FF2B5EF4-FFF2-40B4-BE49-F238E27FC236}">
              <a16:creationId xmlns:a16="http://schemas.microsoft.com/office/drawing/2014/main" id="{E23D90B1-0F33-4CA5-8CC6-7C2E7DC174E0}"/>
            </a:ext>
          </a:extLst>
        </xdr:cNvPr>
        <xdr:cNvSpPr txBox="1"/>
      </xdr:nvSpPr>
      <xdr:spPr>
        <a:xfrm>
          <a:off x="16048990" y="172681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09" name="直線コネクタ 608">
          <a:extLst>
            <a:ext uri="{FF2B5EF4-FFF2-40B4-BE49-F238E27FC236}">
              <a16:creationId xmlns:a16="http://schemas.microsoft.com/office/drawing/2014/main" id="{88C4A35A-5580-4982-A6A6-2620F75BC0A8}"/>
            </a:ext>
          </a:extLst>
        </xdr:cNvPr>
        <xdr:cNvCxnSpPr/>
      </xdr:nvCxnSpPr>
      <xdr:spPr>
        <a:xfrm>
          <a:off x="16459200" y="17089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610" name="テキスト ボックス 609">
          <a:extLst>
            <a:ext uri="{FF2B5EF4-FFF2-40B4-BE49-F238E27FC236}">
              <a16:creationId xmlns:a16="http://schemas.microsoft.com/office/drawing/2014/main" id="{FB2C08AB-70AC-4D69-B43B-4C835FCDF4F6}"/>
            </a:ext>
          </a:extLst>
        </xdr:cNvPr>
        <xdr:cNvSpPr txBox="1"/>
      </xdr:nvSpPr>
      <xdr:spPr>
        <a:xfrm>
          <a:off x="16048990" y="169538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11" name="直線コネクタ 610">
          <a:extLst>
            <a:ext uri="{FF2B5EF4-FFF2-40B4-BE49-F238E27FC236}">
              <a16:creationId xmlns:a16="http://schemas.microsoft.com/office/drawing/2014/main" id="{5D6BF549-775B-4C42-B752-373CF67BE31E}"/>
            </a:ext>
          </a:extLst>
        </xdr:cNvPr>
        <xdr:cNvCxnSpPr/>
      </xdr:nvCxnSpPr>
      <xdr:spPr>
        <a:xfrm>
          <a:off x="16459200" y="1677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612" name="テキスト ボックス 611">
          <a:extLst>
            <a:ext uri="{FF2B5EF4-FFF2-40B4-BE49-F238E27FC236}">
              <a16:creationId xmlns:a16="http://schemas.microsoft.com/office/drawing/2014/main" id="{4A874EDE-566B-479B-A7C6-FAEF49B5F317}"/>
            </a:ext>
          </a:extLst>
        </xdr:cNvPr>
        <xdr:cNvSpPr txBox="1"/>
      </xdr:nvSpPr>
      <xdr:spPr>
        <a:xfrm>
          <a:off x="16048990" y="16640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13" name="直線コネクタ 612">
          <a:extLst>
            <a:ext uri="{FF2B5EF4-FFF2-40B4-BE49-F238E27FC236}">
              <a16:creationId xmlns:a16="http://schemas.microsoft.com/office/drawing/2014/main" id="{A35AEC02-5122-4BE6-946A-63D217307DB3}"/>
            </a:ext>
          </a:extLst>
        </xdr:cNvPr>
        <xdr:cNvCxnSpPr/>
      </xdr:nvCxnSpPr>
      <xdr:spPr>
        <a:xfrm>
          <a:off x="16459200" y="16461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614" name="テキスト ボックス 613">
          <a:extLst>
            <a:ext uri="{FF2B5EF4-FFF2-40B4-BE49-F238E27FC236}">
              <a16:creationId xmlns:a16="http://schemas.microsoft.com/office/drawing/2014/main" id="{051C78A6-4A43-4515-8A20-175D1D5D1296}"/>
            </a:ext>
          </a:extLst>
        </xdr:cNvPr>
        <xdr:cNvSpPr txBox="1"/>
      </xdr:nvSpPr>
      <xdr:spPr>
        <a:xfrm>
          <a:off x="16048990" y="163258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6C465A47-6B7F-440F-9717-0406A878D9BE}"/>
            </a:ext>
          </a:extLst>
        </xdr:cNvPr>
        <xdr:cNvCxnSpPr/>
      </xdr:nvCxnSpPr>
      <xdr:spPr>
        <a:xfrm>
          <a:off x="164592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16" name="テキスト ボックス 615">
          <a:extLst>
            <a:ext uri="{FF2B5EF4-FFF2-40B4-BE49-F238E27FC236}">
              <a16:creationId xmlns:a16="http://schemas.microsoft.com/office/drawing/2014/main" id="{EDC90BF1-3C1B-463F-A4D3-D660BEAAA0B4}"/>
            </a:ext>
          </a:extLst>
        </xdr:cNvPr>
        <xdr:cNvSpPr txBox="1"/>
      </xdr:nvSpPr>
      <xdr:spPr>
        <a:xfrm>
          <a:off x="16048990" y="16012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a:extLst>
            <a:ext uri="{FF2B5EF4-FFF2-40B4-BE49-F238E27FC236}">
              <a16:creationId xmlns:a16="http://schemas.microsoft.com/office/drawing/2014/main" id="{C418BFB1-C18F-4496-93B4-43F56EA56CF0}"/>
            </a:ext>
          </a:extLst>
        </xdr:cNvPr>
        <xdr:cNvSpPr/>
      </xdr:nvSpPr>
      <xdr:spPr>
        <a:xfrm>
          <a:off x="164592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107315</xdr:rowOff>
    </xdr:from>
    <xdr:to>
      <xdr:col>116</xdr:col>
      <xdr:colOff>62865</xdr:colOff>
      <xdr:row>108</xdr:row>
      <xdr:rowOff>53340</xdr:rowOff>
    </xdr:to>
    <xdr:cxnSp macro="">
      <xdr:nvCxnSpPr>
        <xdr:cNvPr id="618" name="直線コネクタ 617">
          <a:extLst>
            <a:ext uri="{FF2B5EF4-FFF2-40B4-BE49-F238E27FC236}">
              <a16:creationId xmlns:a16="http://schemas.microsoft.com/office/drawing/2014/main" id="{7C66CC4B-6EB4-481E-A8EC-8C29442F530E}"/>
            </a:ext>
          </a:extLst>
        </xdr:cNvPr>
        <xdr:cNvCxnSpPr/>
      </xdr:nvCxnSpPr>
      <xdr:spPr>
        <a:xfrm flipV="1">
          <a:off x="19951065" y="1661731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57150</xdr:rowOff>
    </xdr:from>
    <xdr:ext cx="469900" cy="259080"/>
    <xdr:sp macro="" textlink="">
      <xdr:nvSpPr>
        <xdr:cNvPr id="619" name="【庁舎】&#10;一人当たり面積最小値テキスト">
          <a:extLst>
            <a:ext uri="{FF2B5EF4-FFF2-40B4-BE49-F238E27FC236}">
              <a16:creationId xmlns:a16="http://schemas.microsoft.com/office/drawing/2014/main" id="{522EBDE7-93BC-407F-9400-8053306E6CF6}"/>
            </a:ext>
          </a:extLst>
        </xdr:cNvPr>
        <xdr:cNvSpPr txBox="1"/>
      </xdr:nvSpPr>
      <xdr:spPr>
        <a:xfrm>
          <a:off x="19989800" y="1788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53340</xdr:rowOff>
    </xdr:from>
    <xdr:to>
      <xdr:col>116</xdr:col>
      <xdr:colOff>152400</xdr:colOff>
      <xdr:row>108</xdr:row>
      <xdr:rowOff>53340</xdr:rowOff>
    </xdr:to>
    <xdr:cxnSp macro="">
      <xdr:nvCxnSpPr>
        <xdr:cNvPr id="620" name="直線コネクタ 619">
          <a:extLst>
            <a:ext uri="{FF2B5EF4-FFF2-40B4-BE49-F238E27FC236}">
              <a16:creationId xmlns:a16="http://schemas.microsoft.com/office/drawing/2014/main" id="{ED241E65-D6BB-4577-80F8-DF79194631B9}"/>
            </a:ext>
          </a:extLst>
        </xdr:cNvPr>
        <xdr:cNvCxnSpPr/>
      </xdr:nvCxnSpPr>
      <xdr:spPr>
        <a:xfrm>
          <a:off x="19881850" y="17884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53975</xdr:rowOff>
    </xdr:from>
    <xdr:ext cx="469900" cy="256540"/>
    <xdr:sp macro="" textlink="">
      <xdr:nvSpPr>
        <xdr:cNvPr id="621" name="【庁舎】&#10;一人当たり面積最大値テキスト">
          <a:extLst>
            <a:ext uri="{FF2B5EF4-FFF2-40B4-BE49-F238E27FC236}">
              <a16:creationId xmlns:a16="http://schemas.microsoft.com/office/drawing/2014/main" id="{9BC5021C-1AAE-4078-AEB8-E92A24834718}"/>
            </a:ext>
          </a:extLst>
        </xdr:cNvPr>
        <xdr:cNvSpPr txBox="1"/>
      </xdr:nvSpPr>
      <xdr:spPr>
        <a:xfrm>
          <a:off x="19989800" y="16398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107315</xdr:rowOff>
    </xdr:from>
    <xdr:to>
      <xdr:col>116</xdr:col>
      <xdr:colOff>152400</xdr:colOff>
      <xdr:row>100</xdr:row>
      <xdr:rowOff>107315</xdr:rowOff>
    </xdr:to>
    <xdr:cxnSp macro="">
      <xdr:nvCxnSpPr>
        <xdr:cNvPr id="622" name="直線コネクタ 621">
          <a:extLst>
            <a:ext uri="{FF2B5EF4-FFF2-40B4-BE49-F238E27FC236}">
              <a16:creationId xmlns:a16="http://schemas.microsoft.com/office/drawing/2014/main" id="{1D286587-6ACE-42E1-8BFE-AE47ECB17855}"/>
            </a:ext>
          </a:extLst>
        </xdr:cNvPr>
        <xdr:cNvCxnSpPr/>
      </xdr:nvCxnSpPr>
      <xdr:spPr>
        <a:xfrm>
          <a:off x="19881850" y="16617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57785</xdr:rowOff>
    </xdr:from>
    <xdr:ext cx="469900" cy="259080"/>
    <xdr:sp macro="" textlink="">
      <xdr:nvSpPr>
        <xdr:cNvPr id="623" name="【庁舎】&#10;一人当たり面積平均値テキスト">
          <a:extLst>
            <a:ext uri="{FF2B5EF4-FFF2-40B4-BE49-F238E27FC236}">
              <a16:creationId xmlns:a16="http://schemas.microsoft.com/office/drawing/2014/main" id="{A43C8FC4-DF41-456C-A179-75A497A4A2A3}"/>
            </a:ext>
          </a:extLst>
        </xdr:cNvPr>
        <xdr:cNvSpPr txBox="1"/>
      </xdr:nvSpPr>
      <xdr:spPr>
        <a:xfrm>
          <a:off x="19989800" y="17558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79375</xdr:rowOff>
    </xdr:from>
    <xdr:to>
      <xdr:col>116</xdr:col>
      <xdr:colOff>114300</xdr:colOff>
      <xdr:row>107</xdr:row>
      <xdr:rowOff>9525</xdr:rowOff>
    </xdr:to>
    <xdr:sp macro="" textlink="">
      <xdr:nvSpPr>
        <xdr:cNvPr id="624" name="フローチャート: 判断 623">
          <a:extLst>
            <a:ext uri="{FF2B5EF4-FFF2-40B4-BE49-F238E27FC236}">
              <a16:creationId xmlns:a16="http://schemas.microsoft.com/office/drawing/2014/main" id="{0D3CDCE8-67C3-4A15-BA69-6785C7E2C4CC}"/>
            </a:ext>
          </a:extLst>
        </xdr:cNvPr>
        <xdr:cNvSpPr/>
      </xdr:nvSpPr>
      <xdr:spPr>
        <a:xfrm>
          <a:off x="19900900" y="17579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84455</xdr:rowOff>
    </xdr:from>
    <xdr:to>
      <xdr:col>112</xdr:col>
      <xdr:colOff>38100</xdr:colOff>
      <xdr:row>107</xdr:row>
      <xdr:rowOff>14605</xdr:rowOff>
    </xdr:to>
    <xdr:sp macro="" textlink="">
      <xdr:nvSpPr>
        <xdr:cNvPr id="625" name="フローチャート: 判断 624">
          <a:extLst>
            <a:ext uri="{FF2B5EF4-FFF2-40B4-BE49-F238E27FC236}">
              <a16:creationId xmlns:a16="http://schemas.microsoft.com/office/drawing/2014/main" id="{AF4B878D-B23C-4648-BCB6-F136D688C0D7}"/>
            </a:ext>
          </a:extLst>
        </xdr:cNvPr>
        <xdr:cNvSpPr/>
      </xdr:nvSpPr>
      <xdr:spPr>
        <a:xfrm>
          <a:off x="19157950" y="17585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102235</xdr:rowOff>
    </xdr:from>
    <xdr:to>
      <xdr:col>107</xdr:col>
      <xdr:colOff>101600</xdr:colOff>
      <xdr:row>107</xdr:row>
      <xdr:rowOff>32385</xdr:rowOff>
    </xdr:to>
    <xdr:sp macro="" textlink="">
      <xdr:nvSpPr>
        <xdr:cNvPr id="626" name="フローチャート: 判断 625">
          <a:extLst>
            <a:ext uri="{FF2B5EF4-FFF2-40B4-BE49-F238E27FC236}">
              <a16:creationId xmlns:a16="http://schemas.microsoft.com/office/drawing/2014/main" id="{829F481E-2191-452B-BCAC-CA2D0C044C73}"/>
            </a:ext>
          </a:extLst>
        </xdr:cNvPr>
        <xdr:cNvSpPr/>
      </xdr:nvSpPr>
      <xdr:spPr>
        <a:xfrm>
          <a:off x="18345150" y="17602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59690</xdr:rowOff>
    </xdr:from>
    <xdr:to>
      <xdr:col>102</xdr:col>
      <xdr:colOff>165100</xdr:colOff>
      <xdr:row>106</xdr:row>
      <xdr:rowOff>161290</xdr:rowOff>
    </xdr:to>
    <xdr:sp macro="" textlink="">
      <xdr:nvSpPr>
        <xdr:cNvPr id="627" name="フローチャート: 判断 626">
          <a:extLst>
            <a:ext uri="{FF2B5EF4-FFF2-40B4-BE49-F238E27FC236}">
              <a16:creationId xmlns:a16="http://schemas.microsoft.com/office/drawing/2014/main" id="{7E06955B-B924-40B9-9BB1-02587116E5F1}"/>
            </a:ext>
          </a:extLst>
        </xdr:cNvPr>
        <xdr:cNvSpPr/>
      </xdr:nvSpPr>
      <xdr:spPr>
        <a:xfrm>
          <a:off x="17551400" y="1756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57785</xdr:rowOff>
    </xdr:from>
    <xdr:to>
      <xdr:col>98</xdr:col>
      <xdr:colOff>38100</xdr:colOff>
      <xdr:row>106</xdr:row>
      <xdr:rowOff>159385</xdr:rowOff>
    </xdr:to>
    <xdr:sp macro="" textlink="">
      <xdr:nvSpPr>
        <xdr:cNvPr id="628" name="フローチャート: 判断 627">
          <a:extLst>
            <a:ext uri="{FF2B5EF4-FFF2-40B4-BE49-F238E27FC236}">
              <a16:creationId xmlns:a16="http://schemas.microsoft.com/office/drawing/2014/main" id="{C388E1D3-4C45-49FF-B1D2-72B250D03D9E}"/>
            </a:ext>
          </a:extLst>
        </xdr:cNvPr>
        <xdr:cNvSpPr/>
      </xdr:nvSpPr>
      <xdr:spPr>
        <a:xfrm>
          <a:off x="16757650" y="17558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29" name="テキスト ボックス 628">
          <a:extLst>
            <a:ext uri="{FF2B5EF4-FFF2-40B4-BE49-F238E27FC236}">
              <a16:creationId xmlns:a16="http://schemas.microsoft.com/office/drawing/2014/main" id="{86EB4224-A2C9-47FB-9F68-BF88C891743C}"/>
            </a:ext>
          </a:extLst>
        </xdr:cNvPr>
        <xdr:cNvSpPr txBox="1"/>
      </xdr:nvSpPr>
      <xdr:spPr>
        <a:xfrm>
          <a:off x="19780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0" name="テキスト ボックス 629">
          <a:extLst>
            <a:ext uri="{FF2B5EF4-FFF2-40B4-BE49-F238E27FC236}">
              <a16:creationId xmlns:a16="http://schemas.microsoft.com/office/drawing/2014/main" id="{70621D20-2BEE-46BF-878C-E46ACEF1EC87}"/>
            </a:ext>
          </a:extLst>
        </xdr:cNvPr>
        <xdr:cNvSpPr txBox="1"/>
      </xdr:nvSpPr>
      <xdr:spPr>
        <a:xfrm>
          <a:off x="19030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1" name="テキスト ボックス 630">
          <a:extLst>
            <a:ext uri="{FF2B5EF4-FFF2-40B4-BE49-F238E27FC236}">
              <a16:creationId xmlns:a16="http://schemas.microsoft.com/office/drawing/2014/main" id="{849C2FDD-4974-4775-BCAD-B0ECB7E52AF9}"/>
            </a:ext>
          </a:extLst>
        </xdr:cNvPr>
        <xdr:cNvSpPr txBox="1"/>
      </xdr:nvSpPr>
      <xdr:spPr>
        <a:xfrm>
          <a:off x="18224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2" name="テキスト ボックス 631">
          <a:extLst>
            <a:ext uri="{FF2B5EF4-FFF2-40B4-BE49-F238E27FC236}">
              <a16:creationId xmlns:a16="http://schemas.microsoft.com/office/drawing/2014/main" id="{62FD90EF-E731-4DDC-ABF7-C06BF067F2CC}"/>
            </a:ext>
          </a:extLst>
        </xdr:cNvPr>
        <xdr:cNvSpPr txBox="1"/>
      </xdr:nvSpPr>
      <xdr:spPr>
        <a:xfrm>
          <a:off x="174307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3" name="テキスト ボックス 632">
          <a:extLst>
            <a:ext uri="{FF2B5EF4-FFF2-40B4-BE49-F238E27FC236}">
              <a16:creationId xmlns:a16="http://schemas.microsoft.com/office/drawing/2014/main" id="{831ED36B-17BE-4C8A-9441-73F5443066D8}"/>
            </a:ext>
          </a:extLst>
        </xdr:cNvPr>
        <xdr:cNvSpPr txBox="1"/>
      </xdr:nvSpPr>
      <xdr:spPr>
        <a:xfrm>
          <a:off x="166306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10795</xdr:rowOff>
    </xdr:from>
    <xdr:to>
      <xdr:col>116</xdr:col>
      <xdr:colOff>114300</xdr:colOff>
      <xdr:row>106</xdr:row>
      <xdr:rowOff>112395</xdr:rowOff>
    </xdr:to>
    <xdr:sp macro="" textlink="">
      <xdr:nvSpPr>
        <xdr:cNvPr id="634" name="楕円 633">
          <a:extLst>
            <a:ext uri="{FF2B5EF4-FFF2-40B4-BE49-F238E27FC236}">
              <a16:creationId xmlns:a16="http://schemas.microsoft.com/office/drawing/2014/main" id="{4B3C9D87-4ABE-4479-9CFE-DC83F769CCE9}"/>
            </a:ext>
          </a:extLst>
        </xdr:cNvPr>
        <xdr:cNvSpPr/>
      </xdr:nvSpPr>
      <xdr:spPr>
        <a:xfrm>
          <a:off x="199009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33655</xdr:rowOff>
    </xdr:from>
    <xdr:ext cx="469900" cy="258445"/>
    <xdr:sp macro="" textlink="">
      <xdr:nvSpPr>
        <xdr:cNvPr id="635" name="【庁舎】&#10;一人当たり面積該当値テキスト">
          <a:extLst>
            <a:ext uri="{FF2B5EF4-FFF2-40B4-BE49-F238E27FC236}">
              <a16:creationId xmlns:a16="http://schemas.microsoft.com/office/drawing/2014/main" id="{C6483DBD-E553-4254-B842-0F50EEE3D92A}"/>
            </a:ext>
          </a:extLst>
        </xdr:cNvPr>
        <xdr:cNvSpPr txBox="1"/>
      </xdr:nvSpPr>
      <xdr:spPr>
        <a:xfrm>
          <a:off x="19989800" y="17369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36" name="楕円 635">
          <a:extLst>
            <a:ext uri="{FF2B5EF4-FFF2-40B4-BE49-F238E27FC236}">
              <a16:creationId xmlns:a16="http://schemas.microsoft.com/office/drawing/2014/main" id="{2A576F57-AAA4-44BF-A5CD-9C6F2271D1E1}"/>
            </a:ext>
          </a:extLst>
        </xdr:cNvPr>
        <xdr:cNvSpPr/>
      </xdr:nvSpPr>
      <xdr:spPr>
        <a:xfrm>
          <a:off x="19157950" y="17514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61595</xdr:rowOff>
    </xdr:from>
    <xdr:to>
      <xdr:col>116</xdr:col>
      <xdr:colOff>63500</xdr:colOff>
      <xdr:row>106</xdr:row>
      <xdr:rowOff>64770</xdr:rowOff>
    </xdr:to>
    <xdr:cxnSp macro="">
      <xdr:nvCxnSpPr>
        <xdr:cNvPr id="637" name="直線コネクタ 636">
          <a:extLst>
            <a:ext uri="{FF2B5EF4-FFF2-40B4-BE49-F238E27FC236}">
              <a16:creationId xmlns:a16="http://schemas.microsoft.com/office/drawing/2014/main" id="{F98D662A-6564-4C6B-B152-A0E6BFB890E4}"/>
            </a:ext>
          </a:extLst>
        </xdr:cNvPr>
        <xdr:cNvCxnSpPr/>
      </xdr:nvCxnSpPr>
      <xdr:spPr>
        <a:xfrm flipV="1">
          <a:off x="19202400" y="17562195"/>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17780</xdr:rowOff>
    </xdr:from>
    <xdr:to>
      <xdr:col>107</xdr:col>
      <xdr:colOff>101600</xdr:colOff>
      <xdr:row>106</xdr:row>
      <xdr:rowOff>118745</xdr:rowOff>
    </xdr:to>
    <xdr:sp macro="" textlink="">
      <xdr:nvSpPr>
        <xdr:cNvPr id="638" name="楕円 637">
          <a:extLst>
            <a:ext uri="{FF2B5EF4-FFF2-40B4-BE49-F238E27FC236}">
              <a16:creationId xmlns:a16="http://schemas.microsoft.com/office/drawing/2014/main" id="{5F5E1951-8D73-474A-88FE-3262F0F5C794}"/>
            </a:ext>
          </a:extLst>
        </xdr:cNvPr>
        <xdr:cNvSpPr/>
      </xdr:nvSpPr>
      <xdr:spPr>
        <a:xfrm>
          <a:off x="18345150" y="1751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67945</xdr:rowOff>
    </xdr:to>
    <xdr:cxnSp macro="">
      <xdr:nvCxnSpPr>
        <xdr:cNvPr id="639" name="直線コネクタ 638">
          <a:extLst>
            <a:ext uri="{FF2B5EF4-FFF2-40B4-BE49-F238E27FC236}">
              <a16:creationId xmlns:a16="http://schemas.microsoft.com/office/drawing/2014/main" id="{C3E128D3-AABB-444A-80FB-9DCB487A358E}"/>
            </a:ext>
          </a:extLst>
        </xdr:cNvPr>
        <xdr:cNvCxnSpPr/>
      </xdr:nvCxnSpPr>
      <xdr:spPr>
        <a:xfrm flipV="1">
          <a:off x="18395950" y="1756537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20320</xdr:rowOff>
    </xdr:from>
    <xdr:to>
      <xdr:col>102</xdr:col>
      <xdr:colOff>165100</xdr:colOff>
      <xdr:row>106</xdr:row>
      <xdr:rowOff>121920</xdr:rowOff>
    </xdr:to>
    <xdr:sp macro="" textlink="">
      <xdr:nvSpPr>
        <xdr:cNvPr id="640" name="楕円 639">
          <a:extLst>
            <a:ext uri="{FF2B5EF4-FFF2-40B4-BE49-F238E27FC236}">
              <a16:creationId xmlns:a16="http://schemas.microsoft.com/office/drawing/2014/main" id="{A3592252-5F8D-4805-9C9B-FD52A7934A08}"/>
            </a:ext>
          </a:extLst>
        </xdr:cNvPr>
        <xdr:cNvSpPr/>
      </xdr:nvSpPr>
      <xdr:spPr>
        <a:xfrm>
          <a:off x="175514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67945</xdr:rowOff>
    </xdr:from>
    <xdr:to>
      <xdr:col>107</xdr:col>
      <xdr:colOff>50800</xdr:colOff>
      <xdr:row>106</xdr:row>
      <xdr:rowOff>71120</xdr:rowOff>
    </xdr:to>
    <xdr:cxnSp macro="">
      <xdr:nvCxnSpPr>
        <xdr:cNvPr id="641" name="直線コネクタ 640">
          <a:extLst>
            <a:ext uri="{FF2B5EF4-FFF2-40B4-BE49-F238E27FC236}">
              <a16:creationId xmlns:a16="http://schemas.microsoft.com/office/drawing/2014/main" id="{B5C1F87E-B042-45B7-BFB9-AD85810F9974}"/>
            </a:ext>
          </a:extLst>
        </xdr:cNvPr>
        <xdr:cNvCxnSpPr/>
      </xdr:nvCxnSpPr>
      <xdr:spPr>
        <a:xfrm flipV="1">
          <a:off x="17602200" y="1756854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642" name="楕円 641">
          <a:extLst>
            <a:ext uri="{FF2B5EF4-FFF2-40B4-BE49-F238E27FC236}">
              <a16:creationId xmlns:a16="http://schemas.microsoft.com/office/drawing/2014/main" id="{BB38A70B-4B7B-42E5-BB91-F564A972846E}"/>
            </a:ext>
          </a:extLst>
        </xdr:cNvPr>
        <xdr:cNvSpPr/>
      </xdr:nvSpPr>
      <xdr:spPr>
        <a:xfrm>
          <a:off x="16757650" y="1752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71120</xdr:rowOff>
    </xdr:from>
    <xdr:to>
      <xdr:col>102</xdr:col>
      <xdr:colOff>114300</xdr:colOff>
      <xdr:row>106</xdr:row>
      <xdr:rowOff>76200</xdr:rowOff>
    </xdr:to>
    <xdr:cxnSp macro="">
      <xdr:nvCxnSpPr>
        <xdr:cNvPr id="643" name="直線コネクタ 642">
          <a:extLst>
            <a:ext uri="{FF2B5EF4-FFF2-40B4-BE49-F238E27FC236}">
              <a16:creationId xmlns:a16="http://schemas.microsoft.com/office/drawing/2014/main" id="{EA6C22A2-7562-4D27-84DD-81CF0210EBC6}"/>
            </a:ext>
          </a:extLst>
        </xdr:cNvPr>
        <xdr:cNvCxnSpPr/>
      </xdr:nvCxnSpPr>
      <xdr:spPr>
        <a:xfrm flipV="1">
          <a:off x="16802100" y="1757172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6350</xdr:rowOff>
    </xdr:from>
    <xdr:ext cx="469900" cy="256540"/>
    <xdr:sp macro="" textlink="">
      <xdr:nvSpPr>
        <xdr:cNvPr id="644" name="n_1aveValue【庁舎】&#10;一人当たり面積">
          <a:extLst>
            <a:ext uri="{FF2B5EF4-FFF2-40B4-BE49-F238E27FC236}">
              <a16:creationId xmlns:a16="http://schemas.microsoft.com/office/drawing/2014/main" id="{92B4A6E0-B152-4B6A-9C57-4E2B6912EF61}"/>
            </a:ext>
          </a:extLst>
        </xdr:cNvPr>
        <xdr:cNvSpPr txBox="1"/>
      </xdr:nvSpPr>
      <xdr:spPr>
        <a:xfrm>
          <a:off x="18980150" y="17672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23495</xdr:rowOff>
    </xdr:from>
    <xdr:ext cx="467360" cy="259080"/>
    <xdr:sp macro="" textlink="">
      <xdr:nvSpPr>
        <xdr:cNvPr id="645" name="n_2aveValue【庁舎】&#10;一人当たり面積">
          <a:extLst>
            <a:ext uri="{FF2B5EF4-FFF2-40B4-BE49-F238E27FC236}">
              <a16:creationId xmlns:a16="http://schemas.microsoft.com/office/drawing/2014/main" id="{06A597FF-F4EC-466A-B2EA-8DF737402D1E}"/>
            </a:ext>
          </a:extLst>
        </xdr:cNvPr>
        <xdr:cNvSpPr txBox="1"/>
      </xdr:nvSpPr>
      <xdr:spPr>
        <a:xfrm>
          <a:off x="18180050" y="17689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152400</xdr:rowOff>
    </xdr:from>
    <xdr:ext cx="467360" cy="259080"/>
    <xdr:sp macro="" textlink="">
      <xdr:nvSpPr>
        <xdr:cNvPr id="646" name="n_3aveValue【庁舎】&#10;一人当たり面積">
          <a:extLst>
            <a:ext uri="{FF2B5EF4-FFF2-40B4-BE49-F238E27FC236}">
              <a16:creationId xmlns:a16="http://schemas.microsoft.com/office/drawing/2014/main" id="{9224AA1E-75F2-4092-8A3F-DE782B38A592}"/>
            </a:ext>
          </a:extLst>
        </xdr:cNvPr>
        <xdr:cNvSpPr txBox="1"/>
      </xdr:nvSpPr>
      <xdr:spPr>
        <a:xfrm>
          <a:off x="17386300" y="17653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150495</xdr:rowOff>
    </xdr:from>
    <xdr:ext cx="467360" cy="259080"/>
    <xdr:sp macro="" textlink="">
      <xdr:nvSpPr>
        <xdr:cNvPr id="647" name="n_4aveValue【庁舎】&#10;一人当たり面積">
          <a:extLst>
            <a:ext uri="{FF2B5EF4-FFF2-40B4-BE49-F238E27FC236}">
              <a16:creationId xmlns:a16="http://schemas.microsoft.com/office/drawing/2014/main" id="{66C78CE2-5B8B-442C-A565-2576A8C7F62B}"/>
            </a:ext>
          </a:extLst>
        </xdr:cNvPr>
        <xdr:cNvSpPr txBox="1"/>
      </xdr:nvSpPr>
      <xdr:spPr>
        <a:xfrm>
          <a:off x="16592550" y="17651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132080</xdr:rowOff>
    </xdr:from>
    <xdr:ext cx="469900" cy="256540"/>
    <xdr:sp macro="" textlink="">
      <xdr:nvSpPr>
        <xdr:cNvPr id="648" name="n_1mainValue【庁舎】&#10;一人当たり面積">
          <a:extLst>
            <a:ext uri="{FF2B5EF4-FFF2-40B4-BE49-F238E27FC236}">
              <a16:creationId xmlns:a16="http://schemas.microsoft.com/office/drawing/2014/main" id="{CD5EA216-22A3-4458-BB3E-E92BD321B9B5}"/>
            </a:ext>
          </a:extLst>
        </xdr:cNvPr>
        <xdr:cNvSpPr txBox="1"/>
      </xdr:nvSpPr>
      <xdr:spPr>
        <a:xfrm>
          <a:off x="18980150" y="17302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135255</xdr:rowOff>
    </xdr:from>
    <xdr:ext cx="467360" cy="256540"/>
    <xdr:sp macro="" textlink="">
      <xdr:nvSpPr>
        <xdr:cNvPr id="649" name="n_2mainValue【庁舎】&#10;一人当たり面積">
          <a:extLst>
            <a:ext uri="{FF2B5EF4-FFF2-40B4-BE49-F238E27FC236}">
              <a16:creationId xmlns:a16="http://schemas.microsoft.com/office/drawing/2014/main" id="{CE0256C1-6ADF-4CBF-8488-9B0CB11F7030}"/>
            </a:ext>
          </a:extLst>
        </xdr:cNvPr>
        <xdr:cNvSpPr txBox="1"/>
      </xdr:nvSpPr>
      <xdr:spPr>
        <a:xfrm>
          <a:off x="18180050" y="17305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138430</xdr:rowOff>
    </xdr:from>
    <xdr:ext cx="467360" cy="259080"/>
    <xdr:sp macro="" textlink="">
      <xdr:nvSpPr>
        <xdr:cNvPr id="650" name="n_3mainValue【庁舎】&#10;一人当たり面積">
          <a:extLst>
            <a:ext uri="{FF2B5EF4-FFF2-40B4-BE49-F238E27FC236}">
              <a16:creationId xmlns:a16="http://schemas.microsoft.com/office/drawing/2014/main" id="{5EF4DB4D-7A0C-426B-9959-AA9B62EC2D65}"/>
            </a:ext>
          </a:extLst>
        </xdr:cNvPr>
        <xdr:cNvSpPr txBox="1"/>
      </xdr:nvSpPr>
      <xdr:spPr>
        <a:xfrm>
          <a:off x="17386300" y="17308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143510</xdr:rowOff>
    </xdr:from>
    <xdr:ext cx="467360" cy="256540"/>
    <xdr:sp macro="" textlink="">
      <xdr:nvSpPr>
        <xdr:cNvPr id="651" name="n_4mainValue【庁舎】&#10;一人当たり面積">
          <a:extLst>
            <a:ext uri="{FF2B5EF4-FFF2-40B4-BE49-F238E27FC236}">
              <a16:creationId xmlns:a16="http://schemas.microsoft.com/office/drawing/2014/main" id="{A77681AC-CC1F-44B7-8D74-56C9FE68DFC8}"/>
            </a:ext>
          </a:extLst>
        </xdr:cNvPr>
        <xdr:cNvSpPr txBox="1"/>
      </xdr:nvSpPr>
      <xdr:spPr>
        <a:xfrm>
          <a:off x="16592550" y="17313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CA1A02A2-6188-499B-A699-1A56D8DA00AB}"/>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2D7A81AD-0A27-4BCC-AA46-6F493D1CA7B4}"/>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E8FEAD67-49A4-4FB4-BD68-F4C95D1DF1CD}"/>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体育館・プール、福祉施設であり、低くなっている施設は保健センター・保健所、図書館である。これは、保健センターについては平成18年に建て替えを行ったことにより、図書館においては受変電設備の更新を行っているため。減価償却率が高くなっている体育館・プールは町民体育館、福祉施設については福祉センター寿荘については建て替えも視野に、邑楽町建物系個別施設計画にのっとり、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8" t="s">
        <v>138</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2"/>
      <c r="DK1" s="2"/>
      <c r="DL1" s="2"/>
      <c r="DM1" s="2"/>
      <c r="DN1" s="2"/>
      <c r="DO1" s="2"/>
    </row>
    <row r="2" spans="1:119" ht="23.5" x14ac:dyDescent="0.2">
      <c r="B2" s="3" t="s">
        <v>139</v>
      </c>
      <c r="C2" s="3"/>
      <c r="D2" s="10"/>
    </row>
    <row r="3" spans="1:119" ht="18.75" customHeight="1" x14ac:dyDescent="0.2">
      <c r="A3" s="2"/>
      <c r="B3" s="473" t="s">
        <v>140</v>
      </c>
      <c r="C3" s="474"/>
      <c r="D3" s="474"/>
      <c r="E3" s="475"/>
      <c r="F3" s="475"/>
      <c r="G3" s="475"/>
      <c r="H3" s="475"/>
      <c r="I3" s="475"/>
      <c r="J3" s="475"/>
      <c r="K3" s="475"/>
      <c r="L3" s="475" t="s">
        <v>144</v>
      </c>
      <c r="M3" s="475"/>
      <c r="N3" s="475"/>
      <c r="O3" s="475"/>
      <c r="P3" s="475"/>
      <c r="Q3" s="475"/>
      <c r="R3" s="482"/>
      <c r="S3" s="482"/>
      <c r="T3" s="482"/>
      <c r="U3" s="482"/>
      <c r="V3" s="483"/>
      <c r="W3" s="322" t="s">
        <v>146</v>
      </c>
      <c r="X3" s="323"/>
      <c r="Y3" s="323"/>
      <c r="Z3" s="323"/>
      <c r="AA3" s="323"/>
      <c r="AB3" s="474"/>
      <c r="AC3" s="482" t="s">
        <v>149</v>
      </c>
      <c r="AD3" s="323"/>
      <c r="AE3" s="323"/>
      <c r="AF3" s="323"/>
      <c r="AG3" s="323"/>
      <c r="AH3" s="323"/>
      <c r="AI3" s="323"/>
      <c r="AJ3" s="323"/>
      <c r="AK3" s="323"/>
      <c r="AL3" s="324"/>
      <c r="AM3" s="322" t="s">
        <v>151</v>
      </c>
      <c r="AN3" s="323"/>
      <c r="AO3" s="323"/>
      <c r="AP3" s="323"/>
      <c r="AQ3" s="323"/>
      <c r="AR3" s="323"/>
      <c r="AS3" s="323"/>
      <c r="AT3" s="323"/>
      <c r="AU3" s="323"/>
      <c r="AV3" s="323"/>
      <c r="AW3" s="323"/>
      <c r="AX3" s="324"/>
      <c r="AY3" s="319" t="s">
        <v>8</v>
      </c>
      <c r="AZ3" s="320"/>
      <c r="BA3" s="320"/>
      <c r="BB3" s="320"/>
      <c r="BC3" s="320"/>
      <c r="BD3" s="320"/>
      <c r="BE3" s="320"/>
      <c r="BF3" s="320"/>
      <c r="BG3" s="320"/>
      <c r="BH3" s="320"/>
      <c r="BI3" s="320"/>
      <c r="BJ3" s="320"/>
      <c r="BK3" s="320"/>
      <c r="BL3" s="320"/>
      <c r="BM3" s="321"/>
      <c r="BN3" s="322" t="s">
        <v>155</v>
      </c>
      <c r="BO3" s="323"/>
      <c r="BP3" s="323"/>
      <c r="BQ3" s="323"/>
      <c r="BR3" s="323"/>
      <c r="BS3" s="323"/>
      <c r="BT3" s="323"/>
      <c r="BU3" s="324"/>
      <c r="BV3" s="322" t="s">
        <v>156</v>
      </c>
      <c r="BW3" s="323"/>
      <c r="BX3" s="323"/>
      <c r="BY3" s="323"/>
      <c r="BZ3" s="323"/>
      <c r="CA3" s="323"/>
      <c r="CB3" s="323"/>
      <c r="CC3" s="324"/>
      <c r="CD3" s="319" t="s">
        <v>8</v>
      </c>
      <c r="CE3" s="320"/>
      <c r="CF3" s="320"/>
      <c r="CG3" s="320"/>
      <c r="CH3" s="320"/>
      <c r="CI3" s="320"/>
      <c r="CJ3" s="320"/>
      <c r="CK3" s="320"/>
      <c r="CL3" s="320"/>
      <c r="CM3" s="320"/>
      <c r="CN3" s="320"/>
      <c r="CO3" s="320"/>
      <c r="CP3" s="320"/>
      <c r="CQ3" s="320"/>
      <c r="CR3" s="320"/>
      <c r="CS3" s="321"/>
      <c r="CT3" s="322" t="s">
        <v>159</v>
      </c>
      <c r="CU3" s="323"/>
      <c r="CV3" s="323"/>
      <c r="CW3" s="323"/>
      <c r="CX3" s="323"/>
      <c r="CY3" s="323"/>
      <c r="CZ3" s="323"/>
      <c r="DA3" s="324"/>
      <c r="DB3" s="322" t="s">
        <v>133</v>
      </c>
      <c r="DC3" s="323"/>
      <c r="DD3" s="323"/>
      <c r="DE3" s="323"/>
      <c r="DF3" s="323"/>
      <c r="DG3" s="323"/>
      <c r="DH3" s="323"/>
      <c r="DI3" s="324"/>
    </row>
    <row r="4" spans="1:119" ht="18.75" customHeight="1" x14ac:dyDescent="0.2">
      <c r="A4" s="2"/>
      <c r="B4" s="476"/>
      <c r="C4" s="477"/>
      <c r="D4" s="477"/>
      <c r="E4" s="478"/>
      <c r="F4" s="478"/>
      <c r="G4" s="478"/>
      <c r="H4" s="478"/>
      <c r="I4" s="478"/>
      <c r="J4" s="478"/>
      <c r="K4" s="478"/>
      <c r="L4" s="478"/>
      <c r="M4" s="478"/>
      <c r="N4" s="478"/>
      <c r="O4" s="478"/>
      <c r="P4" s="478"/>
      <c r="Q4" s="478"/>
      <c r="R4" s="484"/>
      <c r="S4" s="484"/>
      <c r="T4" s="484"/>
      <c r="U4" s="484"/>
      <c r="V4" s="485"/>
      <c r="W4" s="488"/>
      <c r="X4" s="467"/>
      <c r="Y4" s="467"/>
      <c r="Z4" s="467"/>
      <c r="AA4" s="467"/>
      <c r="AB4" s="477"/>
      <c r="AC4" s="484"/>
      <c r="AD4" s="467"/>
      <c r="AE4" s="467"/>
      <c r="AF4" s="467"/>
      <c r="AG4" s="467"/>
      <c r="AH4" s="467"/>
      <c r="AI4" s="467"/>
      <c r="AJ4" s="467"/>
      <c r="AK4" s="467"/>
      <c r="AL4" s="491"/>
      <c r="AM4" s="489"/>
      <c r="AN4" s="490"/>
      <c r="AO4" s="490"/>
      <c r="AP4" s="490"/>
      <c r="AQ4" s="490"/>
      <c r="AR4" s="490"/>
      <c r="AS4" s="490"/>
      <c r="AT4" s="490"/>
      <c r="AU4" s="490"/>
      <c r="AV4" s="490"/>
      <c r="AW4" s="490"/>
      <c r="AX4" s="492"/>
      <c r="AY4" s="325" t="s">
        <v>160</v>
      </c>
      <c r="AZ4" s="326"/>
      <c r="BA4" s="326"/>
      <c r="BB4" s="326"/>
      <c r="BC4" s="326"/>
      <c r="BD4" s="326"/>
      <c r="BE4" s="326"/>
      <c r="BF4" s="326"/>
      <c r="BG4" s="326"/>
      <c r="BH4" s="326"/>
      <c r="BI4" s="326"/>
      <c r="BJ4" s="326"/>
      <c r="BK4" s="326"/>
      <c r="BL4" s="326"/>
      <c r="BM4" s="327"/>
      <c r="BN4" s="328">
        <v>11736607</v>
      </c>
      <c r="BO4" s="329"/>
      <c r="BP4" s="329"/>
      <c r="BQ4" s="329"/>
      <c r="BR4" s="329"/>
      <c r="BS4" s="329"/>
      <c r="BT4" s="329"/>
      <c r="BU4" s="330"/>
      <c r="BV4" s="328">
        <v>11635983</v>
      </c>
      <c r="BW4" s="329"/>
      <c r="BX4" s="329"/>
      <c r="BY4" s="329"/>
      <c r="BZ4" s="329"/>
      <c r="CA4" s="329"/>
      <c r="CB4" s="329"/>
      <c r="CC4" s="330"/>
      <c r="CD4" s="331" t="s">
        <v>158</v>
      </c>
      <c r="CE4" s="332"/>
      <c r="CF4" s="332"/>
      <c r="CG4" s="332"/>
      <c r="CH4" s="332"/>
      <c r="CI4" s="332"/>
      <c r="CJ4" s="332"/>
      <c r="CK4" s="332"/>
      <c r="CL4" s="332"/>
      <c r="CM4" s="332"/>
      <c r="CN4" s="332"/>
      <c r="CO4" s="332"/>
      <c r="CP4" s="332"/>
      <c r="CQ4" s="332"/>
      <c r="CR4" s="332"/>
      <c r="CS4" s="333"/>
      <c r="CT4" s="334">
        <v>7.9</v>
      </c>
      <c r="CU4" s="335"/>
      <c r="CV4" s="335"/>
      <c r="CW4" s="335"/>
      <c r="CX4" s="335"/>
      <c r="CY4" s="335"/>
      <c r="CZ4" s="335"/>
      <c r="DA4" s="336"/>
      <c r="DB4" s="334">
        <v>7.1</v>
      </c>
      <c r="DC4" s="335"/>
      <c r="DD4" s="335"/>
      <c r="DE4" s="335"/>
      <c r="DF4" s="335"/>
      <c r="DG4" s="335"/>
      <c r="DH4" s="335"/>
      <c r="DI4" s="336"/>
    </row>
    <row r="5" spans="1:119" ht="18.75" customHeight="1" x14ac:dyDescent="0.2">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37" t="s">
        <v>161</v>
      </c>
      <c r="AN5" s="338"/>
      <c r="AO5" s="338"/>
      <c r="AP5" s="338"/>
      <c r="AQ5" s="338"/>
      <c r="AR5" s="338"/>
      <c r="AS5" s="338"/>
      <c r="AT5" s="339"/>
      <c r="AU5" s="340" t="s">
        <v>75</v>
      </c>
      <c r="AV5" s="341"/>
      <c r="AW5" s="341"/>
      <c r="AX5" s="341"/>
      <c r="AY5" s="342" t="s">
        <v>152</v>
      </c>
      <c r="AZ5" s="343"/>
      <c r="BA5" s="343"/>
      <c r="BB5" s="343"/>
      <c r="BC5" s="343"/>
      <c r="BD5" s="343"/>
      <c r="BE5" s="343"/>
      <c r="BF5" s="343"/>
      <c r="BG5" s="343"/>
      <c r="BH5" s="343"/>
      <c r="BI5" s="343"/>
      <c r="BJ5" s="343"/>
      <c r="BK5" s="343"/>
      <c r="BL5" s="343"/>
      <c r="BM5" s="344"/>
      <c r="BN5" s="345">
        <v>11176768</v>
      </c>
      <c r="BO5" s="346"/>
      <c r="BP5" s="346"/>
      <c r="BQ5" s="346"/>
      <c r="BR5" s="346"/>
      <c r="BS5" s="346"/>
      <c r="BT5" s="346"/>
      <c r="BU5" s="347"/>
      <c r="BV5" s="345">
        <v>11051469</v>
      </c>
      <c r="BW5" s="346"/>
      <c r="BX5" s="346"/>
      <c r="BY5" s="346"/>
      <c r="BZ5" s="346"/>
      <c r="CA5" s="346"/>
      <c r="CB5" s="346"/>
      <c r="CC5" s="347"/>
      <c r="CD5" s="348" t="s">
        <v>163</v>
      </c>
      <c r="CE5" s="349"/>
      <c r="CF5" s="349"/>
      <c r="CG5" s="349"/>
      <c r="CH5" s="349"/>
      <c r="CI5" s="349"/>
      <c r="CJ5" s="349"/>
      <c r="CK5" s="349"/>
      <c r="CL5" s="349"/>
      <c r="CM5" s="349"/>
      <c r="CN5" s="349"/>
      <c r="CO5" s="349"/>
      <c r="CP5" s="349"/>
      <c r="CQ5" s="349"/>
      <c r="CR5" s="349"/>
      <c r="CS5" s="350"/>
      <c r="CT5" s="351">
        <v>85.7</v>
      </c>
      <c r="CU5" s="352"/>
      <c r="CV5" s="352"/>
      <c r="CW5" s="352"/>
      <c r="CX5" s="352"/>
      <c r="CY5" s="352"/>
      <c r="CZ5" s="352"/>
      <c r="DA5" s="353"/>
      <c r="DB5" s="351">
        <v>85.9</v>
      </c>
      <c r="DC5" s="352"/>
      <c r="DD5" s="352"/>
      <c r="DE5" s="352"/>
      <c r="DF5" s="352"/>
      <c r="DG5" s="352"/>
      <c r="DH5" s="352"/>
      <c r="DI5" s="353"/>
    </row>
    <row r="6" spans="1:119" ht="18.75" customHeight="1" x14ac:dyDescent="0.2">
      <c r="A6" s="2"/>
      <c r="B6" s="493" t="s">
        <v>164</v>
      </c>
      <c r="C6" s="494"/>
      <c r="D6" s="494"/>
      <c r="E6" s="495"/>
      <c r="F6" s="495"/>
      <c r="G6" s="495"/>
      <c r="H6" s="495"/>
      <c r="I6" s="495"/>
      <c r="J6" s="495"/>
      <c r="K6" s="495"/>
      <c r="L6" s="495" t="s">
        <v>168</v>
      </c>
      <c r="M6" s="495"/>
      <c r="N6" s="495"/>
      <c r="O6" s="495"/>
      <c r="P6" s="495"/>
      <c r="Q6" s="495"/>
      <c r="R6" s="499"/>
      <c r="S6" s="499"/>
      <c r="T6" s="499"/>
      <c r="U6" s="499"/>
      <c r="V6" s="500"/>
      <c r="W6" s="503" t="s">
        <v>169</v>
      </c>
      <c r="X6" s="504"/>
      <c r="Y6" s="504"/>
      <c r="Z6" s="504"/>
      <c r="AA6" s="504"/>
      <c r="AB6" s="494"/>
      <c r="AC6" s="505" t="s">
        <v>170</v>
      </c>
      <c r="AD6" s="506"/>
      <c r="AE6" s="506"/>
      <c r="AF6" s="506"/>
      <c r="AG6" s="506"/>
      <c r="AH6" s="506"/>
      <c r="AI6" s="506"/>
      <c r="AJ6" s="506"/>
      <c r="AK6" s="506"/>
      <c r="AL6" s="507"/>
      <c r="AM6" s="337" t="s">
        <v>79</v>
      </c>
      <c r="AN6" s="338"/>
      <c r="AO6" s="338"/>
      <c r="AP6" s="338"/>
      <c r="AQ6" s="338"/>
      <c r="AR6" s="338"/>
      <c r="AS6" s="338"/>
      <c r="AT6" s="339"/>
      <c r="AU6" s="340" t="s">
        <v>75</v>
      </c>
      <c r="AV6" s="341"/>
      <c r="AW6" s="341"/>
      <c r="AX6" s="341"/>
      <c r="AY6" s="342" t="s">
        <v>173</v>
      </c>
      <c r="AZ6" s="343"/>
      <c r="BA6" s="343"/>
      <c r="BB6" s="343"/>
      <c r="BC6" s="343"/>
      <c r="BD6" s="343"/>
      <c r="BE6" s="343"/>
      <c r="BF6" s="343"/>
      <c r="BG6" s="343"/>
      <c r="BH6" s="343"/>
      <c r="BI6" s="343"/>
      <c r="BJ6" s="343"/>
      <c r="BK6" s="343"/>
      <c r="BL6" s="343"/>
      <c r="BM6" s="344"/>
      <c r="BN6" s="345">
        <v>559839</v>
      </c>
      <c r="BO6" s="346"/>
      <c r="BP6" s="346"/>
      <c r="BQ6" s="346"/>
      <c r="BR6" s="346"/>
      <c r="BS6" s="346"/>
      <c r="BT6" s="346"/>
      <c r="BU6" s="347"/>
      <c r="BV6" s="345">
        <v>584514</v>
      </c>
      <c r="BW6" s="346"/>
      <c r="BX6" s="346"/>
      <c r="BY6" s="346"/>
      <c r="BZ6" s="346"/>
      <c r="CA6" s="346"/>
      <c r="CB6" s="346"/>
      <c r="CC6" s="347"/>
      <c r="CD6" s="348" t="s">
        <v>174</v>
      </c>
      <c r="CE6" s="349"/>
      <c r="CF6" s="349"/>
      <c r="CG6" s="349"/>
      <c r="CH6" s="349"/>
      <c r="CI6" s="349"/>
      <c r="CJ6" s="349"/>
      <c r="CK6" s="349"/>
      <c r="CL6" s="349"/>
      <c r="CM6" s="349"/>
      <c r="CN6" s="349"/>
      <c r="CO6" s="349"/>
      <c r="CP6" s="349"/>
      <c r="CQ6" s="349"/>
      <c r="CR6" s="349"/>
      <c r="CS6" s="350"/>
      <c r="CT6" s="354">
        <v>87.6</v>
      </c>
      <c r="CU6" s="355"/>
      <c r="CV6" s="355"/>
      <c r="CW6" s="355"/>
      <c r="CX6" s="355"/>
      <c r="CY6" s="355"/>
      <c r="CZ6" s="355"/>
      <c r="DA6" s="356"/>
      <c r="DB6" s="354">
        <v>93.3</v>
      </c>
      <c r="DC6" s="355"/>
      <c r="DD6" s="355"/>
      <c r="DE6" s="355"/>
      <c r="DF6" s="355"/>
      <c r="DG6" s="355"/>
      <c r="DH6" s="355"/>
      <c r="DI6" s="356"/>
    </row>
    <row r="7" spans="1:119" ht="18.75" customHeight="1" x14ac:dyDescent="0.2">
      <c r="A7" s="2"/>
      <c r="B7" s="476"/>
      <c r="C7" s="477"/>
      <c r="D7" s="477"/>
      <c r="E7" s="478"/>
      <c r="F7" s="478"/>
      <c r="G7" s="478"/>
      <c r="H7" s="478"/>
      <c r="I7" s="478"/>
      <c r="J7" s="478"/>
      <c r="K7" s="478"/>
      <c r="L7" s="478"/>
      <c r="M7" s="478"/>
      <c r="N7" s="478"/>
      <c r="O7" s="478"/>
      <c r="P7" s="478"/>
      <c r="Q7" s="478"/>
      <c r="R7" s="484"/>
      <c r="S7" s="484"/>
      <c r="T7" s="484"/>
      <c r="U7" s="484"/>
      <c r="V7" s="485"/>
      <c r="W7" s="488"/>
      <c r="X7" s="467"/>
      <c r="Y7" s="467"/>
      <c r="Z7" s="467"/>
      <c r="AA7" s="467"/>
      <c r="AB7" s="477"/>
      <c r="AC7" s="508"/>
      <c r="AD7" s="466"/>
      <c r="AE7" s="466"/>
      <c r="AF7" s="466"/>
      <c r="AG7" s="466"/>
      <c r="AH7" s="466"/>
      <c r="AI7" s="466"/>
      <c r="AJ7" s="466"/>
      <c r="AK7" s="466"/>
      <c r="AL7" s="509"/>
      <c r="AM7" s="337" t="s">
        <v>175</v>
      </c>
      <c r="AN7" s="338"/>
      <c r="AO7" s="338"/>
      <c r="AP7" s="338"/>
      <c r="AQ7" s="338"/>
      <c r="AR7" s="338"/>
      <c r="AS7" s="338"/>
      <c r="AT7" s="339"/>
      <c r="AU7" s="340" t="s">
        <v>177</v>
      </c>
      <c r="AV7" s="341"/>
      <c r="AW7" s="341"/>
      <c r="AX7" s="341"/>
      <c r="AY7" s="342" t="s">
        <v>178</v>
      </c>
      <c r="AZ7" s="343"/>
      <c r="BA7" s="343"/>
      <c r="BB7" s="343"/>
      <c r="BC7" s="343"/>
      <c r="BD7" s="343"/>
      <c r="BE7" s="343"/>
      <c r="BF7" s="343"/>
      <c r="BG7" s="343"/>
      <c r="BH7" s="343"/>
      <c r="BI7" s="343"/>
      <c r="BJ7" s="343"/>
      <c r="BK7" s="343"/>
      <c r="BL7" s="343"/>
      <c r="BM7" s="344"/>
      <c r="BN7" s="345">
        <v>69486</v>
      </c>
      <c r="BO7" s="346"/>
      <c r="BP7" s="346"/>
      <c r="BQ7" s="346"/>
      <c r="BR7" s="346"/>
      <c r="BS7" s="346"/>
      <c r="BT7" s="346"/>
      <c r="BU7" s="347"/>
      <c r="BV7" s="345">
        <v>133462</v>
      </c>
      <c r="BW7" s="346"/>
      <c r="BX7" s="346"/>
      <c r="BY7" s="346"/>
      <c r="BZ7" s="346"/>
      <c r="CA7" s="346"/>
      <c r="CB7" s="346"/>
      <c r="CC7" s="347"/>
      <c r="CD7" s="348" t="s">
        <v>179</v>
      </c>
      <c r="CE7" s="349"/>
      <c r="CF7" s="349"/>
      <c r="CG7" s="349"/>
      <c r="CH7" s="349"/>
      <c r="CI7" s="349"/>
      <c r="CJ7" s="349"/>
      <c r="CK7" s="349"/>
      <c r="CL7" s="349"/>
      <c r="CM7" s="349"/>
      <c r="CN7" s="349"/>
      <c r="CO7" s="349"/>
      <c r="CP7" s="349"/>
      <c r="CQ7" s="349"/>
      <c r="CR7" s="349"/>
      <c r="CS7" s="350"/>
      <c r="CT7" s="345">
        <v>6182339</v>
      </c>
      <c r="CU7" s="346"/>
      <c r="CV7" s="346"/>
      <c r="CW7" s="346"/>
      <c r="CX7" s="346"/>
      <c r="CY7" s="346"/>
      <c r="CZ7" s="346"/>
      <c r="DA7" s="347"/>
      <c r="DB7" s="345">
        <v>6327846</v>
      </c>
      <c r="DC7" s="346"/>
      <c r="DD7" s="346"/>
      <c r="DE7" s="346"/>
      <c r="DF7" s="346"/>
      <c r="DG7" s="346"/>
      <c r="DH7" s="346"/>
      <c r="DI7" s="347"/>
    </row>
    <row r="8" spans="1:119" ht="18.75" customHeight="1" x14ac:dyDescent="0.2">
      <c r="A8" s="2"/>
      <c r="B8" s="496"/>
      <c r="C8" s="497"/>
      <c r="D8" s="497"/>
      <c r="E8" s="498"/>
      <c r="F8" s="498"/>
      <c r="G8" s="498"/>
      <c r="H8" s="498"/>
      <c r="I8" s="498"/>
      <c r="J8" s="498"/>
      <c r="K8" s="498"/>
      <c r="L8" s="498"/>
      <c r="M8" s="498"/>
      <c r="N8" s="498"/>
      <c r="O8" s="498"/>
      <c r="P8" s="498"/>
      <c r="Q8" s="498"/>
      <c r="R8" s="501"/>
      <c r="S8" s="501"/>
      <c r="T8" s="501"/>
      <c r="U8" s="501"/>
      <c r="V8" s="502"/>
      <c r="W8" s="435"/>
      <c r="X8" s="436"/>
      <c r="Y8" s="436"/>
      <c r="Z8" s="436"/>
      <c r="AA8" s="436"/>
      <c r="AB8" s="497"/>
      <c r="AC8" s="510"/>
      <c r="AD8" s="511"/>
      <c r="AE8" s="511"/>
      <c r="AF8" s="511"/>
      <c r="AG8" s="511"/>
      <c r="AH8" s="511"/>
      <c r="AI8" s="511"/>
      <c r="AJ8" s="511"/>
      <c r="AK8" s="511"/>
      <c r="AL8" s="512"/>
      <c r="AM8" s="337" t="s">
        <v>181</v>
      </c>
      <c r="AN8" s="338"/>
      <c r="AO8" s="338"/>
      <c r="AP8" s="338"/>
      <c r="AQ8" s="338"/>
      <c r="AR8" s="338"/>
      <c r="AS8" s="338"/>
      <c r="AT8" s="339"/>
      <c r="AU8" s="340" t="s">
        <v>75</v>
      </c>
      <c r="AV8" s="341"/>
      <c r="AW8" s="341"/>
      <c r="AX8" s="341"/>
      <c r="AY8" s="342" t="s">
        <v>184</v>
      </c>
      <c r="AZ8" s="343"/>
      <c r="BA8" s="343"/>
      <c r="BB8" s="343"/>
      <c r="BC8" s="343"/>
      <c r="BD8" s="343"/>
      <c r="BE8" s="343"/>
      <c r="BF8" s="343"/>
      <c r="BG8" s="343"/>
      <c r="BH8" s="343"/>
      <c r="BI8" s="343"/>
      <c r="BJ8" s="343"/>
      <c r="BK8" s="343"/>
      <c r="BL8" s="343"/>
      <c r="BM8" s="344"/>
      <c r="BN8" s="345">
        <v>490353</v>
      </c>
      <c r="BO8" s="346"/>
      <c r="BP8" s="346"/>
      <c r="BQ8" s="346"/>
      <c r="BR8" s="346"/>
      <c r="BS8" s="346"/>
      <c r="BT8" s="346"/>
      <c r="BU8" s="347"/>
      <c r="BV8" s="345">
        <v>451052</v>
      </c>
      <c r="BW8" s="346"/>
      <c r="BX8" s="346"/>
      <c r="BY8" s="346"/>
      <c r="BZ8" s="346"/>
      <c r="CA8" s="346"/>
      <c r="CB8" s="346"/>
      <c r="CC8" s="347"/>
      <c r="CD8" s="348" t="s">
        <v>185</v>
      </c>
      <c r="CE8" s="349"/>
      <c r="CF8" s="349"/>
      <c r="CG8" s="349"/>
      <c r="CH8" s="349"/>
      <c r="CI8" s="349"/>
      <c r="CJ8" s="349"/>
      <c r="CK8" s="349"/>
      <c r="CL8" s="349"/>
      <c r="CM8" s="349"/>
      <c r="CN8" s="349"/>
      <c r="CO8" s="349"/>
      <c r="CP8" s="349"/>
      <c r="CQ8" s="349"/>
      <c r="CR8" s="349"/>
      <c r="CS8" s="350"/>
      <c r="CT8" s="357">
        <v>0.74</v>
      </c>
      <c r="CU8" s="358"/>
      <c r="CV8" s="358"/>
      <c r="CW8" s="358"/>
      <c r="CX8" s="358"/>
      <c r="CY8" s="358"/>
      <c r="CZ8" s="358"/>
      <c r="DA8" s="359"/>
      <c r="DB8" s="357">
        <v>0.76</v>
      </c>
      <c r="DC8" s="358"/>
      <c r="DD8" s="358"/>
      <c r="DE8" s="358"/>
      <c r="DF8" s="358"/>
      <c r="DG8" s="358"/>
      <c r="DH8" s="358"/>
      <c r="DI8" s="359"/>
    </row>
    <row r="9" spans="1:119" ht="18.75" customHeight="1" x14ac:dyDescent="0.2">
      <c r="A9" s="2"/>
      <c r="B9" s="319" t="s">
        <v>20</v>
      </c>
      <c r="C9" s="320"/>
      <c r="D9" s="320"/>
      <c r="E9" s="320"/>
      <c r="F9" s="320"/>
      <c r="G9" s="320"/>
      <c r="H9" s="320"/>
      <c r="I9" s="320"/>
      <c r="J9" s="320"/>
      <c r="K9" s="417"/>
      <c r="L9" s="370" t="s">
        <v>14</v>
      </c>
      <c r="M9" s="371"/>
      <c r="N9" s="371"/>
      <c r="O9" s="371"/>
      <c r="P9" s="371"/>
      <c r="Q9" s="372"/>
      <c r="R9" s="373">
        <v>25522</v>
      </c>
      <c r="S9" s="374"/>
      <c r="T9" s="374"/>
      <c r="U9" s="374"/>
      <c r="V9" s="375"/>
      <c r="W9" s="322" t="s">
        <v>187</v>
      </c>
      <c r="X9" s="323"/>
      <c r="Y9" s="323"/>
      <c r="Z9" s="323"/>
      <c r="AA9" s="323"/>
      <c r="AB9" s="323"/>
      <c r="AC9" s="323"/>
      <c r="AD9" s="323"/>
      <c r="AE9" s="323"/>
      <c r="AF9" s="323"/>
      <c r="AG9" s="323"/>
      <c r="AH9" s="323"/>
      <c r="AI9" s="323"/>
      <c r="AJ9" s="323"/>
      <c r="AK9" s="323"/>
      <c r="AL9" s="324"/>
      <c r="AM9" s="337" t="s">
        <v>188</v>
      </c>
      <c r="AN9" s="338"/>
      <c r="AO9" s="338"/>
      <c r="AP9" s="338"/>
      <c r="AQ9" s="338"/>
      <c r="AR9" s="338"/>
      <c r="AS9" s="338"/>
      <c r="AT9" s="339"/>
      <c r="AU9" s="340" t="s">
        <v>75</v>
      </c>
      <c r="AV9" s="341"/>
      <c r="AW9" s="341"/>
      <c r="AX9" s="341"/>
      <c r="AY9" s="342" t="s">
        <v>76</v>
      </c>
      <c r="AZ9" s="343"/>
      <c r="BA9" s="343"/>
      <c r="BB9" s="343"/>
      <c r="BC9" s="343"/>
      <c r="BD9" s="343"/>
      <c r="BE9" s="343"/>
      <c r="BF9" s="343"/>
      <c r="BG9" s="343"/>
      <c r="BH9" s="343"/>
      <c r="BI9" s="343"/>
      <c r="BJ9" s="343"/>
      <c r="BK9" s="343"/>
      <c r="BL9" s="343"/>
      <c r="BM9" s="344"/>
      <c r="BN9" s="345">
        <v>39301</v>
      </c>
      <c r="BO9" s="346"/>
      <c r="BP9" s="346"/>
      <c r="BQ9" s="346"/>
      <c r="BR9" s="346"/>
      <c r="BS9" s="346"/>
      <c r="BT9" s="346"/>
      <c r="BU9" s="347"/>
      <c r="BV9" s="345">
        <v>7651</v>
      </c>
      <c r="BW9" s="346"/>
      <c r="BX9" s="346"/>
      <c r="BY9" s="346"/>
      <c r="BZ9" s="346"/>
      <c r="CA9" s="346"/>
      <c r="CB9" s="346"/>
      <c r="CC9" s="347"/>
      <c r="CD9" s="348" t="s">
        <v>73</v>
      </c>
      <c r="CE9" s="349"/>
      <c r="CF9" s="349"/>
      <c r="CG9" s="349"/>
      <c r="CH9" s="349"/>
      <c r="CI9" s="349"/>
      <c r="CJ9" s="349"/>
      <c r="CK9" s="349"/>
      <c r="CL9" s="349"/>
      <c r="CM9" s="349"/>
      <c r="CN9" s="349"/>
      <c r="CO9" s="349"/>
      <c r="CP9" s="349"/>
      <c r="CQ9" s="349"/>
      <c r="CR9" s="349"/>
      <c r="CS9" s="350"/>
      <c r="CT9" s="351">
        <v>9.1</v>
      </c>
      <c r="CU9" s="352"/>
      <c r="CV9" s="352"/>
      <c r="CW9" s="352"/>
      <c r="CX9" s="352"/>
      <c r="CY9" s="352"/>
      <c r="CZ9" s="352"/>
      <c r="DA9" s="353"/>
      <c r="DB9" s="351">
        <v>8.9</v>
      </c>
      <c r="DC9" s="352"/>
      <c r="DD9" s="352"/>
      <c r="DE9" s="352"/>
      <c r="DF9" s="352"/>
      <c r="DG9" s="352"/>
      <c r="DH9" s="352"/>
      <c r="DI9" s="353"/>
    </row>
    <row r="10" spans="1:119" ht="18.75" customHeight="1" x14ac:dyDescent="0.2">
      <c r="A10" s="2"/>
      <c r="B10" s="319"/>
      <c r="C10" s="320"/>
      <c r="D10" s="320"/>
      <c r="E10" s="320"/>
      <c r="F10" s="320"/>
      <c r="G10" s="320"/>
      <c r="H10" s="320"/>
      <c r="I10" s="320"/>
      <c r="J10" s="320"/>
      <c r="K10" s="417"/>
      <c r="L10" s="360" t="s">
        <v>191</v>
      </c>
      <c r="M10" s="338"/>
      <c r="N10" s="338"/>
      <c r="O10" s="338"/>
      <c r="P10" s="338"/>
      <c r="Q10" s="339"/>
      <c r="R10" s="361">
        <v>26426</v>
      </c>
      <c r="S10" s="362"/>
      <c r="T10" s="362"/>
      <c r="U10" s="362"/>
      <c r="V10" s="363"/>
      <c r="W10" s="488"/>
      <c r="X10" s="467"/>
      <c r="Y10" s="467"/>
      <c r="Z10" s="467"/>
      <c r="AA10" s="467"/>
      <c r="AB10" s="467"/>
      <c r="AC10" s="467"/>
      <c r="AD10" s="467"/>
      <c r="AE10" s="467"/>
      <c r="AF10" s="467"/>
      <c r="AG10" s="467"/>
      <c r="AH10" s="467"/>
      <c r="AI10" s="467"/>
      <c r="AJ10" s="467"/>
      <c r="AK10" s="467"/>
      <c r="AL10" s="491"/>
      <c r="AM10" s="337" t="s">
        <v>192</v>
      </c>
      <c r="AN10" s="338"/>
      <c r="AO10" s="338"/>
      <c r="AP10" s="338"/>
      <c r="AQ10" s="338"/>
      <c r="AR10" s="338"/>
      <c r="AS10" s="338"/>
      <c r="AT10" s="339"/>
      <c r="AU10" s="340" t="s">
        <v>75</v>
      </c>
      <c r="AV10" s="341"/>
      <c r="AW10" s="341"/>
      <c r="AX10" s="341"/>
      <c r="AY10" s="342" t="s">
        <v>194</v>
      </c>
      <c r="AZ10" s="343"/>
      <c r="BA10" s="343"/>
      <c r="BB10" s="343"/>
      <c r="BC10" s="343"/>
      <c r="BD10" s="343"/>
      <c r="BE10" s="343"/>
      <c r="BF10" s="343"/>
      <c r="BG10" s="343"/>
      <c r="BH10" s="343"/>
      <c r="BI10" s="343"/>
      <c r="BJ10" s="343"/>
      <c r="BK10" s="343"/>
      <c r="BL10" s="343"/>
      <c r="BM10" s="344"/>
      <c r="BN10" s="345">
        <v>527422</v>
      </c>
      <c r="BO10" s="346"/>
      <c r="BP10" s="346"/>
      <c r="BQ10" s="346"/>
      <c r="BR10" s="346"/>
      <c r="BS10" s="346"/>
      <c r="BT10" s="346"/>
      <c r="BU10" s="347"/>
      <c r="BV10" s="345">
        <v>638352</v>
      </c>
      <c r="BW10" s="346"/>
      <c r="BX10" s="346"/>
      <c r="BY10" s="346"/>
      <c r="BZ10" s="346"/>
      <c r="CA10" s="346"/>
      <c r="CB10" s="346"/>
      <c r="CC10" s="347"/>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9"/>
      <c r="C11" s="320"/>
      <c r="D11" s="320"/>
      <c r="E11" s="320"/>
      <c r="F11" s="320"/>
      <c r="G11" s="320"/>
      <c r="H11" s="320"/>
      <c r="I11" s="320"/>
      <c r="J11" s="320"/>
      <c r="K11" s="417"/>
      <c r="L11" s="364" t="s">
        <v>150</v>
      </c>
      <c r="M11" s="365"/>
      <c r="N11" s="365"/>
      <c r="O11" s="365"/>
      <c r="P11" s="365"/>
      <c r="Q11" s="366"/>
      <c r="R11" s="367" t="s">
        <v>197</v>
      </c>
      <c r="S11" s="368"/>
      <c r="T11" s="368"/>
      <c r="U11" s="368"/>
      <c r="V11" s="369"/>
      <c r="W11" s="488"/>
      <c r="X11" s="467"/>
      <c r="Y11" s="467"/>
      <c r="Z11" s="467"/>
      <c r="AA11" s="467"/>
      <c r="AB11" s="467"/>
      <c r="AC11" s="467"/>
      <c r="AD11" s="467"/>
      <c r="AE11" s="467"/>
      <c r="AF11" s="467"/>
      <c r="AG11" s="467"/>
      <c r="AH11" s="467"/>
      <c r="AI11" s="467"/>
      <c r="AJ11" s="467"/>
      <c r="AK11" s="467"/>
      <c r="AL11" s="491"/>
      <c r="AM11" s="337" t="s">
        <v>198</v>
      </c>
      <c r="AN11" s="338"/>
      <c r="AO11" s="338"/>
      <c r="AP11" s="338"/>
      <c r="AQ11" s="338"/>
      <c r="AR11" s="338"/>
      <c r="AS11" s="338"/>
      <c r="AT11" s="339"/>
      <c r="AU11" s="340" t="s">
        <v>75</v>
      </c>
      <c r="AV11" s="341"/>
      <c r="AW11" s="341"/>
      <c r="AX11" s="341"/>
      <c r="AY11" s="342" t="s">
        <v>199</v>
      </c>
      <c r="AZ11" s="343"/>
      <c r="BA11" s="343"/>
      <c r="BB11" s="343"/>
      <c r="BC11" s="343"/>
      <c r="BD11" s="343"/>
      <c r="BE11" s="343"/>
      <c r="BF11" s="343"/>
      <c r="BG11" s="343"/>
      <c r="BH11" s="343"/>
      <c r="BI11" s="343"/>
      <c r="BJ11" s="343"/>
      <c r="BK11" s="343"/>
      <c r="BL11" s="343"/>
      <c r="BM11" s="344"/>
      <c r="BN11" s="345">
        <v>0</v>
      </c>
      <c r="BO11" s="346"/>
      <c r="BP11" s="346"/>
      <c r="BQ11" s="346"/>
      <c r="BR11" s="346"/>
      <c r="BS11" s="346"/>
      <c r="BT11" s="346"/>
      <c r="BU11" s="347"/>
      <c r="BV11" s="345">
        <v>0</v>
      </c>
      <c r="BW11" s="346"/>
      <c r="BX11" s="346"/>
      <c r="BY11" s="346"/>
      <c r="BZ11" s="346"/>
      <c r="CA11" s="346"/>
      <c r="CB11" s="346"/>
      <c r="CC11" s="347"/>
      <c r="CD11" s="348" t="s">
        <v>202</v>
      </c>
      <c r="CE11" s="349"/>
      <c r="CF11" s="349"/>
      <c r="CG11" s="349"/>
      <c r="CH11" s="349"/>
      <c r="CI11" s="349"/>
      <c r="CJ11" s="349"/>
      <c r="CK11" s="349"/>
      <c r="CL11" s="349"/>
      <c r="CM11" s="349"/>
      <c r="CN11" s="349"/>
      <c r="CO11" s="349"/>
      <c r="CP11" s="349"/>
      <c r="CQ11" s="349"/>
      <c r="CR11" s="349"/>
      <c r="CS11" s="350"/>
      <c r="CT11" s="357" t="s">
        <v>203</v>
      </c>
      <c r="CU11" s="358"/>
      <c r="CV11" s="358"/>
      <c r="CW11" s="358"/>
      <c r="CX11" s="358"/>
      <c r="CY11" s="358"/>
      <c r="CZ11" s="358"/>
      <c r="DA11" s="359"/>
      <c r="DB11" s="357" t="s">
        <v>203</v>
      </c>
      <c r="DC11" s="358"/>
      <c r="DD11" s="358"/>
      <c r="DE11" s="358"/>
      <c r="DF11" s="358"/>
      <c r="DG11" s="358"/>
      <c r="DH11" s="358"/>
      <c r="DI11" s="359"/>
    </row>
    <row r="12" spans="1:119" ht="18.75" customHeight="1" x14ac:dyDescent="0.2">
      <c r="A12" s="2"/>
      <c r="B12" s="513" t="s">
        <v>205</v>
      </c>
      <c r="C12" s="514"/>
      <c r="D12" s="514"/>
      <c r="E12" s="514"/>
      <c r="F12" s="514"/>
      <c r="G12" s="514"/>
      <c r="H12" s="514"/>
      <c r="I12" s="514"/>
      <c r="J12" s="514"/>
      <c r="K12" s="515"/>
      <c r="L12" s="383" t="s">
        <v>206</v>
      </c>
      <c r="M12" s="384"/>
      <c r="N12" s="384"/>
      <c r="O12" s="384"/>
      <c r="P12" s="384"/>
      <c r="Q12" s="385"/>
      <c r="R12" s="386">
        <v>25810</v>
      </c>
      <c r="S12" s="387"/>
      <c r="T12" s="387"/>
      <c r="U12" s="387"/>
      <c r="V12" s="388"/>
      <c r="W12" s="389" t="s">
        <v>8</v>
      </c>
      <c r="X12" s="341"/>
      <c r="Y12" s="341"/>
      <c r="Z12" s="341"/>
      <c r="AA12" s="341"/>
      <c r="AB12" s="390"/>
      <c r="AC12" s="391" t="s">
        <v>111</v>
      </c>
      <c r="AD12" s="392"/>
      <c r="AE12" s="392"/>
      <c r="AF12" s="392"/>
      <c r="AG12" s="393"/>
      <c r="AH12" s="391" t="s">
        <v>208</v>
      </c>
      <c r="AI12" s="392"/>
      <c r="AJ12" s="392"/>
      <c r="AK12" s="392"/>
      <c r="AL12" s="394"/>
      <c r="AM12" s="337" t="s">
        <v>209</v>
      </c>
      <c r="AN12" s="338"/>
      <c r="AO12" s="338"/>
      <c r="AP12" s="338"/>
      <c r="AQ12" s="338"/>
      <c r="AR12" s="338"/>
      <c r="AS12" s="338"/>
      <c r="AT12" s="339"/>
      <c r="AU12" s="340" t="s">
        <v>75</v>
      </c>
      <c r="AV12" s="341"/>
      <c r="AW12" s="341"/>
      <c r="AX12" s="341"/>
      <c r="AY12" s="342" t="s">
        <v>212</v>
      </c>
      <c r="AZ12" s="343"/>
      <c r="BA12" s="343"/>
      <c r="BB12" s="343"/>
      <c r="BC12" s="343"/>
      <c r="BD12" s="343"/>
      <c r="BE12" s="343"/>
      <c r="BF12" s="343"/>
      <c r="BG12" s="343"/>
      <c r="BH12" s="343"/>
      <c r="BI12" s="343"/>
      <c r="BJ12" s="343"/>
      <c r="BK12" s="343"/>
      <c r="BL12" s="343"/>
      <c r="BM12" s="344"/>
      <c r="BN12" s="345">
        <v>450000</v>
      </c>
      <c r="BO12" s="346"/>
      <c r="BP12" s="346"/>
      <c r="BQ12" s="346"/>
      <c r="BR12" s="346"/>
      <c r="BS12" s="346"/>
      <c r="BT12" s="346"/>
      <c r="BU12" s="347"/>
      <c r="BV12" s="345">
        <v>487196</v>
      </c>
      <c r="BW12" s="346"/>
      <c r="BX12" s="346"/>
      <c r="BY12" s="346"/>
      <c r="BZ12" s="346"/>
      <c r="CA12" s="346"/>
      <c r="CB12" s="346"/>
      <c r="CC12" s="347"/>
      <c r="CD12" s="348" t="s">
        <v>213</v>
      </c>
      <c r="CE12" s="349"/>
      <c r="CF12" s="349"/>
      <c r="CG12" s="349"/>
      <c r="CH12" s="349"/>
      <c r="CI12" s="349"/>
      <c r="CJ12" s="349"/>
      <c r="CK12" s="349"/>
      <c r="CL12" s="349"/>
      <c r="CM12" s="349"/>
      <c r="CN12" s="349"/>
      <c r="CO12" s="349"/>
      <c r="CP12" s="349"/>
      <c r="CQ12" s="349"/>
      <c r="CR12" s="349"/>
      <c r="CS12" s="350"/>
      <c r="CT12" s="357" t="s">
        <v>203</v>
      </c>
      <c r="CU12" s="358"/>
      <c r="CV12" s="358"/>
      <c r="CW12" s="358"/>
      <c r="CX12" s="358"/>
      <c r="CY12" s="358"/>
      <c r="CZ12" s="358"/>
      <c r="DA12" s="359"/>
      <c r="DB12" s="357" t="s">
        <v>203</v>
      </c>
      <c r="DC12" s="358"/>
      <c r="DD12" s="358"/>
      <c r="DE12" s="358"/>
      <c r="DF12" s="358"/>
      <c r="DG12" s="358"/>
      <c r="DH12" s="358"/>
      <c r="DI12" s="359"/>
    </row>
    <row r="13" spans="1:119" ht="18.75" customHeight="1" x14ac:dyDescent="0.2">
      <c r="A13" s="2"/>
      <c r="B13" s="516"/>
      <c r="C13" s="517"/>
      <c r="D13" s="517"/>
      <c r="E13" s="517"/>
      <c r="F13" s="517"/>
      <c r="G13" s="517"/>
      <c r="H13" s="517"/>
      <c r="I13" s="517"/>
      <c r="J13" s="517"/>
      <c r="K13" s="518"/>
      <c r="L13" s="14"/>
      <c r="M13" s="376" t="s">
        <v>215</v>
      </c>
      <c r="N13" s="377"/>
      <c r="O13" s="377"/>
      <c r="P13" s="377"/>
      <c r="Q13" s="378"/>
      <c r="R13" s="379">
        <v>24808</v>
      </c>
      <c r="S13" s="380"/>
      <c r="T13" s="380"/>
      <c r="U13" s="380"/>
      <c r="V13" s="381"/>
      <c r="W13" s="503" t="s">
        <v>216</v>
      </c>
      <c r="X13" s="504"/>
      <c r="Y13" s="504"/>
      <c r="Z13" s="504"/>
      <c r="AA13" s="504"/>
      <c r="AB13" s="494"/>
      <c r="AC13" s="361">
        <v>519</v>
      </c>
      <c r="AD13" s="362"/>
      <c r="AE13" s="362"/>
      <c r="AF13" s="362"/>
      <c r="AG13" s="382"/>
      <c r="AH13" s="361">
        <v>608</v>
      </c>
      <c r="AI13" s="362"/>
      <c r="AJ13" s="362"/>
      <c r="AK13" s="362"/>
      <c r="AL13" s="363"/>
      <c r="AM13" s="337" t="s">
        <v>218</v>
      </c>
      <c r="AN13" s="338"/>
      <c r="AO13" s="338"/>
      <c r="AP13" s="338"/>
      <c r="AQ13" s="338"/>
      <c r="AR13" s="338"/>
      <c r="AS13" s="338"/>
      <c r="AT13" s="339"/>
      <c r="AU13" s="340" t="s">
        <v>177</v>
      </c>
      <c r="AV13" s="341"/>
      <c r="AW13" s="341"/>
      <c r="AX13" s="341"/>
      <c r="AY13" s="342" t="s">
        <v>220</v>
      </c>
      <c r="AZ13" s="343"/>
      <c r="BA13" s="343"/>
      <c r="BB13" s="343"/>
      <c r="BC13" s="343"/>
      <c r="BD13" s="343"/>
      <c r="BE13" s="343"/>
      <c r="BF13" s="343"/>
      <c r="BG13" s="343"/>
      <c r="BH13" s="343"/>
      <c r="BI13" s="343"/>
      <c r="BJ13" s="343"/>
      <c r="BK13" s="343"/>
      <c r="BL13" s="343"/>
      <c r="BM13" s="344"/>
      <c r="BN13" s="345">
        <v>116723</v>
      </c>
      <c r="BO13" s="346"/>
      <c r="BP13" s="346"/>
      <c r="BQ13" s="346"/>
      <c r="BR13" s="346"/>
      <c r="BS13" s="346"/>
      <c r="BT13" s="346"/>
      <c r="BU13" s="347"/>
      <c r="BV13" s="345">
        <v>158807</v>
      </c>
      <c r="BW13" s="346"/>
      <c r="BX13" s="346"/>
      <c r="BY13" s="346"/>
      <c r="BZ13" s="346"/>
      <c r="CA13" s="346"/>
      <c r="CB13" s="346"/>
      <c r="CC13" s="347"/>
      <c r="CD13" s="348" t="s">
        <v>221</v>
      </c>
      <c r="CE13" s="349"/>
      <c r="CF13" s="349"/>
      <c r="CG13" s="349"/>
      <c r="CH13" s="349"/>
      <c r="CI13" s="349"/>
      <c r="CJ13" s="349"/>
      <c r="CK13" s="349"/>
      <c r="CL13" s="349"/>
      <c r="CM13" s="349"/>
      <c r="CN13" s="349"/>
      <c r="CO13" s="349"/>
      <c r="CP13" s="349"/>
      <c r="CQ13" s="349"/>
      <c r="CR13" s="349"/>
      <c r="CS13" s="350"/>
      <c r="CT13" s="351">
        <v>6.7</v>
      </c>
      <c r="CU13" s="352"/>
      <c r="CV13" s="352"/>
      <c r="CW13" s="352"/>
      <c r="CX13" s="352"/>
      <c r="CY13" s="352"/>
      <c r="CZ13" s="352"/>
      <c r="DA13" s="353"/>
      <c r="DB13" s="351">
        <v>6.4</v>
      </c>
      <c r="DC13" s="352"/>
      <c r="DD13" s="352"/>
      <c r="DE13" s="352"/>
      <c r="DF13" s="352"/>
      <c r="DG13" s="352"/>
      <c r="DH13" s="352"/>
      <c r="DI13" s="353"/>
    </row>
    <row r="14" spans="1:119" ht="18.75" customHeight="1" x14ac:dyDescent="0.2">
      <c r="A14" s="2"/>
      <c r="B14" s="516"/>
      <c r="C14" s="517"/>
      <c r="D14" s="517"/>
      <c r="E14" s="517"/>
      <c r="F14" s="517"/>
      <c r="G14" s="517"/>
      <c r="H14" s="517"/>
      <c r="I14" s="517"/>
      <c r="J14" s="517"/>
      <c r="K14" s="518"/>
      <c r="L14" s="401" t="s">
        <v>222</v>
      </c>
      <c r="M14" s="402"/>
      <c r="N14" s="402"/>
      <c r="O14" s="402"/>
      <c r="P14" s="402"/>
      <c r="Q14" s="403"/>
      <c r="R14" s="379">
        <v>26004</v>
      </c>
      <c r="S14" s="380"/>
      <c r="T14" s="380"/>
      <c r="U14" s="380"/>
      <c r="V14" s="381"/>
      <c r="W14" s="489"/>
      <c r="X14" s="490"/>
      <c r="Y14" s="490"/>
      <c r="Z14" s="490"/>
      <c r="AA14" s="490"/>
      <c r="AB14" s="480"/>
      <c r="AC14" s="404">
        <v>4.2</v>
      </c>
      <c r="AD14" s="405"/>
      <c r="AE14" s="405"/>
      <c r="AF14" s="405"/>
      <c r="AG14" s="406"/>
      <c r="AH14" s="404">
        <v>4.8</v>
      </c>
      <c r="AI14" s="405"/>
      <c r="AJ14" s="405"/>
      <c r="AK14" s="405"/>
      <c r="AL14" s="407"/>
      <c r="AM14" s="337"/>
      <c r="AN14" s="338"/>
      <c r="AO14" s="338"/>
      <c r="AP14" s="338"/>
      <c r="AQ14" s="338"/>
      <c r="AR14" s="338"/>
      <c r="AS14" s="338"/>
      <c r="AT14" s="339"/>
      <c r="AU14" s="340"/>
      <c r="AV14" s="341"/>
      <c r="AW14" s="341"/>
      <c r="AX14" s="341"/>
      <c r="AY14" s="342"/>
      <c r="AZ14" s="343"/>
      <c r="BA14" s="343"/>
      <c r="BB14" s="343"/>
      <c r="BC14" s="343"/>
      <c r="BD14" s="343"/>
      <c r="BE14" s="343"/>
      <c r="BF14" s="343"/>
      <c r="BG14" s="343"/>
      <c r="BH14" s="343"/>
      <c r="BI14" s="343"/>
      <c r="BJ14" s="343"/>
      <c r="BK14" s="343"/>
      <c r="BL14" s="343"/>
      <c r="BM14" s="344"/>
      <c r="BN14" s="345"/>
      <c r="BO14" s="346"/>
      <c r="BP14" s="346"/>
      <c r="BQ14" s="346"/>
      <c r="BR14" s="346"/>
      <c r="BS14" s="346"/>
      <c r="BT14" s="346"/>
      <c r="BU14" s="347"/>
      <c r="BV14" s="345"/>
      <c r="BW14" s="346"/>
      <c r="BX14" s="346"/>
      <c r="BY14" s="346"/>
      <c r="BZ14" s="346"/>
      <c r="CA14" s="346"/>
      <c r="CB14" s="346"/>
      <c r="CC14" s="347"/>
      <c r="CD14" s="395" t="s">
        <v>225</v>
      </c>
      <c r="CE14" s="396"/>
      <c r="CF14" s="396"/>
      <c r="CG14" s="396"/>
      <c r="CH14" s="396"/>
      <c r="CI14" s="396"/>
      <c r="CJ14" s="396"/>
      <c r="CK14" s="396"/>
      <c r="CL14" s="396"/>
      <c r="CM14" s="396"/>
      <c r="CN14" s="396"/>
      <c r="CO14" s="396"/>
      <c r="CP14" s="396"/>
      <c r="CQ14" s="396"/>
      <c r="CR14" s="396"/>
      <c r="CS14" s="397"/>
      <c r="CT14" s="398" t="s">
        <v>203</v>
      </c>
      <c r="CU14" s="399"/>
      <c r="CV14" s="399"/>
      <c r="CW14" s="399"/>
      <c r="CX14" s="399"/>
      <c r="CY14" s="399"/>
      <c r="CZ14" s="399"/>
      <c r="DA14" s="400"/>
      <c r="DB14" s="398" t="s">
        <v>203</v>
      </c>
      <c r="DC14" s="399"/>
      <c r="DD14" s="399"/>
      <c r="DE14" s="399"/>
      <c r="DF14" s="399"/>
      <c r="DG14" s="399"/>
      <c r="DH14" s="399"/>
      <c r="DI14" s="400"/>
    </row>
    <row r="15" spans="1:119" ht="18.75" customHeight="1" x14ac:dyDescent="0.2">
      <c r="A15" s="2"/>
      <c r="B15" s="516"/>
      <c r="C15" s="517"/>
      <c r="D15" s="517"/>
      <c r="E15" s="517"/>
      <c r="F15" s="517"/>
      <c r="G15" s="517"/>
      <c r="H15" s="517"/>
      <c r="I15" s="517"/>
      <c r="J15" s="517"/>
      <c r="K15" s="518"/>
      <c r="L15" s="14"/>
      <c r="M15" s="376" t="s">
        <v>215</v>
      </c>
      <c r="N15" s="377"/>
      <c r="O15" s="377"/>
      <c r="P15" s="377"/>
      <c r="Q15" s="378"/>
      <c r="R15" s="379">
        <v>25141</v>
      </c>
      <c r="S15" s="380"/>
      <c r="T15" s="380"/>
      <c r="U15" s="380"/>
      <c r="V15" s="381"/>
      <c r="W15" s="503" t="s">
        <v>6</v>
      </c>
      <c r="X15" s="504"/>
      <c r="Y15" s="504"/>
      <c r="Z15" s="504"/>
      <c r="AA15" s="504"/>
      <c r="AB15" s="494"/>
      <c r="AC15" s="361">
        <v>4730</v>
      </c>
      <c r="AD15" s="362"/>
      <c r="AE15" s="362"/>
      <c r="AF15" s="362"/>
      <c r="AG15" s="382"/>
      <c r="AH15" s="361">
        <v>5136</v>
      </c>
      <c r="AI15" s="362"/>
      <c r="AJ15" s="362"/>
      <c r="AK15" s="362"/>
      <c r="AL15" s="363"/>
      <c r="AM15" s="337"/>
      <c r="AN15" s="338"/>
      <c r="AO15" s="338"/>
      <c r="AP15" s="338"/>
      <c r="AQ15" s="338"/>
      <c r="AR15" s="338"/>
      <c r="AS15" s="338"/>
      <c r="AT15" s="339"/>
      <c r="AU15" s="340"/>
      <c r="AV15" s="341"/>
      <c r="AW15" s="341"/>
      <c r="AX15" s="341"/>
      <c r="AY15" s="325" t="s">
        <v>227</v>
      </c>
      <c r="AZ15" s="326"/>
      <c r="BA15" s="326"/>
      <c r="BB15" s="326"/>
      <c r="BC15" s="326"/>
      <c r="BD15" s="326"/>
      <c r="BE15" s="326"/>
      <c r="BF15" s="326"/>
      <c r="BG15" s="326"/>
      <c r="BH15" s="326"/>
      <c r="BI15" s="326"/>
      <c r="BJ15" s="326"/>
      <c r="BK15" s="326"/>
      <c r="BL15" s="326"/>
      <c r="BM15" s="327"/>
      <c r="BN15" s="328">
        <v>3639901</v>
      </c>
      <c r="BO15" s="329"/>
      <c r="BP15" s="329"/>
      <c r="BQ15" s="329"/>
      <c r="BR15" s="329"/>
      <c r="BS15" s="329"/>
      <c r="BT15" s="329"/>
      <c r="BU15" s="330"/>
      <c r="BV15" s="328">
        <v>3503782</v>
      </c>
      <c r="BW15" s="329"/>
      <c r="BX15" s="329"/>
      <c r="BY15" s="329"/>
      <c r="BZ15" s="329"/>
      <c r="CA15" s="329"/>
      <c r="CB15" s="329"/>
      <c r="CC15" s="330"/>
      <c r="CD15" s="331" t="s">
        <v>214</v>
      </c>
      <c r="CE15" s="332"/>
      <c r="CF15" s="332"/>
      <c r="CG15" s="332"/>
      <c r="CH15" s="332"/>
      <c r="CI15" s="332"/>
      <c r="CJ15" s="332"/>
      <c r="CK15" s="332"/>
      <c r="CL15" s="332"/>
      <c r="CM15" s="332"/>
      <c r="CN15" s="332"/>
      <c r="CO15" s="332"/>
      <c r="CP15" s="332"/>
      <c r="CQ15" s="332"/>
      <c r="CR15" s="332"/>
      <c r="CS15" s="333"/>
      <c r="CT15" s="28"/>
      <c r="CU15" s="31"/>
      <c r="CV15" s="31"/>
      <c r="CW15" s="31"/>
      <c r="CX15" s="31"/>
      <c r="CY15" s="31"/>
      <c r="CZ15" s="31"/>
      <c r="DA15" s="34"/>
      <c r="DB15" s="28"/>
      <c r="DC15" s="31"/>
      <c r="DD15" s="31"/>
      <c r="DE15" s="31"/>
      <c r="DF15" s="31"/>
      <c r="DG15" s="31"/>
      <c r="DH15" s="31"/>
      <c r="DI15" s="34"/>
    </row>
    <row r="16" spans="1:119" ht="18.75" customHeight="1" x14ac:dyDescent="0.2">
      <c r="A16" s="2"/>
      <c r="B16" s="516"/>
      <c r="C16" s="517"/>
      <c r="D16" s="517"/>
      <c r="E16" s="517"/>
      <c r="F16" s="517"/>
      <c r="G16" s="517"/>
      <c r="H16" s="517"/>
      <c r="I16" s="517"/>
      <c r="J16" s="517"/>
      <c r="K16" s="518"/>
      <c r="L16" s="401" t="s">
        <v>230</v>
      </c>
      <c r="M16" s="408"/>
      <c r="N16" s="408"/>
      <c r="O16" s="408"/>
      <c r="P16" s="408"/>
      <c r="Q16" s="409"/>
      <c r="R16" s="410" t="s">
        <v>232</v>
      </c>
      <c r="S16" s="411"/>
      <c r="T16" s="411"/>
      <c r="U16" s="411"/>
      <c r="V16" s="412"/>
      <c r="W16" s="489"/>
      <c r="X16" s="490"/>
      <c r="Y16" s="490"/>
      <c r="Z16" s="490"/>
      <c r="AA16" s="490"/>
      <c r="AB16" s="480"/>
      <c r="AC16" s="404">
        <v>38.200000000000003</v>
      </c>
      <c r="AD16" s="405"/>
      <c r="AE16" s="405"/>
      <c r="AF16" s="405"/>
      <c r="AG16" s="406"/>
      <c r="AH16" s="404">
        <v>40.200000000000003</v>
      </c>
      <c r="AI16" s="405"/>
      <c r="AJ16" s="405"/>
      <c r="AK16" s="405"/>
      <c r="AL16" s="407"/>
      <c r="AM16" s="337"/>
      <c r="AN16" s="338"/>
      <c r="AO16" s="338"/>
      <c r="AP16" s="338"/>
      <c r="AQ16" s="338"/>
      <c r="AR16" s="338"/>
      <c r="AS16" s="338"/>
      <c r="AT16" s="339"/>
      <c r="AU16" s="340"/>
      <c r="AV16" s="341"/>
      <c r="AW16" s="341"/>
      <c r="AX16" s="341"/>
      <c r="AY16" s="342" t="s">
        <v>109</v>
      </c>
      <c r="AZ16" s="343"/>
      <c r="BA16" s="343"/>
      <c r="BB16" s="343"/>
      <c r="BC16" s="343"/>
      <c r="BD16" s="343"/>
      <c r="BE16" s="343"/>
      <c r="BF16" s="343"/>
      <c r="BG16" s="343"/>
      <c r="BH16" s="343"/>
      <c r="BI16" s="343"/>
      <c r="BJ16" s="343"/>
      <c r="BK16" s="343"/>
      <c r="BL16" s="343"/>
      <c r="BM16" s="344"/>
      <c r="BN16" s="345">
        <v>5080447</v>
      </c>
      <c r="BO16" s="346"/>
      <c r="BP16" s="346"/>
      <c r="BQ16" s="346"/>
      <c r="BR16" s="346"/>
      <c r="BS16" s="346"/>
      <c r="BT16" s="346"/>
      <c r="BU16" s="347"/>
      <c r="BV16" s="345">
        <v>4891774</v>
      </c>
      <c r="BW16" s="346"/>
      <c r="BX16" s="346"/>
      <c r="BY16" s="346"/>
      <c r="BZ16" s="346"/>
      <c r="CA16" s="346"/>
      <c r="CB16" s="346"/>
      <c r="CC16" s="347"/>
      <c r="CD16" s="21"/>
      <c r="CE16" s="522"/>
      <c r="CF16" s="522"/>
      <c r="CG16" s="522"/>
      <c r="CH16" s="522"/>
      <c r="CI16" s="522"/>
      <c r="CJ16" s="522"/>
      <c r="CK16" s="522"/>
      <c r="CL16" s="522"/>
      <c r="CM16" s="522"/>
      <c r="CN16" s="522"/>
      <c r="CO16" s="522"/>
      <c r="CP16" s="522"/>
      <c r="CQ16" s="522"/>
      <c r="CR16" s="522"/>
      <c r="CS16" s="523"/>
      <c r="CT16" s="351"/>
      <c r="CU16" s="352"/>
      <c r="CV16" s="352"/>
      <c r="CW16" s="352"/>
      <c r="CX16" s="352"/>
      <c r="CY16" s="352"/>
      <c r="CZ16" s="352"/>
      <c r="DA16" s="353"/>
      <c r="DB16" s="351"/>
      <c r="DC16" s="352"/>
      <c r="DD16" s="352"/>
      <c r="DE16" s="352"/>
      <c r="DF16" s="352"/>
      <c r="DG16" s="352"/>
      <c r="DH16" s="352"/>
      <c r="DI16" s="353"/>
    </row>
    <row r="17" spans="1:113" ht="18.75" customHeight="1" x14ac:dyDescent="0.2">
      <c r="A17" s="2"/>
      <c r="B17" s="519"/>
      <c r="C17" s="520"/>
      <c r="D17" s="520"/>
      <c r="E17" s="520"/>
      <c r="F17" s="520"/>
      <c r="G17" s="520"/>
      <c r="H17" s="520"/>
      <c r="I17" s="520"/>
      <c r="J17" s="520"/>
      <c r="K17" s="521"/>
      <c r="L17" s="15"/>
      <c r="M17" s="413" t="s">
        <v>103</v>
      </c>
      <c r="N17" s="414"/>
      <c r="O17" s="414"/>
      <c r="P17" s="414"/>
      <c r="Q17" s="415"/>
      <c r="R17" s="410" t="s">
        <v>234</v>
      </c>
      <c r="S17" s="411"/>
      <c r="T17" s="411"/>
      <c r="U17" s="411"/>
      <c r="V17" s="412"/>
      <c r="W17" s="503" t="s">
        <v>97</v>
      </c>
      <c r="X17" s="504"/>
      <c r="Y17" s="504"/>
      <c r="Z17" s="504"/>
      <c r="AA17" s="504"/>
      <c r="AB17" s="494"/>
      <c r="AC17" s="361">
        <v>7120</v>
      </c>
      <c r="AD17" s="362"/>
      <c r="AE17" s="362"/>
      <c r="AF17" s="362"/>
      <c r="AG17" s="382"/>
      <c r="AH17" s="361">
        <v>7020</v>
      </c>
      <c r="AI17" s="362"/>
      <c r="AJ17" s="362"/>
      <c r="AK17" s="362"/>
      <c r="AL17" s="363"/>
      <c r="AM17" s="337"/>
      <c r="AN17" s="338"/>
      <c r="AO17" s="338"/>
      <c r="AP17" s="338"/>
      <c r="AQ17" s="338"/>
      <c r="AR17" s="338"/>
      <c r="AS17" s="338"/>
      <c r="AT17" s="339"/>
      <c r="AU17" s="340"/>
      <c r="AV17" s="341"/>
      <c r="AW17" s="341"/>
      <c r="AX17" s="341"/>
      <c r="AY17" s="342" t="s">
        <v>236</v>
      </c>
      <c r="AZ17" s="343"/>
      <c r="BA17" s="343"/>
      <c r="BB17" s="343"/>
      <c r="BC17" s="343"/>
      <c r="BD17" s="343"/>
      <c r="BE17" s="343"/>
      <c r="BF17" s="343"/>
      <c r="BG17" s="343"/>
      <c r="BH17" s="343"/>
      <c r="BI17" s="343"/>
      <c r="BJ17" s="343"/>
      <c r="BK17" s="343"/>
      <c r="BL17" s="343"/>
      <c r="BM17" s="344"/>
      <c r="BN17" s="345">
        <v>4593531</v>
      </c>
      <c r="BO17" s="346"/>
      <c r="BP17" s="346"/>
      <c r="BQ17" s="346"/>
      <c r="BR17" s="346"/>
      <c r="BS17" s="346"/>
      <c r="BT17" s="346"/>
      <c r="BU17" s="347"/>
      <c r="BV17" s="345">
        <v>4411019</v>
      </c>
      <c r="BW17" s="346"/>
      <c r="BX17" s="346"/>
      <c r="BY17" s="346"/>
      <c r="BZ17" s="346"/>
      <c r="CA17" s="346"/>
      <c r="CB17" s="346"/>
      <c r="CC17" s="347"/>
      <c r="CD17" s="21"/>
      <c r="CE17" s="522"/>
      <c r="CF17" s="522"/>
      <c r="CG17" s="522"/>
      <c r="CH17" s="522"/>
      <c r="CI17" s="522"/>
      <c r="CJ17" s="522"/>
      <c r="CK17" s="522"/>
      <c r="CL17" s="522"/>
      <c r="CM17" s="522"/>
      <c r="CN17" s="522"/>
      <c r="CO17" s="522"/>
      <c r="CP17" s="522"/>
      <c r="CQ17" s="522"/>
      <c r="CR17" s="522"/>
      <c r="CS17" s="523"/>
      <c r="CT17" s="351"/>
      <c r="CU17" s="352"/>
      <c r="CV17" s="352"/>
      <c r="CW17" s="352"/>
      <c r="CX17" s="352"/>
      <c r="CY17" s="352"/>
      <c r="CZ17" s="352"/>
      <c r="DA17" s="353"/>
      <c r="DB17" s="351"/>
      <c r="DC17" s="352"/>
      <c r="DD17" s="352"/>
      <c r="DE17" s="352"/>
      <c r="DF17" s="352"/>
      <c r="DG17" s="352"/>
      <c r="DH17" s="352"/>
      <c r="DI17" s="353"/>
    </row>
    <row r="18" spans="1:113" ht="18.75" customHeight="1" x14ac:dyDescent="0.2">
      <c r="A18" s="2"/>
      <c r="B18" s="416" t="s">
        <v>237</v>
      </c>
      <c r="C18" s="417"/>
      <c r="D18" s="417"/>
      <c r="E18" s="418"/>
      <c r="F18" s="418"/>
      <c r="G18" s="418"/>
      <c r="H18" s="418"/>
      <c r="I18" s="418"/>
      <c r="J18" s="418"/>
      <c r="K18" s="418"/>
      <c r="L18" s="419">
        <v>31.11</v>
      </c>
      <c r="M18" s="419"/>
      <c r="N18" s="419"/>
      <c r="O18" s="419"/>
      <c r="P18" s="419"/>
      <c r="Q18" s="419"/>
      <c r="R18" s="420"/>
      <c r="S18" s="420"/>
      <c r="T18" s="420"/>
      <c r="U18" s="420"/>
      <c r="V18" s="421"/>
      <c r="W18" s="435"/>
      <c r="X18" s="436"/>
      <c r="Y18" s="436"/>
      <c r="Z18" s="436"/>
      <c r="AA18" s="436"/>
      <c r="AB18" s="497"/>
      <c r="AC18" s="422">
        <v>57.6</v>
      </c>
      <c r="AD18" s="423"/>
      <c r="AE18" s="423"/>
      <c r="AF18" s="423"/>
      <c r="AG18" s="424"/>
      <c r="AH18" s="422">
        <v>55</v>
      </c>
      <c r="AI18" s="423"/>
      <c r="AJ18" s="423"/>
      <c r="AK18" s="423"/>
      <c r="AL18" s="425"/>
      <c r="AM18" s="337"/>
      <c r="AN18" s="338"/>
      <c r="AO18" s="338"/>
      <c r="AP18" s="338"/>
      <c r="AQ18" s="338"/>
      <c r="AR18" s="338"/>
      <c r="AS18" s="338"/>
      <c r="AT18" s="339"/>
      <c r="AU18" s="340"/>
      <c r="AV18" s="341"/>
      <c r="AW18" s="341"/>
      <c r="AX18" s="341"/>
      <c r="AY18" s="342" t="s">
        <v>238</v>
      </c>
      <c r="AZ18" s="343"/>
      <c r="BA18" s="343"/>
      <c r="BB18" s="343"/>
      <c r="BC18" s="343"/>
      <c r="BD18" s="343"/>
      <c r="BE18" s="343"/>
      <c r="BF18" s="343"/>
      <c r="BG18" s="343"/>
      <c r="BH18" s="343"/>
      <c r="BI18" s="343"/>
      <c r="BJ18" s="343"/>
      <c r="BK18" s="343"/>
      <c r="BL18" s="343"/>
      <c r="BM18" s="344"/>
      <c r="BN18" s="345">
        <v>5756958</v>
      </c>
      <c r="BO18" s="346"/>
      <c r="BP18" s="346"/>
      <c r="BQ18" s="346"/>
      <c r="BR18" s="346"/>
      <c r="BS18" s="346"/>
      <c r="BT18" s="346"/>
      <c r="BU18" s="347"/>
      <c r="BV18" s="345">
        <v>5740815</v>
      </c>
      <c r="BW18" s="346"/>
      <c r="BX18" s="346"/>
      <c r="BY18" s="346"/>
      <c r="BZ18" s="346"/>
      <c r="CA18" s="346"/>
      <c r="CB18" s="346"/>
      <c r="CC18" s="347"/>
      <c r="CD18" s="21"/>
      <c r="CE18" s="522"/>
      <c r="CF18" s="522"/>
      <c r="CG18" s="522"/>
      <c r="CH18" s="522"/>
      <c r="CI18" s="522"/>
      <c r="CJ18" s="522"/>
      <c r="CK18" s="522"/>
      <c r="CL18" s="522"/>
      <c r="CM18" s="522"/>
      <c r="CN18" s="522"/>
      <c r="CO18" s="522"/>
      <c r="CP18" s="522"/>
      <c r="CQ18" s="522"/>
      <c r="CR18" s="522"/>
      <c r="CS18" s="523"/>
      <c r="CT18" s="351"/>
      <c r="CU18" s="352"/>
      <c r="CV18" s="352"/>
      <c r="CW18" s="352"/>
      <c r="CX18" s="352"/>
      <c r="CY18" s="352"/>
      <c r="CZ18" s="352"/>
      <c r="DA18" s="353"/>
      <c r="DB18" s="351"/>
      <c r="DC18" s="352"/>
      <c r="DD18" s="352"/>
      <c r="DE18" s="352"/>
      <c r="DF18" s="352"/>
      <c r="DG18" s="352"/>
      <c r="DH18" s="352"/>
      <c r="DI18" s="353"/>
    </row>
    <row r="19" spans="1:113" ht="18.75" customHeight="1" x14ac:dyDescent="0.2">
      <c r="A19" s="2"/>
      <c r="B19" s="416" t="s">
        <v>70</v>
      </c>
      <c r="C19" s="417"/>
      <c r="D19" s="417"/>
      <c r="E19" s="418"/>
      <c r="F19" s="418"/>
      <c r="G19" s="418"/>
      <c r="H19" s="418"/>
      <c r="I19" s="418"/>
      <c r="J19" s="418"/>
      <c r="K19" s="418"/>
      <c r="L19" s="426">
        <v>820</v>
      </c>
      <c r="M19" s="426"/>
      <c r="N19" s="426"/>
      <c r="O19" s="426"/>
      <c r="P19" s="426"/>
      <c r="Q19" s="426"/>
      <c r="R19" s="427"/>
      <c r="S19" s="427"/>
      <c r="T19" s="427"/>
      <c r="U19" s="427"/>
      <c r="V19" s="428"/>
      <c r="W19" s="322"/>
      <c r="X19" s="323"/>
      <c r="Y19" s="323"/>
      <c r="Z19" s="323"/>
      <c r="AA19" s="323"/>
      <c r="AB19" s="323"/>
      <c r="AC19" s="437"/>
      <c r="AD19" s="437"/>
      <c r="AE19" s="437"/>
      <c r="AF19" s="437"/>
      <c r="AG19" s="437"/>
      <c r="AH19" s="437"/>
      <c r="AI19" s="437"/>
      <c r="AJ19" s="437"/>
      <c r="AK19" s="437"/>
      <c r="AL19" s="438"/>
      <c r="AM19" s="337"/>
      <c r="AN19" s="338"/>
      <c r="AO19" s="338"/>
      <c r="AP19" s="338"/>
      <c r="AQ19" s="338"/>
      <c r="AR19" s="338"/>
      <c r="AS19" s="338"/>
      <c r="AT19" s="339"/>
      <c r="AU19" s="340"/>
      <c r="AV19" s="341"/>
      <c r="AW19" s="341"/>
      <c r="AX19" s="341"/>
      <c r="AY19" s="342" t="s">
        <v>239</v>
      </c>
      <c r="AZ19" s="343"/>
      <c r="BA19" s="343"/>
      <c r="BB19" s="343"/>
      <c r="BC19" s="343"/>
      <c r="BD19" s="343"/>
      <c r="BE19" s="343"/>
      <c r="BF19" s="343"/>
      <c r="BG19" s="343"/>
      <c r="BH19" s="343"/>
      <c r="BI19" s="343"/>
      <c r="BJ19" s="343"/>
      <c r="BK19" s="343"/>
      <c r="BL19" s="343"/>
      <c r="BM19" s="344"/>
      <c r="BN19" s="345">
        <v>8274696</v>
      </c>
      <c r="BO19" s="346"/>
      <c r="BP19" s="346"/>
      <c r="BQ19" s="346"/>
      <c r="BR19" s="346"/>
      <c r="BS19" s="346"/>
      <c r="BT19" s="346"/>
      <c r="BU19" s="347"/>
      <c r="BV19" s="345">
        <v>8237970</v>
      </c>
      <c r="BW19" s="346"/>
      <c r="BX19" s="346"/>
      <c r="BY19" s="346"/>
      <c r="BZ19" s="346"/>
      <c r="CA19" s="346"/>
      <c r="CB19" s="346"/>
      <c r="CC19" s="347"/>
      <c r="CD19" s="21"/>
      <c r="CE19" s="522"/>
      <c r="CF19" s="522"/>
      <c r="CG19" s="522"/>
      <c r="CH19" s="522"/>
      <c r="CI19" s="522"/>
      <c r="CJ19" s="522"/>
      <c r="CK19" s="522"/>
      <c r="CL19" s="522"/>
      <c r="CM19" s="522"/>
      <c r="CN19" s="522"/>
      <c r="CO19" s="522"/>
      <c r="CP19" s="522"/>
      <c r="CQ19" s="522"/>
      <c r="CR19" s="522"/>
      <c r="CS19" s="523"/>
      <c r="CT19" s="351"/>
      <c r="CU19" s="352"/>
      <c r="CV19" s="352"/>
      <c r="CW19" s="352"/>
      <c r="CX19" s="352"/>
      <c r="CY19" s="352"/>
      <c r="CZ19" s="352"/>
      <c r="DA19" s="353"/>
      <c r="DB19" s="351"/>
      <c r="DC19" s="352"/>
      <c r="DD19" s="352"/>
      <c r="DE19" s="352"/>
      <c r="DF19" s="352"/>
      <c r="DG19" s="352"/>
      <c r="DH19" s="352"/>
      <c r="DI19" s="353"/>
    </row>
    <row r="20" spans="1:113" ht="18.75" customHeight="1" x14ac:dyDescent="0.2">
      <c r="A20" s="2"/>
      <c r="B20" s="416" t="s">
        <v>243</v>
      </c>
      <c r="C20" s="417"/>
      <c r="D20" s="417"/>
      <c r="E20" s="418"/>
      <c r="F20" s="418"/>
      <c r="G20" s="418"/>
      <c r="H20" s="418"/>
      <c r="I20" s="418"/>
      <c r="J20" s="418"/>
      <c r="K20" s="418"/>
      <c r="L20" s="426">
        <v>9728</v>
      </c>
      <c r="M20" s="426"/>
      <c r="N20" s="426"/>
      <c r="O20" s="426"/>
      <c r="P20" s="426"/>
      <c r="Q20" s="426"/>
      <c r="R20" s="427"/>
      <c r="S20" s="427"/>
      <c r="T20" s="427"/>
      <c r="U20" s="427"/>
      <c r="V20" s="428"/>
      <c r="W20" s="435"/>
      <c r="X20" s="436"/>
      <c r="Y20" s="436"/>
      <c r="Z20" s="436"/>
      <c r="AA20" s="436"/>
      <c r="AB20" s="436"/>
      <c r="AC20" s="429"/>
      <c r="AD20" s="429"/>
      <c r="AE20" s="429"/>
      <c r="AF20" s="429"/>
      <c r="AG20" s="429"/>
      <c r="AH20" s="429"/>
      <c r="AI20" s="429"/>
      <c r="AJ20" s="429"/>
      <c r="AK20" s="429"/>
      <c r="AL20" s="430"/>
      <c r="AM20" s="431"/>
      <c r="AN20" s="365"/>
      <c r="AO20" s="365"/>
      <c r="AP20" s="365"/>
      <c r="AQ20" s="365"/>
      <c r="AR20" s="365"/>
      <c r="AS20" s="365"/>
      <c r="AT20" s="366"/>
      <c r="AU20" s="432"/>
      <c r="AV20" s="433"/>
      <c r="AW20" s="433"/>
      <c r="AX20" s="434"/>
      <c r="AY20" s="342"/>
      <c r="AZ20" s="343"/>
      <c r="BA20" s="343"/>
      <c r="BB20" s="343"/>
      <c r="BC20" s="343"/>
      <c r="BD20" s="343"/>
      <c r="BE20" s="343"/>
      <c r="BF20" s="343"/>
      <c r="BG20" s="343"/>
      <c r="BH20" s="343"/>
      <c r="BI20" s="343"/>
      <c r="BJ20" s="343"/>
      <c r="BK20" s="343"/>
      <c r="BL20" s="343"/>
      <c r="BM20" s="344"/>
      <c r="BN20" s="345"/>
      <c r="BO20" s="346"/>
      <c r="BP20" s="346"/>
      <c r="BQ20" s="346"/>
      <c r="BR20" s="346"/>
      <c r="BS20" s="346"/>
      <c r="BT20" s="346"/>
      <c r="BU20" s="347"/>
      <c r="BV20" s="345"/>
      <c r="BW20" s="346"/>
      <c r="BX20" s="346"/>
      <c r="BY20" s="346"/>
      <c r="BZ20" s="346"/>
      <c r="CA20" s="346"/>
      <c r="CB20" s="346"/>
      <c r="CC20" s="347"/>
      <c r="CD20" s="21"/>
      <c r="CE20" s="522"/>
      <c r="CF20" s="522"/>
      <c r="CG20" s="522"/>
      <c r="CH20" s="522"/>
      <c r="CI20" s="522"/>
      <c r="CJ20" s="522"/>
      <c r="CK20" s="522"/>
      <c r="CL20" s="522"/>
      <c r="CM20" s="522"/>
      <c r="CN20" s="522"/>
      <c r="CO20" s="522"/>
      <c r="CP20" s="522"/>
      <c r="CQ20" s="522"/>
      <c r="CR20" s="522"/>
      <c r="CS20" s="523"/>
      <c r="CT20" s="351"/>
      <c r="CU20" s="352"/>
      <c r="CV20" s="352"/>
      <c r="CW20" s="352"/>
      <c r="CX20" s="352"/>
      <c r="CY20" s="352"/>
      <c r="CZ20" s="352"/>
      <c r="DA20" s="353"/>
      <c r="DB20" s="351"/>
      <c r="DC20" s="352"/>
      <c r="DD20" s="352"/>
      <c r="DE20" s="352"/>
      <c r="DF20" s="352"/>
      <c r="DG20" s="352"/>
      <c r="DH20" s="352"/>
      <c r="DI20" s="353"/>
    </row>
    <row r="21" spans="1:113" ht="18.75" customHeight="1" x14ac:dyDescent="0.2">
      <c r="A21" s="2"/>
      <c r="B21" s="439" t="s">
        <v>244</v>
      </c>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1"/>
      <c r="AY21" s="442"/>
      <c r="AZ21" s="443"/>
      <c r="BA21" s="443"/>
      <c r="BB21" s="443"/>
      <c r="BC21" s="443"/>
      <c r="BD21" s="443"/>
      <c r="BE21" s="443"/>
      <c r="BF21" s="443"/>
      <c r="BG21" s="443"/>
      <c r="BH21" s="443"/>
      <c r="BI21" s="443"/>
      <c r="BJ21" s="443"/>
      <c r="BK21" s="443"/>
      <c r="BL21" s="443"/>
      <c r="BM21" s="444"/>
      <c r="BN21" s="445"/>
      <c r="BO21" s="446"/>
      <c r="BP21" s="446"/>
      <c r="BQ21" s="446"/>
      <c r="BR21" s="446"/>
      <c r="BS21" s="446"/>
      <c r="BT21" s="446"/>
      <c r="BU21" s="447"/>
      <c r="BV21" s="445"/>
      <c r="BW21" s="446"/>
      <c r="BX21" s="446"/>
      <c r="BY21" s="446"/>
      <c r="BZ21" s="446"/>
      <c r="CA21" s="446"/>
      <c r="CB21" s="446"/>
      <c r="CC21" s="447"/>
      <c r="CD21" s="21"/>
      <c r="CE21" s="522"/>
      <c r="CF21" s="522"/>
      <c r="CG21" s="522"/>
      <c r="CH21" s="522"/>
      <c r="CI21" s="522"/>
      <c r="CJ21" s="522"/>
      <c r="CK21" s="522"/>
      <c r="CL21" s="522"/>
      <c r="CM21" s="522"/>
      <c r="CN21" s="522"/>
      <c r="CO21" s="522"/>
      <c r="CP21" s="522"/>
      <c r="CQ21" s="522"/>
      <c r="CR21" s="522"/>
      <c r="CS21" s="523"/>
      <c r="CT21" s="351"/>
      <c r="CU21" s="352"/>
      <c r="CV21" s="352"/>
      <c r="CW21" s="352"/>
      <c r="CX21" s="352"/>
      <c r="CY21" s="352"/>
      <c r="CZ21" s="352"/>
      <c r="DA21" s="353"/>
      <c r="DB21" s="351"/>
      <c r="DC21" s="352"/>
      <c r="DD21" s="352"/>
      <c r="DE21" s="352"/>
      <c r="DF21" s="352"/>
      <c r="DG21" s="352"/>
      <c r="DH21" s="352"/>
      <c r="DI21" s="353"/>
    </row>
    <row r="22" spans="1:113" ht="18.75" customHeight="1" x14ac:dyDescent="0.2">
      <c r="A22" s="2"/>
      <c r="B22" s="457" t="s">
        <v>245</v>
      </c>
      <c r="C22" s="458"/>
      <c r="D22" s="459"/>
      <c r="E22" s="499" t="s">
        <v>8</v>
      </c>
      <c r="F22" s="504"/>
      <c r="G22" s="504"/>
      <c r="H22" s="504"/>
      <c r="I22" s="504"/>
      <c r="J22" s="504"/>
      <c r="K22" s="494"/>
      <c r="L22" s="499" t="s">
        <v>247</v>
      </c>
      <c r="M22" s="504"/>
      <c r="N22" s="504"/>
      <c r="O22" s="504"/>
      <c r="P22" s="494"/>
      <c r="Q22" s="524" t="s">
        <v>249</v>
      </c>
      <c r="R22" s="525"/>
      <c r="S22" s="525"/>
      <c r="T22" s="525"/>
      <c r="U22" s="525"/>
      <c r="V22" s="526"/>
      <c r="W22" s="538" t="s">
        <v>250</v>
      </c>
      <c r="X22" s="458"/>
      <c r="Y22" s="459"/>
      <c r="Z22" s="499" t="s">
        <v>8</v>
      </c>
      <c r="AA22" s="504"/>
      <c r="AB22" s="504"/>
      <c r="AC22" s="504"/>
      <c r="AD22" s="504"/>
      <c r="AE22" s="504"/>
      <c r="AF22" s="504"/>
      <c r="AG22" s="494"/>
      <c r="AH22" s="530" t="s">
        <v>189</v>
      </c>
      <c r="AI22" s="504"/>
      <c r="AJ22" s="504"/>
      <c r="AK22" s="504"/>
      <c r="AL22" s="494"/>
      <c r="AM22" s="530" t="s">
        <v>251</v>
      </c>
      <c r="AN22" s="531"/>
      <c r="AO22" s="531"/>
      <c r="AP22" s="531"/>
      <c r="AQ22" s="531"/>
      <c r="AR22" s="532"/>
      <c r="AS22" s="524" t="s">
        <v>249</v>
      </c>
      <c r="AT22" s="525"/>
      <c r="AU22" s="525"/>
      <c r="AV22" s="525"/>
      <c r="AW22" s="525"/>
      <c r="AX22" s="536"/>
      <c r="AY22" s="325" t="s">
        <v>253</v>
      </c>
      <c r="AZ22" s="326"/>
      <c r="BA22" s="326"/>
      <c r="BB22" s="326"/>
      <c r="BC22" s="326"/>
      <c r="BD22" s="326"/>
      <c r="BE22" s="326"/>
      <c r="BF22" s="326"/>
      <c r="BG22" s="326"/>
      <c r="BH22" s="326"/>
      <c r="BI22" s="326"/>
      <c r="BJ22" s="326"/>
      <c r="BK22" s="326"/>
      <c r="BL22" s="326"/>
      <c r="BM22" s="327"/>
      <c r="BN22" s="328">
        <v>7409674</v>
      </c>
      <c r="BO22" s="329"/>
      <c r="BP22" s="329"/>
      <c r="BQ22" s="329"/>
      <c r="BR22" s="329"/>
      <c r="BS22" s="329"/>
      <c r="BT22" s="329"/>
      <c r="BU22" s="330"/>
      <c r="BV22" s="328">
        <v>7592117</v>
      </c>
      <c r="BW22" s="329"/>
      <c r="BX22" s="329"/>
      <c r="BY22" s="329"/>
      <c r="BZ22" s="329"/>
      <c r="CA22" s="329"/>
      <c r="CB22" s="329"/>
      <c r="CC22" s="330"/>
      <c r="CD22" s="21"/>
      <c r="CE22" s="522"/>
      <c r="CF22" s="522"/>
      <c r="CG22" s="522"/>
      <c r="CH22" s="522"/>
      <c r="CI22" s="522"/>
      <c r="CJ22" s="522"/>
      <c r="CK22" s="522"/>
      <c r="CL22" s="522"/>
      <c r="CM22" s="522"/>
      <c r="CN22" s="522"/>
      <c r="CO22" s="522"/>
      <c r="CP22" s="522"/>
      <c r="CQ22" s="522"/>
      <c r="CR22" s="522"/>
      <c r="CS22" s="523"/>
      <c r="CT22" s="351"/>
      <c r="CU22" s="352"/>
      <c r="CV22" s="352"/>
      <c r="CW22" s="352"/>
      <c r="CX22" s="352"/>
      <c r="CY22" s="352"/>
      <c r="CZ22" s="352"/>
      <c r="DA22" s="353"/>
      <c r="DB22" s="351"/>
      <c r="DC22" s="352"/>
      <c r="DD22" s="352"/>
      <c r="DE22" s="352"/>
      <c r="DF22" s="352"/>
      <c r="DG22" s="352"/>
      <c r="DH22" s="352"/>
      <c r="DI22" s="353"/>
    </row>
    <row r="23" spans="1:113" ht="18.75" customHeight="1" x14ac:dyDescent="0.2">
      <c r="A23" s="2"/>
      <c r="B23" s="460"/>
      <c r="C23" s="461"/>
      <c r="D23" s="462"/>
      <c r="E23" s="486"/>
      <c r="F23" s="490"/>
      <c r="G23" s="490"/>
      <c r="H23" s="490"/>
      <c r="I23" s="490"/>
      <c r="J23" s="490"/>
      <c r="K23" s="480"/>
      <c r="L23" s="486"/>
      <c r="M23" s="490"/>
      <c r="N23" s="490"/>
      <c r="O23" s="490"/>
      <c r="P23" s="480"/>
      <c r="Q23" s="527"/>
      <c r="R23" s="528"/>
      <c r="S23" s="528"/>
      <c r="T23" s="528"/>
      <c r="U23" s="528"/>
      <c r="V23" s="529"/>
      <c r="W23" s="539"/>
      <c r="X23" s="461"/>
      <c r="Y23" s="462"/>
      <c r="Z23" s="486"/>
      <c r="AA23" s="490"/>
      <c r="AB23" s="490"/>
      <c r="AC23" s="490"/>
      <c r="AD23" s="490"/>
      <c r="AE23" s="490"/>
      <c r="AF23" s="490"/>
      <c r="AG23" s="480"/>
      <c r="AH23" s="486"/>
      <c r="AI23" s="490"/>
      <c r="AJ23" s="490"/>
      <c r="AK23" s="490"/>
      <c r="AL23" s="480"/>
      <c r="AM23" s="533"/>
      <c r="AN23" s="534"/>
      <c r="AO23" s="534"/>
      <c r="AP23" s="534"/>
      <c r="AQ23" s="534"/>
      <c r="AR23" s="535"/>
      <c r="AS23" s="527"/>
      <c r="AT23" s="528"/>
      <c r="AU23" s="528"/>
      <c r="AV23" s="528"/>
      <c r="AW23" s="528"/>
      <c r="AX23" s="537"/>
      <c r="AY23" s="342" t="s">
        <v>255</v>
      </c>
      <c r="AZ23" s="343"/>
      <c r="BA23" s="343"/>
      <c r="BB23" s="343"/>
      <c r="BC23" s="343"/>
      <c r="BD23" s="343"/>
      <c r="BE23" s="343"/>
      <c r="BF23" s="343"/>
      <c r="BG23" s="343"/>
      <c r="BH23" s="343"/>
      <c r="BI23" s="343"/>
      <c r="BJ23" s="343"/>
      <c r="BK23" s="343"/>
      <c r="BL23" s="343"/>
      <c r="BM23" s="344"/>
      <c r="BN23" s="345">
        <v>6626979</v>
      </c>
      <c r="BO23" s="346"/>
      <c r="BP23" s="346"/>
      <c r="BQ23" s="346"/>
      <c r="BR23" s="346"/>
      <c r="BS23" s="346"/>
      <c r="BT23" s="346"/>
      <c r="BU23" s="347"/>
      <c r="BV23" s="345">
        <v>6755579</v>
      </c>
      <c r="BW23" s="346"/>
      <c r="BX23" s="346"/>
      <c r="BY23" s="346"/>
      <c r="BZ23" s="346"/>
      <c r="CA23" s="346"/>
      <c r="CB23" s="346"/>
      <c r="CC23" s="347"/>
      <c r="CD23" s="21"/>
      <c r="CE23" s="522"/>
      <c r="CF23" s="522"/>
      <c r="CG23" s="522"/>
      <c r="CH23" s="522"/>
      <c r="CI23" s="522"/>
      <c r="CJ23" s="522"/>
      <c r="CK23" s="522"/>
      <c r="CL23" s="522"/>
      <c r="CM23" s="522"/>
      <c r="CN23" s="522"/>
      <c r="CO23" s="522"/>
      <c r="CP23" s="522"/>
      <c r="CQ23" s="522"/>
      <c r="CR23" s="522"/>
      <c r="CS23" s="523"/>
      <c r="CT23" s="351"/>
      <c r="CU23" s="352"/>
      <c r="CV23" s="352"/>
      <c r="CW23" s="352"/>
      <c r="CX23" s="352"/>
      <c r="CY23" s="352"/>
      <c r="CZ23" s="352"/>
      <c r="DA23" s="353"/>
      <c r="DB23" s="351"/>
      <c r="DC23" s="352"/>
      <c r="DD23" s="352"/>
      <c r="DE23" s="352"/>
      <c r="DF23" s="352"/>
      <c r="DG23" s="352"/>
      <c r="DH23" s="352"/>
      <c r="DI23" s="353"/>
    </row>
    <row r="24" spans="1:113" ht="18.75" customHeight="1" x14ac:dyDescent="0.2">
      <c r="A24" s="2"/>
      <c r="B24" s="460"/>
      <c r="C24" s="461"/>
      <c r="D24" s="462"/>
      <c r="E24" s="360" t="s">
        <v>257</v>
      </c>
      <c r="F24" s="338"/>
      <c r="G24" s="338"/>
      <c r="H24" s="338"/>
      <c r="I24" s="338"/>
      <c r="J24" s="338"/>
      <c r="K24" s="339"/>
      <c r="L24" s="361">
        <v>1</v>
      </c>
      <c r="M24" s="362"/>
      <c r="N24" s="362"/>
      <c r="O24" s="362"/>
      <c r="P24" s="382"/>
      <c r="Q24" s="361">
        <v>7180</v>
      </c>
      <c r="R24" s="362"/>
      <c r="S24" s="362"/>
      <c r="T24" s="362"/>
      <c r="U24" s="362"/>
      <c r="V24" s="382"/>
      <c r="W24" s="539"/>
      <c r="X24" s="461"/>
      <c r="Y24" s="462"/>
      <c r="Z24" s="360" t="s">
        <v>258</v>
      </c>
      <c r="AA24" s="338"/>
      <c r="AB24" s="338"/>
      <c r="AC24" s="338"/>
      <c r="AD24" s="338"/>
      <c r="AE24" s="338"/>
      <c r="AF24" s="338"/>
      <c r="AG24" s="339"/>
      <c r="AH24" s="361">
        <v>168</v>
      </c>
      <c r="AI24" s="362"/>
      <c r="AJ24" s="362"/>
      <c r="AK24" s="362"/>
      <c r="AL24" s="382"/>
      <c r="AM24" s="361">
        <v>490896</v>
      </c>
      <c r="AN24" s="362"/>
      <c r="AO24" s="362"/>
      <c r="AP24" s="362"/>
      <c r="AQ24" s="362"/>
      <c r="AR24" s="382"/>
      <c r="AS24" s="361">
        <v>2922</v>
      </c>
      <c r="AT24" s="362"/>
      <c r="AU24" s="362"/>
      <c r="AV24" s="362"/>
      <c r="AW24" s="362"/>
      <c r="AX24" s="363"/>
      <c r="AY24" s="442" t="s">
        <v>260</v>
      </c>
      <c r="AZ24" s="443"/>
      <c r="BA24" s="443"/>
      <c r="BB24" s="443"/>
      <c r="BC24" s="443"/>
      <c r="BD24" s="443"/>
      <c r="BE24" s="443"/>
      <c r="BF24" s="443"/>
      <c r="BG24" s="443"/>
      <c r="BH24" s="443"/>
      <c r="BI24" s="443"/>
      <c r="BJ24" s="443"/>
      <c r="BK24" s="443"/>
      <c r="BL24" s="443"/>
      <c r="BM24" s="444"/>
      <c r="BN24" s="345">
        <v>3033479</v>
      </c>
      <c r="BO24" s="346"/>
      <c r="BP24" s="346"/>
      <c r="BQ24" s="346"/>
      <c r="BR24" s="346"/>
      <c r="BS24" s="346"/>
      <c r="BT24" s="346"/>
      <c r="BU24" s="347"/>
      <c r="BV24" s="345">
        <v>2928024</v>
      </c>
      <c r="BW24" s="346"/>
      <c r="BX24" s="346"/>
      <c r="BY24" s="346"/>
      <c r="BZ24" s="346"/>
      <c r="CA24" s="346"/>
      <c r="CB24" s="346"/>
      <c r="CC24" s="347"/>
      <c r="CD24" s="21"/>
      <c r="CE24" s="522"/>
      <c r="CF24" s="522"/>
      <c r="CG24" s="522"/>
      <c r="CH24" s="522"/>
      <c r="CI24" s="522"/>
      <c r="CJ24" s="522"/>
      <c r="CK24" s="522"/>
      <c r="CL24" s="522"/>
      <c r="CM24" s="522"/>
      <c r="CN24" s="522"/>
      <c r="CO24" s="522"/>
      <c r="CP24" s="522"/>
      <c r="CQ24" s="522"/>
      <c r="CR24" s="522"/>
      <c r="CS24" s="523"/>
      <c r="CT24" s="351"/>
      <c r="CU24" s="352"/>
      <c r="CV24" s="352"/>
      <c r="CW24" s="352"/>
      <c r="CX24" s="352"/>
      <c r="CY24" s="352"/>
      <c r="CZ24" s="352"/>
      <c r="DA24" s="353"/>
      <c r="DB24" s="351"/>
      <c r="DC24" s="352"/>
      <c r="DD24" s="352"/>
      <c r="DE24" s="352"/>
      <c r="DF24" s="352"/>
      <c r="DG24" s="352"/>
      <c r="DH24" s="352"/>
      <c r="DI24" s="353"/>
    </row>
    <row r="25" spans="1:113" ht="18.75" customHeight="1" x14ac:dyDescent="0.2">
      <c r="A25" s="2"/>
      <c r="B25" s="460"/>
      <c r="C25" s="461"/>
      <c r="D25" s="462"/>
      <c r="E25" s="360" t="s">
        <v>262</v>
      </c>
      <c r="F25" s="338"/>
      <c r="G25" s="338"/>
      <c r="H25" s="338"/>
      <c r="I25" s="338"/>
      <c r="J25" s="338"/>
      <c r="K25" s="339"/>
      <c r="L25" s="361">
        <v>1</v>
      </c>
      <c r="M25" s="362"/>
      <c r="N25" s="362"/>
      <c r="O25" s="362"/>
      <c r="P25" s="382"/>
      <c r="Q25" s="361">
        <v>5810</v>
      </c>
      <c r="R25" s="362"/>
      <c r="S25" s="362"/>
      <c r="T25" s="362"/>
      <c r="U25" s="362"/>
      <c r="V25" s="382"/>
      <c r="W25" s="539"/>
      <c r="X25" s="461"/>
      <c r="Y25" s="462"/>
      <c r="Z25" s="360" t="s">
        <v>263</v>
      </c>
      <c r="AA25" s="338"/>
      <c r="AB25" s="338"/>
      <c r="AC25" s="338"/>
      <c r="AD25" s="338"/>
      <c r="AE25" s="338"/>
      <c r="AF25" s="338"/>
      <c r="AG25" s="339"/>
      <c r="AH25" s="361" t="s">
        <v>203</v>
      </c>
      <c r="AI25" s="362"/>
      <c r="AJ25" s="362"/>
      <c r="AK25" s="362"/>
      <c r="AL25" s="382"/>
      <c r="AM25" s="361" t="s">
        <v>203</v>
      </c>
      <c r="AN25" s="362"/>
      <c r="AO25" s="362"/>
      <c r="AP25" s="362"/>
      <c r="AQ25" s="362"/>
      <c r="AR25" s="382"/>
      <c r="AS25" s="361" t="s">
        <v>203</v>
      </c>
      <c r="AT25" s="362"/>
      <c r="AU25" s="362"/>
      <c r="AV25" s="362"/>
      <c r="AW25" s="362"/>
      <c r="AX25" s="363"/>
      <c r="AY25" s="325" t="s">
        <v>36</v>
      </c>
      <c r="AZ25" s="326"/>
      <c r="BA25" s="326"/>
      <c r="BB25" s="326"/>
      <c r="BC25" s="326"/>
      <c r="BD25" s="326"/>
      <c r="BE25" s="326"/>
      <c r="BF25" s="326"/>
      <c r="BG25" s="326"/>
      <c r="BH25" s="326"/>
      <c r="BI25" s="326"/>
      <c r="BJ25" s="326"/>
      <c r="BK25" s="326"/>
      <c r="BL25" s="326"/>
      <c r="BM25" s="327"/>
      <c r="BN25" s="328">
        <v>11313</v>
      </c>
      <c r="BO25" s="329"/>
      <c r="BP25" s="329"/>
      <c r="BQ25" s="329"/>
      <c r="BR25" s="329"/>
      <c r="BS25" s="329"/>
      <c r="BT25" s="329"/>
      <c r="BU25" s="330"/>
      <c r="BV25" s="328">
        <v>11366</v>
      </c>
      <c r="BW25" s="329"/>
      <c r="BX25" s="329"/>
      <c r="BY25" s="329"/>
      <c r="BZ25" s="329"/>
      <c r="CA25" s="329"/>
      <c r="CB25" s="329"/>
      <c r="CC25" s="330"/>
      <c r="CD25" s="21"/>
      <c r="CE25" s="522"/>
      <c r="CF25" s="522"/>
      <c r="CG25" s="522"/>
      <c r="CH25" s="522"/>
      <c r="CI25" s="522"/>
      <c r="CJ25" s="522"/>
      <c r="CK25" s="522"/>
      <c r="CL25" s="522"/>
      <c r="CM25" s="522"/>
      <c r="CN25" s="522"/>
      <c r="CO25" s="522"/>
      <c r="CP25" s="522"/>
      <c r="CQ25" s="522"/>
      <c r="CR25" s="522"/>
      <c r="CS25" s="523"/>
      <c r="CT25" s="351"/>
      <c r="CU25" s="352"/>
      <c r="CV25" s="352"/>
      <c r="CW25" s="352"/>
      <c r="CX25" s="352"/>
      <c r="CY25" s="352"/>
      <c r="CZ25" s="352"/>
      <c r="DA25" s="353"/>
      <c r="DB25" s="351"/>
      <c r="DC25" s="352"/>
      <c r="DD25" s="352"/>
      <c r="DE25" s="352"/>
      <c r="DF25" s="352"/>
      <c r="DG25" s="352"/>
      <c r="DH25" s="352"/>
      <c r="DI25" s="353"/>
    </row>
    <row r="26" spans="1:113" ht="18.75" customHeight="1" x14ac:dyDescent="0.2">
      <c r="A26" s="2"/>
      <c r="B26" s="460"/>
      <c r="C26" s="461"/>
      <c r="D26" s="462"/>
      <c r="E26" s="360" t="s">
        <v>264</v>
      </c>
      <c r="F26" s="338"/>
      <c r="G26" s="338"/>
      <c r="H26" s="338"/>
      <c r="I26" s="338"/>
      <c r="J26" s="338"/>
      <c r="K26" s="339"/>
      <c r="L26" s="361">
        <v>1</v>
      </c>
      <c r="M26" s="362"/>
      <c r="N26" s="362"/>
      <c r="O26" s="362"/>
      <c r="P26" s="382"/>
      <c r="Q26" s="361">
        <v>5510</v>
      </c>
      <c r="R26" s="362"/>
      <c r="S26" s="362"/>
      <c r="T26" s="362"/>
      <c r="U26" s="362"/>
      <c r="V26" s="382"/>
      <c r="W26" s="539"/>
      <c r="X26" s="461"/>
      <c r="Y26" s="462"/>
      <c r="Z26" s="360" t="s">
        <v>265</v>
      </c>
      <c r="AA26" s="448"/>
      <c r="AB26" s="448"/>
      <c r="AC26" s="448"/>
      <c r="AD26" s="448"/>
      <c r="AE26" s="448"/>
      <c r="AF26" s="448"/>
      <c r="AG26" s="449"/>
      <c r="AH26" s="361" t="s">
        <v>203</v>
      </c>
      <c r="AI26" s="362"/>
      <c r="AJ26" s="362"/>
      <c r="AK26" s="362"/>
      <c r="AL26" s="382"/>
      <c r="AM26" s="361" t="s">
        <v>203</v>
      </c>
      <c r="AN26" s="362"/>
      <c r="AO26" s="362"/>
      <c r="AP26" s="362"/>
      <c r="AQ26" s="362"/>
      <c r="AR26" s="382"/>
      <c r="AS26" s="361" t="s">
        <v>203</v>
      </c>
      <c r="AT26" s="362"/>
      <c r="AU26" s="362"/>
      <c r="AV26" s="362"/>
      <c r="AW26" s="362"/>
      <c r="AX26" s="363"/>
      <c r="AY26" s="348" t="s">
        <v>266</v>
      </c>
      <c r="AZ26" s="349"/>
      <c r="BA26" s="349"/>
      <c r="BB26" s="349"/>
      <c r="BC26" s="349"/>
      <c r="BD26" s="349"/>
      <c r="BE26" s="349"/>
      <c r="BF26" s="349"/>
      <c r="BG26" s="349"/>
      <c r="BH26" s="349"/>
      <c r="BI26" s="349"/>
      <c r="BJ26" s="349"/>
      <c r="BK26" s="349"/>
      <c r="BL26" s="349"/>
      <c r="BM26" s="350"/>
      <c r="BN26" s="345" t="s">
        <v>203</v>
      </c>
      <c r="BO26" s="346"/>
      <c r="BP26" s="346"/>
      <c r="BQ26" s="346"/>
      <c r="BR26" s="346"/>
      <c r="BS26" s="346"/>
      <c r="BT26" s="346"/>
      <c r="BU26" s="347"/>
      <c r="BV26" s="345" t="s">
        <v>203</v>
      </c>
      <c r="BW26" s="346"/>
      <c r="BX26" s="346"/>
      <c r="BY26" s="346"/>
      <c r="BZ26" s="346"/>
      <c r="CA26" s="346"/>
      <c r="CB26" s="346"/>
      <c r="CC26" s="347"/>
      <c r="CD26" s="21"/>
      <c r="CE26" s="522"/>
      <c r="CF26" s="522"/>
      <c r="CG26" s="522"/>
      <c r="CH26" s="522"/>
      <c r="CI26" s="522"/>
      <c r="CJ26" s="522"/>
      <c r="CK26" s="522"/>
      <c r="CL26" s="522"/>
      <c r="CM26" s="522"/>
      <c r="CN26" s="522"/>
      <c r="CO26" s="522"/>
      <c r="CP26" s="522"/>
      <c r="CQ26" s="522"/>
      <c r="CR26" s="522"/>
      <c r="CS26" s="523"/>
      <c r="CT26" s="351"/>
      <c r="CU26" s="352"/>
      <c r="CV26" s="352"/>
      <c r="CW26" s="352"/>
      <c r="CX26" s="352"/>
      <c r="CY26" s="352"/>
      <c r="CZ26" s="352"/>
      <c r="DA26" s="353"/>
      <c r="DB26" s="351"/>
      <c r="DC26" s="352"/>
      <c r="DD26" s="352"/>
      <c r="DE26" s="352"/>
      <c r="DF26" s="352"/>
      <c r="DG26" s="352"/>
      <c r="DH26" s="352"/>
      <c r="DI26" s="353"/>
    </row>
    <row r="27" spans="1:113" ht="18.75" customHeight="1" x14ac:dyDescent="0.2">
      <c r="A27" s="2"/>
      <c r="B27" s="460"/>
      <c r="C27" s="461"/>
      <c r="D27" s="462"/>
      <c r="E27" s="360" t="s">
        <v>267</v>
      </c>
      <c r="F27" s="338"/>
      <c r="G27" s="338"/>
      <c r="H27" s="338"/>
      <c r="I27" s="338"/>
      <c r="J27" s="338"/>
      <c r="K27" s="339"/>
      <c r="L27" s="361">
        <v>1</v>
      </c>
      <c r="M27" s="362"/>
      <c r="N27" s="362"/>
      <c r="O27" s="362"/>
      <c r="P27" s="382"/>
      <c r="Q27" s="361">
        <v>3280</v>
      </c>
      <c r="R27" s="362"/>
      <c r="S27" s="362"/>
      <c r="T27" s="362"/>
      <c r="U27" s="362"/>
      <c r="V27" s="382"/>
      <c r="W27" s="539"/>
      <c r="X27" s="461"/>
      <c r="Y27" s="462"/>
      <c r="Z27" s="360" t="s">
        <v>269</v>
      </c>
      <c r="AA27" s="338"/>
      <c r="AB27" s="338"/>
      <c r="AC27" s="338"/>
      <c r="AD27" s="338"/>
      <c r="AE27" s="338"/>
      <c r="AF27" s="338"/>
      <c r="AG27" s="339"/>
      <c r="AH27" s="361">
        <v>16</v>
      </c>
      <c r="AI27" s="362"/>
      <c r="AJ27" s="362"/>
      <c r="AK27" s="362"/>
      <c r="AL27" s="382"/>
      <c r="AM27" s="361">
        <v>53062</v>
      </c>
      <c r="AN27" s="362"/>
      <c r="AO27" s="362"/>
      <c r="AP27" s="362"/>
      <c r="AQ27" s="362"/>
      <c r="AR27" s="382"/>
      <c r="AS27" s="361">
        <v>3316</v>
      </c>
      <c r="AT27" s="362"/>
      <c r="AU27" s="362"/>
      <c r="AV27" s="362"/>
      <c r="AW27" s="362"/>
      <c r="AX27" s="363"/>
      <c r="AY27" s="395" t="s">
        <v>271</v>
      </c>
      <c r="AZ27" s="396"/>
      <c r="BA27" s="396"/>
      <c r="BB27" s="396"/>
      <c r="BC27" s="396"/>
      <c r="BD27" s="396"/>
      <c r="BE27" s="396"/>
      <c r="BF27" s="396"/>
      <c r="BG27" s="396"/>
      <c r="BH27" s="396"/>
      <c r="BI27" s="396"/>
      <c r="BJ27" s="396"/>
      <c r="BK27" s="396"/>
      <c r="BL27" s="396"/>
      <c r="BM27" s="397"/>
      <c r="BN27" s="445">
        <v>300000</v>
      </c>
      <c r="BO27" s="446"/>
      <c r="BP27" s="446"/>
      <c r="BQ27" s="446"/>
      <c r="BR27" s="446"/>
      <c r="BS27" s="446"/>
      <c r="BT27" s="446"/>
      <c r="BU27" s="447"/>
      <c r="BV27" s="445">
        <v>300000</v>
      </c>
      <c r="BW27" s="446"/>
      <c r="BX27" s="446"/>
      <c r="BY27" s="446"/>
      <c r="BZ27" s="446"/>
      <c r="CA27" s="446"/>
      <c r="CB27" s="446"/>
      <c r="CC27" s="447"/>
      <c r="CD27" s="17"/>
      <c r="CE27" s="522"/>
      <c r="CF27" s="522"/>
      <c r="CG27" s="522"/>
      <c r="CH27" s="522"/>
      <c r="CI27" s="522"/>
      <c r="CJ27" s="522"/>
      <c r="CK27" s="522"/>
      <c r="CL27" s="522"/>
      <c r="CM27" s="522"/>
      <c r="CN27" s="522"/>
      <c r="CO27" s="522"/>
      <c r="CP27" s="522"/>
      <c r="CQ27" s="522"/>
      <c r="CR27" s="522"/>
      <c r="CS27" s="523"/>
      <c r="CT27" s="351"/>
      <c r="CU27" s="352"/>
      <c r="CV27" s="352"/>
      <c r="CW27" s="352"/>
      <c r="CX27" s="352"/>
      <c r="CY27" s="352"/>
      <c r="CZ27" s="352"/>
      <c r="DA27" s="353"/>
      <c r="DB27" s="351"/>
      <c r="DC27" s="352"/>
      <c r="DD27" s="352"/>
      <c r="DE27" s="352"/>
      <c r="DF27" s="352"/>
      <c r="DG27" s="352"/>
      <c r="DH27" s="352"/>
      <c r="DI27" s="353"/>
    </row>
    <row r="28" spans="1:113" ht="18.75" customHeight="1" x14ac:dyDescent="0.2">
      <c r="A28" s="2"/>
      <c r="B28" s="460"/>
      <c r="C28" s="461"/>
      <c r="D28" s="462"/>
      <c r="E28" s="360" t="s">
        <v>272</v>
      </c>
      <c r="F28" s="338"/>
      <c r="G28" s="338"/>
      <c r="H28" s="338"/>
      <c r="I28" s="338"/>
      <c r="J28" s="338"/>
      <c r="K28" s="339"/>
      <c r="L28" s="361">
        <v>1</v>
      </c>
      <c r="M28" s="362"/>
      <c r="N28" s="362"/>
      <c r="O28" s="362"/>
      <c r="P28" s="382"/>
      <c r="Q28" s="361">
        <v>2500</v>
      </c>
      <c r="R28" s="362"/>
      <c r="S28" s="362"/>
      <c r="T28" s="362"/>
      <c r="U28" s="362"/>
      <c r="V28" s="382"/>
      <c r="W28" s="539"/>
      <c r="X28" s="461"/>
      <c r="Y28" s="462"/>
      <c r="Z28" s="360" t="s">
        <v>37</v>
      </c>
      <c r="AA28" s="338"/>
      <c r="AB28" s="338"/>
      <c r="AC28" s="338"/>
      <c r="AD28" s="338"/>
      <c r="AE28" s="338"/>
      <c r="AF28" s="338"/>
      <c r="AG28" s="339"/>
      <c r="AH28" s="361" t="s">
        <v>203</v>
      </c>
      <c r="AI28" s="362"/>
      <c r="AJ28" s="362"/>
      <c r="AK28" s="362"/>
      <c r="AL28" s="382"/>
      <c r="AM28" s="361" t="s">
        <v>203</v>
      </c>
      <c r="AN28" s="362"/>
      <c r="AO28" s="362"/>
      <c r="AP28" s="362"/>
      <c r="AQ28" s="362"/>
      <c r="AR28" s="382"/>
      <c r="AS28" s="361" t="s">
        <v>203</v>
      </c>
      <c r="AT28" s="362"/>
      <c r="AU28" s="362"/>
      <c r="AV28" s="362"/>
      <c r="AW28" s="362"/>
      <c r="AX28" s="363"/>
      <c r="AY28" s="543" t="s">
        <v>275</v>
      </c>
      <c r="AZ28" s="544"/>
      <c r="BA28" s="544"/>
      <c r="BB28" s="545"/>
      <c r="BC28" s="325" t="s">
        <v>102</v>
      </c>
      <c r="BD28" s="326"/>
      <c r="BE28" s="326"/>
      <c r="BF28" s="326"/>
      <c r="BG28" s="326"/>
      <c r="BH28" s="326"/>
      <c r="BI28" s="326"/>
      <c r="BJ28" s="326"/>
      <c r="BK28" s="326"/>
      <c r="BL28" s="326"/>
      <c r="BM28" s="327"/>
      <c r="BN28" s="328">
        <v>2310822</v>
      </c>
      <c r="BO28" s="329"/>
      <c r="BP28" s="329"/>
      <c r="BQ28" s="329"/>
      <c r="BR28" s="329"/>
      <c r="BS28" s="329"/>
      <c r="BT28" s="329"/>
      <c r="BU28" s="330"/>
      <c r="BV28" s="328">
        <v>2233400</v>
      </c>
      <c r="BW28" s="329"/>
      <c r="BX28" s="329"/>
      <c r="BY28" s="329"/>
      <c r="BZ28" s="329"/>
      <c r="CA28" s="329"/>
      <c r="CB28" s="329"/>
      <c r="CC28" s="330"/>
      <c r="CD28" s="21"/>
      <c r="CE28" s="522"/>
      <c r="CF28" s="522"/>
      <c r="CG28" s="522"/>
      <c r="CH28" s="522"/>
      <c r="CI28" s="522"/>
      <c r="CJ28" s="522"/>
      <c r="CK28" s="522"/>
      <c r="CL28" s="522"/>
      <c r="CM28" s="522"/>
      <c r="CN28" s="522"/>
      <c r="CO28" s="522"/>
      <c r="CP28" s="522"/>
      <c r="CQ28" s="522"/>
      <c r="CR28" s="522"/>
      <c r="CS28" s="523"/>
      <c r="CT28" s="351"/>
      <c r="CU28" s="352"/>
      <c r="CV28" s="352"/>
      <c r="CW28" s="352"/>
      <c r="CX28" s="352"/>
      <c r="CY28" s="352"/>
      <c r="CZ28" s="352"/>
      <c r="DA28" s="353"/>
      <c r="DB28" s="351"/>
      <c r="DC28" s="352"/>
      <c r="DD28" s="352"/>
      <c r="DE28" s="352"/>
      <c r="DF28" s="352"/>
      <c r="DG28" s="352"/>
      <c r="DH28" s="352"/>
      <c r="DI28" s="353"/>
    </row>
    <row r="29" spans="1:113" ht="18.75" customHeight="1" x14ac:dyDescent="0.2">
      <c r="A29" s="2"/>
      <c r="B29" s="460"/>
      <c r="C29" s="461"/>
      <c r="D29" s="462"/>
      <c r="E29" s="360" t="s">
        <v>276</v>
      </c>
      <c r="F29" s="338"/>
      <c r="G29" s="338"/>
      <c r="H29" s="338"/>
      <c r="I29" s="338"/>
      <c r="J29" s="338"/>
      <c r="K29" s="339"/>
      <c r="L29" s="361">
        <v>12</v>
      </c>
      <c r="M29" s="362"/>
      <c r="N29" s="362"/>
      <c r="O29" s="362"/>
      <c r="P29" s="382"/>
      <c r="Q29" s="361">
        <v>2270</v>
      </c>
      <c r="R29" s="362"/>
      <c r="S29" s="362"/>
      <c r="T29" s="362"/>
      <c r="U29" s="362"/>
      <c r="V29" s="382"/>
      <c r="W29" s="540"/>
      <c r="X29" s="541"/>
      <c r="Y29" s="542"/>
      <c r="Z29" s="360" t="s">
        <v>278</v>
      </c>
      <c r="AA29" s="338"/>
      <c r="AB29" s="338"/>
      <c r="AC29" s="338"/>
      <c r="AD29" s="338"/>
      <c r="AE29" s="338"/>
      <c r="AF29" s="338"/>
      <c r="AG29" s="339"/>
      <c r="AH29" s="361">
        <v>184</v>
      </c>
      <c r="AI29" s="362"/>
      <c r="AJ29" s="362"/>
      <c r="AK29" s="362"/>
      <c r="AL29" s="382"/>
      <c r="AM29" s="361">
        <v>543958</v>
      </c>
      <c r="AN29" s="362"/>
      <c r="AO29" s="362"/>
      <c r="AP29" s="362"/>
      <c r="AQ29" s="362"/>
      <c r="AR29" s="382"/>
      <c r="AS29" s="361">
        <v>2956</v>
      </c>
      <c r="AT29" s="362"/>
      <c r="AU29" s="362"/>
      <c r="AV29" s="362"/>
      <c r="AW29" s="362"/>
      <c r="AX29" s="363"/>
      <c r="AY29" s="546"/>
      <c r="AZ29" s="547"/>
      <c r="BA29" s="547"/>
      <c r="BB29" s="548"/>
      <c r="BC29" s="342" t="s">
        <v>279</v>
      </c>
      <c r="BD29" s="343"/>
      <c r="BE29" s="343"/>
      <c r="BF29" s="343"/>
      <c r="BG29" s="343"/>
      <c r="BH29" s="343"/>
      <c r="BI29" s="343"/>
      <c r="BJ29" s="343"/>
      <c r="BK29" s="343"/>
      <c r="BL29" s="343"/>
      <c r="BM29" s="344"/>
      <c r="BN29" s="345">
        <v>607852</v>
      </c>
      <c r="BO29" s="346"/>
      <c r="BP29" s="346"/>
      <c r="BQ29" s="346"/>
      <c r="BR29" s="346"/>
      <c r="BS29" s="346"/>
      <c r="BT29" s="346"/>
      <c r="BU29" s="347"/>
      <c r="BV29" s="345">
        <v>607844</v>
      </c>
      <c r="BW29" s="346"/>
      <c r="BX29" s="346"/>
      <c r="BY29" s="346"/>
      <c r="BZ29" s="346"/>
      <c r="CA29" s="346"/>
      <c r="CB29" s="346"/>
      <c r="CC29" s="347"/>
      <c r="CD29" s="17"/>
      <c r="CE29" s="522"/>
      <c r="CF29" s="522"/>
      <c r="CG29" s="522"/>
      <c r="CH29" s="522"/>
      <c r="CI29" s="522"/>
      <c r="CJ29" s="522"/>
      <c r="CK29" s="522"/>
      <c r="CL29" s="522"/>
      <c r="CM29" s="522"/>
      <c r="CN29" s="522"/>
      <c r="CO29" s="522"/>
      <c r="CP29" s="522"/>
      <c r="CQ29" s="522"/>
      <c r="CR29" s="522"/>
      <c r="CS29" s="523"/>
      <c r="CT29" s="351"/>
      <c r="CU29" s="352"/>
      <c r="CV29" s="352"/>
      <c r="CW29" s="352"/>
      <c r="CX29" s="352"/>
      <c r="CY29" s="352"/>
      <c r="CZ29" s="352"/>
      <c r="DA29" s="353"/>
      <c r="DB29" s="351"/>
      <c r="DC29" s="352"/>
      <c r="DD29" s="352"/>
      <c r="DE29" s="352"/>
      <c r="DF29" s="352"/>
      <c r="DG29" s="352"/>
      <c r="DH29" s="352"/>
      <c r="DI29" s="353"/>
    </row>
    <row r="30" spans="1:113" ht="18.75" customHeight="1" x14ac:dyDescent="0.2">
      <c r="A30" s="2"/>
      <c r="B30" s="463"/>
      <c r="C30" s="464"/>
      <c r="D30" s="465"/>
      <c r="E30" s="364"/>
      <c r="F30" s="365"/>
      <c r="G30" s="365"/>
      <c r="H30" s="365"/>
      <c r="I30" s="365"/>
      <c r="J30" s="365"/>
      <c r="K30" s="366"/>
      <c r="L30" s="450"/>
      <c r="M30" s="451"/>
      <c r="N30" s="451"/>
      <c r="O30" s="451"/>
      <c r="P30" s="452"/>
      <c r="Q30" s="450"/>
      <c r="R30" s="451"/>
      <c r="S30" s="451"/>
      <c r="T30" s="451"/>
      <c r="U30" s="451"/>
      <c r="V30" s="452"/>
      <c r="W30" s="453" t="s">
        <v>281</v>
      </c>
      <c r="X30" s="454"/>
      <c r="Y30" s="454"/>
      <c r="Z30" s="454"/>
      <c r="AA30" s="454"/>
      <c r="AB30" s="454"/>
      <c r="AC30" s="454"/>
      <c r="AD30" s="454"/>
      <c r="AE30" s="454"/>
      <c r="AF30" s="454"/>
      <c r="AG30" s="455"/>
      <c r="AH30" s="422">
        <v>98.4</v>
      </c>
      <c r="AI30" s="423"/>
      <c r="AJ30" s="423"/>
      <c r="AK30" s="423"/>
      <c r="AL30" s="423"/>
      <c r="AM30" s="423"/>
      <c r="AN30" s="423"/>
      <c r="AO30" s="423"/>
      <c r="AP30" s="423"/>
      <c r="AQ30" s="423"/>
      <c r="AR30" s="423"/>
      <c r="AS30" s="423"/>
      <c r="AT30" s="423"/>
      <c r="AU30" s="423"/>
      <c r="AV30" s="423"/>
      <c r="AW30" s="423"/>
      <c r="AX30" s="425"/>
      <c r="AY30" s="549"/>
      <c r="AZ30" s="550"/>
      <c r="BA30" s="550"/>
      <c r="BB30" s="551"/>
      <c r="BC30" s="442" t="s">
        <v>74</v>
      </c>
      <c r="BD30" s="443"/>
      <c r="BE30" s="443"/>
      <c r="BF30" s="443"/>
      <c r="BG30" s="443"/>
      <c r="BH30" s="443"/>
      <c r="BI30" s="443"/>
      <c r="BJ30" s="443"/>
      <c r="BK30" s="443"/>
      <c r="BL30" s="443"/>
      <c r="BM30" s="444"/>
      <c r="BN30" s="445">
        <v>2404248</v>
      </c>
      <c r="BO30" s="446"/>
      <c r="BP30" s="446"/>
      <c r="BQ30" s="446"/>
      <c r="BR30" s="446"/>
      <c r="BS30" s="446"/>
      <c r="BT30" s="446"/>
      <c r="BU30" s="447"/>
      <c r="BV30" s="445">
        <v>1835639</v>
      </c>
      <c r="BW30" s="446"/>
      <c r="BX30" s="446"/>
      <c r="BY30" s="446"/>
      <c r="BZ30" s="446"/>
      <c r="CA30" s="446"/>
      <c r="CB30" s="446"/>
      <c r="CC30" s="447"/>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6" t="s">
        <v>193</v>
      </c>
      <c r="D32" s="456"/>
      <c r="E32" s="456"/>
      <c r="F32" s="456"/>
      <c r="G32" s="456"/>
      <c r="H32" s="456"/>
      <c r="I32" s="456"/>
      <c r="J32" s="456"/>
      <c r="K32" s="456"/>
      <c r="L32" s="456"/>
      <c r="M32" s="456"/>
      <c r="N32" s="456"/>
      <c r="O32" s="456"/>
      <c r="P32" s="456"/>
      <c r="Q32" s="456"/>
      <c r="R32" s="456"/>
      <c r="S32" s="456"/>
      <c r="U32" s="349" t="s">
        <v>91</v>
      </c>
      <c r="V32" s="349"/>
      <c r="W32" s="349"/>
      <c r="X32" s="349"/>
      <c r="Y32" s="349"/>
      <c r="Z32" s="349"/>
      <c r="AA32" s="349"/>
      <c r="AB32" s="349"/>
      <c r="AC32" s="349"/>
      <c r="AD32" s="349"/>
      <c r="AE32" s="349"/>
      <c r="AF32" s="349"/>
      <c r="AG32" s="349"/>
      <c r="AH32" s="349"/>
      <c r="AI32" s="349"/>
      <c r="AJ32" s="349"/>
      <c r="AK32" s="349"/>
      <c r="AM32" s="349" t="s">
        <v>283</v>
      </c>
      <c r="AN32" s="349"/>
      <c r="AO32" s="349"/>
      <c r="AP32" s="349"/>
      <c r="AQ32" s="349"/>
      <c r="AR32" s="349"/>
      <c r="AS32" s="349"/>
      <c r="AT32" s="349"/>
      <c r="AU32" s="349"/>
      <c r="AV32" s="349"/>
      <c r="AW32" s="349"/>
      <c r="AX32" s="349"/>
      <c r="AY32" s="349"/>
      <c r="AZ32" s="349"/>
      <c r="BA32" s="349"/>
      <c r="BB32" s="349"/>
      <c r="BC32" s="349"/>
      <c r="BE32" s="349" t="s">
        <v>284</v>
      </c>
      <c r="BF32" s="349"/>
      <c r="BG32" s="349"/>
      <c r="BH32" s="349"/>
      <c r="BI32" s="349"/>
      <c r="BJ32" s="349"/>
      <c r="BK32" s="349"/>
      <c r="BL32" s="349"/>
      <c r="BM32" s="349"/>
      <c r="BN32" s="349"/>
      <c r="BO32" s="349"/>
      <c r="BP32" s="349"/>
      <c r="BQ32" s="349"/>
      <c r="BR32" s="349"/>
      <c r="BS32" s="349"/>
      <c r="BT32" s="349"/>
      <c r="BU32" s="349"/>
      <c r="BW32" s="349" t="s">
        <v>286</v>
      </c>
      <c r="BX32" s="349"/>
      <c r="BY32" s="349"/>
      <c r="BZ32" s="349"/>
      <c r="CA32" s="349"/>
      <c r="CB32" s="349"/>
      <c r="CC32" s="349"/>
      <c r="CD32" s="349"/>
      <c r="CE32" s="349"/>
      <c r="CF32" s="349"/>
      <c r="CG32" s="349"/>
      <c r="CH32" s="349"/>
      <c r="CI32" s="349"/>
      <c r="CJ32" s="349"/>
      <c r="CK32" s="349"/>
      <c r="CL32" s="349"/>
      <c r="CM32" s="349"/>
      <c r="CO32" s="349" t="s">
        <v>287</v>
      </c>
      <c r="CP32" s="349"/>
      <c r="CQ32" s="349"/>
      <c r="CR32" s="349"/>
      <c r="CS32" s="349"/>
      <c r="CT32" s="349"/>
      <c r="CU32" s="349"/>
      <c r="CV32" s="349"/>
      <c r="CW32" s="349"/>
      <c r="CX32" s="349"/>
      <c r="CY32" s="349"/>
      <c r="CZ32" s="349"/>
      <c r="DA32" s="349"/>
      <c r="DB32" s="349"/>
      <c r="DC32" s="349"/>
      <c r="DD32" s="349"/>
      <c r="DE32" s="349"/>
      <c r="DI32" s="36"/>
    </row>
    <row r="33" spans="1:113" ht="13.5" customHeight="1" x14ac:dyDescent="0.2">
      <c r="A33" s="2"/>
      <c r="B33" s="5"/>
      <c r="C33" s="466" t="s">
        <v>122</v>
      </c>
      <c r="D33" s="466"/>
      <c r="E33" s="467" t="s">
        <v>288</v>
      </c>
      <c r="F33" s="467"/>
      <c r="G33" s="467"/>
      <c r="H33" s="467"/>
      <c r="I33" s="467"/>
      <c r="J33" s="467"/>
      <c r="K33" s="467"/>
      <c r="L33" s="467"/>
      <c r="M33" s="467"/>
      <c r="N33" s="467"/>
      <c r="O33" s="467"/>
      <c r="P33" s="467"/>
      <c r="Q33" s="467"/>
      <c r="R33" s="467"/>
      <c r="S33" s="467"/>
      <c r="T33" s="12"/>
      <c r="U33" s="466" t="s">
        <v>122</v>
      </c>
      <c r="V33" s="466"/>
      <c r="W33" s="467" t="s">
        <v>288</v>
      </c>
      <c r="X33" s="467"/>
      <c r="Y33" s="467"/>
      <c r="Z33" s="467"/>
      <c r="AA33" s="467"/>
      <c r="AB33" s="467"/>
      <c r="AC33" s="467"/>
      <c r="AD33" s="467"/>
      <c r="AE33" s="467"/>
      <c r="AF33" s="467"/>
      <c r="AG33" s="467"/>
      <c r="AH33" s="467"/>
      <c r="AI33" s="467"/>
      <c r="AJ33" s="467"/>
      <c r="AK33" s="467"/>
      <c r="AL33" s="12"/>
      <c r="AM33" s="466" t="s">
        <v>122</v>
      </c>
      <c r="AN33" s="466"/>
      <c r="AO33" s="467" t="s">
        <v>288</v>
      </c>
      <c r="AP33" s="467"/>
      <c r="AQ33" s="467"/>
      <c r="AR33" s="467"/>
      <c r="AS33" s="467"/>
      <c r="AT33" s="467"/>
      <c r="AU33" s="467"/>
      <c r="AV33" s="467"/>
      <c r="AW33" s="467"/>
      <c r="AX33" s="467"/>
      <c r="AY33" s="467"/>
      <c r="AZ33" s="467"/>
      <c r="BA33" s="467"/>
      <c r="BB33" s="467"/>
      <c r="BC33" s="467"/>
      <c r="BD33" s="8"/>
      <c r="BE33" s="467" t="s">
        <v>290</v>
      </c>
      <c r="BF33" s="467"/>
      <c r="BG33" s="467" t="s">
        <v>171</v>
      </c>
      <c r="BH33" s="467"/>
      <c r="BI33" s="467"/>
      <c r="BJ33" s="467"/>
      <c r="BK33" s="467"/>
      <c r="BL33" s="467"/>
      <c r="BM33" s="467"/>
      <c r="BN33" s="467"/>
      <c r="BO33" s="467"/>
      <c r="BP33" s="467"/>
      <c r="BQ33" s="467"/>
      <c r="BR33" s="467"/>
      <c r="BS33" s="467"/>
      <c r="BT33" s="467"/>
      <c r="BU33" s="467"/>
      <c r="BV33" s="8"/>
      <c r="BW33" s="466" t="s">
        <v>290</v>
      </c>
      <c r="BX33" s="466"/>
      <c r="BY33" s="467" t="s">
        <v>110</v>
      </c>
      <c r="BZ33" s="467"/>
      <c r="CA33" s="467"/>
      <c r="CB33" s="467"/>
      <c r="CC33" s="467"/>
      <c r="CD33" s="467"/>
      <c r="CE33" s="467"/>
      <c r="CF33" s="467"/>
      <c r="CG33" s="467"/>
      <c r="CH33" s="467"/>
      <c r="CI33" s="467"/>
      <c r="CJ33" s="467"/>
      <c r="CK33" s="467"/>
      <c r="CL33" s="467"/>
      <c r="CM33" s="467"/>
      <c r="CN33" s="12"/>
      <c r="CO33" s="466" t="s">
        <v>122</v>
      </c>
      <c r="CP33" s="466"/>
      <c r="CQ33" s="467" t="s">
        <v>291</v>
      </c>
      <c r="CR33" s="467"/>
      <c r="CS33" s="467"/>
      <c r="CT33" s="467"/>
      <c r="CU33" s="467"/>
      <c r="CV33" s="467"/>
      <c r="CW33" s="467"/>
      <c r="CX33" s="467"/>
      <c r="CY33" s="467"/>
      <c r="CZ33" s="467"/>
      <c r="DA33" s="467"/>
      <c r="DB33" s="467"/>
      <c r="DC33" s="467"/>
      <c r="DD33" s="467"/>
      <c r="DE33" s="467"/>
      <c r="DF33" s="12"/>
      <c r="DG33" s="468" t="s">
        <v>85</v>
      </c>
      <c r="DH33" s="468"/>
      <c r="DI33" s="19"/>
    </row>
    <row r="34" spans="1:113" ht="32.25" customHeight="1" x14ac:dyDescent="0.2">
      <c r="A34" s="2"/>
      <c r="B34" s="5"/>
      <c r="C34" s="469">
        <f>IF(E34="","",1)</f>
        <v>1</v>
      </c>
      <c r="D34" s="469"/>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2"/>
      <c r="U34" s="469">
        <f>IF(W34="","",MAX(C34:D43)+1)</f>
        <v>2</v>
      </c>
      <c r="V34" s="469"/>
      <c r="W34" s="470" t="str">
        <f>IF('各会計、関係団体の財政状況及び健全化判断比率'!B28="","",'各会計、関係団体の財政状況及び健全化判断比率'!B28)</f>
        <v>国民健康保険特別会計</v>
      </c>
      <c r="X34" s="470"/>
      <c r="Y34" s="470"/>
      <c r="Z34" s="470"/>
      <c r="AA34" s="470"/>
      <c r="AB34" s="470"/>
      <c r="AC34" s="470"/>
      <c r="AD34" s="470"/>
      <c r="AE34" s="470"/>
      <c r="AF34" s="470"/>
      <c r="AG34" s="470"/>
      <c r="AH34" s="470"/>
      <c r="AI34" s="470"/>
      <c r="AJ34" s="470"/>
      <c r="AK34" s="470"/>
      <c r="AL34" s="2"/>
      <c r="AM34" s="469" t="str">
        <f>IF(AO34="","",MAX(C34:D43,U34:V43)+1)</f>
        <v/>
      </c>
      <c r="AN34" s="469"/>
      <c r="AO34" s="470"/>
      <c r="AP34" s="470"/>
      <c r="AQ34" s="470"/>
      <c r="AR34" s="470"/>
      <c r="AS34" s="470"/>
      <c r="AT34" s="470"/>
      <c r="AU34" s="470"/>
      <c r="AV34" s="470"/>
      <c r="AW34" s="470"/>
      <c r="AX34" s="470"/>
      <c r="AY34" s="470"/>
      <c r="AZ34" s="470"/>
      <c r="BA34" s="470"/>
      <c r="BB34" s="470"/>
      <c r="BC34" s="470"/>
      <c r="BD34" s="2"/>
      <c r="BE34" s="469">
        <f>IF(BG34="","",MAX(C34:D43,U34:V43,AM34:AN43)+1)</f>
        <v>5</v>
      </c>
      <c r="BF34" s="469"/>
      <c r="BG34" s="470" t="str">
        <f>IF('各会計、関係団体の財政状況及び健全化判断比率'!B31="","",'各会計、関係団体の財政状況及び健全化判断比率'!B31)</f>
        <v>下水道事業特別会計</v>
      </c>
      <c r="BH34" s="470"/>
      <c r="BI34" s="470"/>
      <c r="BJ34" s="470"/>
      <c r="BK34" s="470"/>
      <c r="BL34" s="470"/>
      <c r="BM34" s="470"/>
      <c r="BN34" s="470"/>
      <c r="BO34" s="470"/>
      <c r="BP34" s="470"/>
      <c r="BQ34" s="470"/>
      <c r="BR34" s="470"/>
      <c r="BS34" s="470"/>
      <c r="BT34" s="470"/>
      <c r="BU34" s="470"/>
      <c r="BV34" s="2"/>
      <c r="BW34" s="469">
        <f>IF(BY34="","",MAX(C34:D43,U34:V43,AM34:AN43,BE34:BF43)+1)</f>
        <v>6</v>
      </c>
      <c r="BX34" s="469"/>
      <c r="BY34" s="470" t="str">
        <f>IF('各会計、関係団体の財政状況及び健全化判断比率'!B68="","",'各会計、関係団体の財政状況及び健全化判断比率'!B68)</f>
        <v>館林地区消防組合</v>
      </c>
      <c r="BZ34" s="470"/>
      <c r="CA34" s="470"/>
      <c r="CB34" s="470"/>
      <c r="CC34" s="470"/>
      <c r="CD34" s="470"/>
      <c r="CE34" s="470"/>
      <c r="CF34" s="470"/>
      <c r="CG34" s="470"/>
      <c r="CH34" s="470"/>
      <c r="CI34" s="470"/>
      <c r="CJ34" s="470"/>
      <c r="CK34" s="470"/>
      <c r="CL34" s="470"/>
      <c r="CM34" s="470"/>
      <c r="CN34" s="2"/>
      <c r="CO34" s="469" t="str">
        <f>IF(CQ34="","",MAX(C34:D43,U34:V43,AM34:AN43,BE34:BF43,BW34:BX43)+1)</f>
        <v/>
      </c>
      <c r="CP34" s="469"/>
      <c r="CQ34" s="470" t="str">
        <f>IF('各会計、関係団体の財政状況及び健全化判断比率'!BS7="","",'各会計、関係団体の財政状況及び健全化判断比率'!BS7)</f>
        <v/>
      </c>
      <c r="CR34" s="470"/>
      <c r="CS34" s="470"/>
      <c r="CT34" s="470"/>
      <c r="CU34" s="470"/>
      <c r="CV34" s="470"/>
      <c r="CW34" s="470"/>
      <c r="CX34" s="470"/>
      <c r="CY34" s="470"/>
      <c r="CZ34" s="470"/>
      <c r="DA34" s="470"/>
      <c r="DB34" s="470"/>
      <c r="DC34" s="470"/>
      <c r="DD34" s="470"/>
      <c r="DE34" s="470"/>
      <c r="DG34" s="471" t="str">
        <f>IF('各会計、関係団体の財政状況及び健全化判断比率'!BR7="","",'各会計、関係団体の財政状況及び健全化判断比率'!BR7)</f>
        <v/>
      </c>
      <c r="DH34" s="471"/>
      <c r="DI34" s="19"/>
    </row>
    <row r="35" spans="1:113" ht="32.25" customHeight="1" x14ac:dyDescent="0.2">
      <c r="A35" s="2"/>
      <c r="B35" s="5"/>
      <c r="C35" s="469" t="str">
        <f t="shared" ref="C35:C43" si="0">IF(E35="","",C34+1)</f>
        <v/>
      </c>
      <c r="D35" s="469"/>
      <c r="E35" s="470" t="str">
        <f>IF('各会計、関係団体の財政状況及び健全化判断比率'!B8="","",'各会計、関係団体の財政状況及び健全化判断比率'!B8)</f>
        <v/>
      </c>
      <c r="F35" s="470"/>
      <c r="G35" s="470"/>
      <c r="H35" s="470"/>
      <c r="I35" s="470"/>
      <c r="J35" s="470"/>
      <c r="K35" s="470"/>
      <c r="L35" s="470"/>
      <c r="M35" s="470"/>
      <c r="N35" s="470"/>
      <c r="O35" s="470"/>
      <c r="P35" s="470"/>
      <c r="Q35" s="470"/>
      <c r="R35" s="470"/>
      <c r="S35" s="470"/>
      <c r="T35" s="2"/>
      <c r="U35" s="469">
        <f t="shared" ref="U35:U43" si="1">IF(W35="","",U34+1)</f>
        <v>3</v>
      </c>
      <c r="V35" s="469"/>
      <c r="W35" s="470" t="str">
        <f>IF('各会計、関係団体の財政状況及び健全化判断比率'!B29="","",'各会計、関係団体の財政状況及び健全化判断比率'!B29)</f>
        <v>介護保険特別会計</v>
      </c>
      <c r="X35" s="470"/>
      <c r="Y35" s="470"/>
      <c r="Z35" s="470"/>
      <c r="AA35" s="470"/>
      <c r="AB35" s="470"/>
      <c r="AC35" s="470"/>
      <c r="AD35" s="470"/>
      <c r="AE35" s="470"/>
      <c r="AF35" s="470"/>
      <c r="AG35" s="470"/>
      <c r="AH35" s="470"/>
      <c r="AI35" s="470"/>
      <c r="AJ35" s="470"/>
      <c r="AK35" s="470"/>
      <c r="AL35" s="2"/>
      <c r="AM35" s="469" t="str">
        <f t="shared" ref="AM35:AM43" si="2">IF(AO35="","",AM34+1)</f>
        <v/>
      </c>
      <c r="AN35" s="469"/>
      <c r="AO35" s="470"/>
      <c r="AP35" s="470"/>
      <c r="AQ35" s="470"/>
      <c r="AR35" s="470"/>
      <c r="AS35" s="470"/>
      <c r="AT35" s="470"/>
      <c r="AU35" s="470"/>
      <c r="AV35" s="470"/>
      <c r="AW35" s="470"/>
      <c r="AX35" s="470"/>
      <c r="AY35" s="470"/>
      <c r="AZ35" s="470"/>
      <c r="BA35" s="470"/>
      <c r="BB35" s="470"/>
      <c r="BC35" s="470"/>
      <c r="BD35" s="2"/>
      <c r="BE35" s="469" t="str">
        <f t="shared" ref="BE35:BE43" si="3">IF(BG35="","",BE34+1)</f>
        <v/>
      </c>
      <c r="BF35" s="469"/>
      <c r="BG35" s="470"/>
      <c r="BH35" s="470"/>
      <c r="BI35" s="470"/>
      <c r="BJ35" s="470"/>
      <c r="BK35" s="470"/>
      <c r="BL35" s="470"/>
      <c r="BM35" s="470"/>
      <c r="BN35" s="470"/>
      <c r="BO35" s="470"/>
      <c r="BP35" s="470"/>
      <c r="BQ35" s="470"/>
      <c r="BR35" s="470"/>
      <c r="BS35" s="470"/>
      <c r="BT35" s="470"/>
      <c r="BU35" s="470"/>
      <c r="BV35" s="2"/>
      <c r="BW35" s="469">
        <f t="shared" ref="BW35:BW43" si="4">IF(BY35="","",BW34+1)</f>
        <v>7</v>
      </c>
      <c r="BX35" s="469"/>
      <c r="BY35" s="470" t="str">
        <f>IF('各会計、関係団体の財政状況及び健全化判断比率'!B69="","",'各会計、関係団体の財政状況及び健全化判断比率'!B69)</f>
        <v>邑楽館林医療企業団</v>
      </c>
      <c r="BZ35" s="470"/>
      <c r="CA35" s="470"/>
      <c r="CB35" s="470"/>
      <c r="CC35" s="470"/>
      <c r="CD35" s="470"/>
      <c r="CE35" s="470"/>
      <c r="CF35" s="470"/>
      <c r="CG35" s="470"/>
      <c r="CH35" s="470"/>
      <c r="CI35" s="470"/>
      <c r="CJ35" s="470"/>
      <c r="CK35" s="470"/>
      <c r="CL35" s="470"/>
      <c r="CM35" s="470"/>
      <c r="CN35" s="2"/>
      <c r="CO35" s="469" t="str">
        <f t="shared" ref="CO35:CO43" si="5">IF(CQ35="","",CO34+1)</f>
        <v/>
      </c>
      <c r="CP35" s="469"/>
      <c r="CQ35" s="470" t="str">
        <f>IF('各会計、関係団体の財政状況及び健全化判断比率'!BS8="","",'各会計、関係団体の財政状況及び健全化判断比率'!BS8)</f>
        <v/>
      </c>
      <c r="CR35" s="470"/>
      <c r="CS35" s="470"/>
      <c r="CT35" s="470"/>
      <c r="CU35" s="470"/>
      <c r="CV35" s="470"/>
      <c r="CW35" s="470"/>
      <c r="CX35" s="470"/>
      <c r="CY35" s="470"/>
      <c r="CZ35" s="470"/>
      <c r="DA35" s="470"/>
      <c r="DB35" s="470"/>
      <c r="DC35" s="470"/>
      <c r="DD35" s="470"/>
      <c r="DE35" s="470"/>
      <c r="DG35" s="471" t="str">
        <f>IF('各会計、関係団体の財政状況及び健全化判断比率'!BR8="","",'各会計、関係団体の財政状況及び健全化判断比率'!BR8)</f>
        <v/>
      </c>
      <c r="DH35" s="471"/>
      <c r="DI35" s="19"/>
    </row>
    <row r="36" spans="1:113" ht="32.25" customHeight="1" x14ac:dyDescent="0.2">
      <c r="A36" s="2"/>
      <c r="B36" s="5"/>
      <c r="C36" s="469" t="str">
        <f t="shared" si="0"/>
        <v/>
      </c>
      <c r="D36" s="469"/>
      <c r="E36" s="470" t="str">
        <f>IF('各会計、関係団体の財政状況及び健全化判断比率'!B9="","",'各会計、関係団体の財政状況及び健全化判断比率'!B9)</f>
        <v/>
      </c>
      <c r="F36" s="470"/>
      <c r="G36" s="470"/>
      <c r="H36" s="470"/>
      <c r="I36" s="470"/>
      <c r="J36" s="470"/>
      <c r="K36" s="470"/>
      <c r="L36" s="470"/>
      <c r="M36" s="470"/>
      <c r="N36" s="470"/>
      <c r="O36" s="470"/>
      <c r="P36" s="470"/>
      <c r="Q36" s="470"/>
      <c r="R36" s="470"/>
      <c r="S36" s="470"/>
      <c r="T36" s="2"/>
      <c r="U36" s="469">
        <f t="shared" si="1"/>
        <v>4</v>
      </c>
      <c r="V36" s="469"/>
      <c r="W36" s="470" t="str">
        <f>IF('各会計、関係団体の財政状況及び健全化判断比率'!B30="","",'各会計、関係団体の財政状況及び健全化判断比率'!B30)</f>
        <v>後期高齢者医療特別会計</v>
      </c>
      <c r="X36" s="470"/>
      <c r="Y36" s="470"/>
      <c r="Z36" s="470"/>
      <c r="AA36" s="470"/>
      <c r="AB36" s="470"/>
      <c r="AC36" s="470"/>
      <c r="AD36" s="470"/>
      <c r="AE36" s="470"/>
      <c r="AF36" s="470"/>
      <c r="AG36" s="470"/>
      <c r="AH36" s="470"/>
      <c r="AI36" s="470"/>
      <c r="AJ36" s="470"/>
      <c r="AK36" s="470"/>
      <c r="AL36" s="2"/>
      <c r="AM36" s="469" t="str">
        <f t="shared" si="2"/>
        <v/>
      </c>
      <c r="AN36" s="469"/>
      <c r="AO36" s="470"/>
      <c r="AP36" s="470"/>
      <c r="AQ36" s="470"/>
      <c r="AR36" s="470"/>
      <c r="AS36" s="470"/>
      <c r="AT36" s="470"/>
      <c r="AU36" s="470"/>
      <c r="AV36" s="470"/>
      <c r="AW36" s="470"/>
      <c r="AX36" s="470"/>
      <c r="AY36" s="470"/>
      <c r="AZ36" s="470"/>
      <c r="BA36" s="470"/>
      <c r="BB36" s="470"/>
      <c r="BC36" s="470"/>
      <c r="BD36" s="2"/>
      <c r="BE36" s="469" t="str">
        <f t="shared" si="3"/>
        <v/>
      </c>
      <c r="BF36" s="469"/>
      <c r="BG36" s="470"/>
      <c r="BH36" s="470"/>
      <c r="BI36" s="470"/>
      <c r="BJ36" s="470"/>
      <c r="BK36" s="470"/>
      <c r="BL36" s="470"/>
      <c r="BM36" s="470"/>
      <c r="BN36" s="470"/>
      <c r="BO36" s="470"/>
      <c r="BP36" s="470"/>
      <c r="BQ36" s="470"/>
      <c r="BR36" s="470"/>
      <c r="BS36" s="470"/>
      <c r="BT36" s="470"/>
      <c r="BU36" s="470"/>
      <c r="BV36" s="2"/>
      <c r="BW36" s="469">
        <f t="shared" si="4"/>
        <v>8</v>
      </c>
      <c r="BX36" s="469"/>
      <c r="BY36" s="470" t="str">
        <f>IF('各会計、関係団体の財政状況及び健全化判断比率'!B70="","",'各会計、関係団体の財政状況及び健全化判断比率'!B70)</f>
        <v>太田市外三町広域清掃組合</v>
      </c>
      <c r="BZ36" s="470"/>
      <c r="CA36" s="470"/>
      <c r="CB36" s="470"/>
      <c r="CC36" s="470"/>
      <c r="CD36" s="470"/>
      <c r="CE36" s="470"/>
      <c r="CF36" s="470"/>
      <c r="CG36" s="470"/>
      <c r="CH36" s="470"/>
      <c r="CI36" s="470"/>
      <c r="CJ36" s="470"/>
      <c r="CK36" s="470"/>
      <c r="CL36" s="470"/>
      <c r="CM36" s="470"/>
      <c r="CN36" s="2"/>
      <c r="CO36" s="469" t="str">
        <f t="shared" si="5"/>
        <v/>
      </c>
      <c r="CP36" s="469"/>
      <c r="CQ36" s="470" t="str">
        <f>IF('各会計、関係団体の財政状況及び健全化判断比率'!BS9="","",'各会計、関係団体の財政状況及び健全化判断比率'!BS9)</f>
        <v/>
      </c>
      <c r="CR36" s="470"/>
      <c r="CS36" s="470"/>
      <c r="CT36" s="470"/>
      <c r="CU36" s="470"/>
      <c r="CV36" s="470"/>
      <c r="CW36" s="470"/>
      <c r="CX36" s="470"/>
      <c r="CY36" s="470"/>
      <c r="CZ36" s="470"/>
      <c r="DA36" s="470"/>
      <c r="DB36" s="470"/>
      <c r="DC36" s="470"/>
      <c r="DD36" s="470"/>
      <c r="DE36" s="470"/>
      <c r="DG36" s="471" t="str">
        <f>IF('各会計、関係団体の財政状況及び健全化判断比率'!BR9="","",'各会計、関係団体の財政状況及び健全化判断比率'!BR9)</f>
        <v/>
      </c>
      <c r="DH36" s="471"/>
      <c r="DI36" s="19"/>
    </row>
    <row r="37" spans="1:113" ht="32.25" customHeight="1" x14ac:dyDescent="0.2">
      <c r="A37" s="2"/>
      <c r="B37" s="5"/>
      <c r="C37" s="469" t="str">
        <f t="shared" si="0"/>
        <v/>
      </c>
      <c r="D37" s="469"/>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2"/>
      <c r="U37" s="469" t="str">
        <f t="shared" si="1"/>
        <v/>
      </c>
      <c r="V37" s="469"/>
      <c r="W37" s="470"/>
      <c r="X37" s="470"/>
      <c r="Y37" s="470"/>
      <c r="Z37" s="470"/>
      <c r="AA37" s="470"/>
      <c r="AB37" s="470"/>
      <c r="AC37" s="470"/>
      <c r="AD37" s="470"/>
      <c r="AE37" s="470"/>
      <c r="AF37" s="470"/>
      <c r="AG37" s="470"/>
      <c r="AH37" s="470"/>
      <c r="AI37" s="470"/>
      <c r="AJ37" s="470"/>
      <c r="AK37" s="470"/>
      <c r="AL37" s="2"/>
      <c r="AM37" s="469" t="str">
        <f t="shared" si="2"/>
        <v/>
      </c>
      <c r="AN37" s="469"/>
      <c r="AO37" s="470"/>
      <c r="AP37" s="470"/>
      <c r="AQ37" s="470"/>
      <c r="AR37" s="470"/>
      <c r="AS37" s="470"/>
      <c r="AT37" s="470"/>
      <c r="AU37" s="470"/>
      <c r="AV37" s="470"/>
      <c r="AW37" s="470"/>
      <c r="AX37" s="470"/>
      <c r="AY37" s="470"/>
      <c r="AZ37" s="470"/>
      <c r="BA37" s="470"/>
      <c r="BB37" s="470"/>
      <c r="BC37" s="470"/>
      <c r="BD37" s="2"/>
      <c r="BE37" s="469" t="str">
        <f t="shared" si="3"/>
        <v/>
      </c>
      <c r="BF37" s="469"/>
      <c r="BG37" s="470"/>
      <c r="BH37" s="470"/>
      <c r="BI37" s="470"/>
      <c r="BJ37" s="470"/>
      <c r="BK37" s="470"/>
      <c r="BL37" s="470"/>
      <c r="BM37" s="470"/>
      <c r="BN37" s="470"/>
      <c r="BO37" s="470"/>
      <c r="BP37" s="470"/>
      <c r="BQ37" s="470"/>
      <c r="BR37" s="470"/>
      <c r="BS37" s="470"/>
      <c r="BT37" s="470"/>
      <c r="BU37" s="470"/>
      <c r="BV37" s="2"/>
      <c r="BW37" s="469">
        <f t="shared" si="4"/>
        <v>9</v>
      </c>
      <c r="BX37" s="469"/>
      <c r="BY37" s="470" t="str">
        <f>IF('各会計、関係団体の財政状況及び健全化判断比率'!B71="","",'各会計、関係団体の財政状況及び健全化判断比率'!B71)</f>
        <v>大泉町外二町環境衛生施設組合</v>
      </c>
      <c r="BZ37" s="470"/>
      <c r="CA37" s="470"/>
      <c r="CB37" s="470"/>
      <c r="CC37" s="470"/>
      <c r="CD37" s="470"/>
      <c r="CE37" s="470"/>
      <c r="CF37" s="470"/>
      <c r="CG37" s="470"/>
      <c r="CH37" s="470"/>
      <c r="CI37" s="470"/>
      <c r="CJ37" s="470"/>
      <c r="CK37" s="470"/>
      <c r="CL37" s="470"/>
      <c r="CM37" s="470"/>
      <c r="CN37" s="2"/>
      <c r="CO37" s="469" t="str">
        <f t="shared" si="5"/>
        <v/>
      </c>
      <c r="CP37" s="469"/>
      <c r="CQ37" s="470" t="str">
        <f>IF('各会計、関係団体の財政状況及び健全化判断比率'!BS10="","",'各会計、関係団体の財政状況及び健全化判断比率'!BS10)</f>
        <v/>
      </c>
      <c r="CR37" s="470"/>
      <c r="CS37" s="470"/>
      <c r="CT37" s="470"/>
      <c r="CU37" s="470"/>
      <c r="CV37" s="470"/>
      <c r="CW37" s="470"/>
      <c r="CX37" s="470"/>
      <c r="CY37" s="470"/>
      <c r="CZ37" s="470"/>
      <c r="DA37" s="470"/>
      <c r="DB37" s="470"/>
      <c r="DC37" s="470"/>
      <c r="DD37" s="470"/>
      <c r="DE37" s="470"/>
      <c r="DG37" s="471" t="str">
        <f>IF('各会計、関係団体の財政状況及び健全化判断比率'!BR10="","",'各会計、関係団体の財政状況及び健全化判断比率'!BR10)</f>
        <v/>
      </c>
      <c r="DH37" s="471"/>
      <c r="DI37" s="19"/>
    </row>
    <row r="38" spans="1:113" ht="32.25" customHeight="1" x14ac:dyDescent="0.2">
      <c r="A38" s="2"/>
      <c r="B38" s="5"/>
      <c r="C38" s="469" t="str">
        <f t="shared" si="0"/>
        <v/>
      </c>
      <c r="D38" s="469"/>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2"/>
      <c r="U38" s="469" t="str">
        <f t="shared" si="1"/>
        <v/>
      </c>
      <c r="V38" s="469"/>
      <c r="W38" s="470"/>
      <c r="X38" s="470"/>
      <c r="Y38" s="470"/>
      <c r="Z38" s="470"/>
      <c r="AA38" s="470"/>
      <c r="AB38" s="470"/>
      <c r="AC38" s="470"/>
      <c r="AD38" s="470"/>
      <c r="AE38" s="470"/>
      <c r="AF38" s="470"/>
      <c r="AG38" s="470"/>
      <c r="AH38" s="470"/>
      <c r="AI38" s="470"/>
      <c r="AJ38" s="470"/>
      <c r="AK38" s="470"/>
      <c r="AL38" s="2"/>
      <c r="AM38" s="469" t="str">
        <f t="shared" si="2"/>
        <v/>
      </c>
      <c r="AN38" s="469"/>
      <c r="AO38" s="470"/>
      <c r="AP38" s="470"/>
      <c r="AQ38" s="470"/>
      <c r="AR38" s="470"/>
      <c r="AS38" s="470"/>
      <c r="AT38" s="470"/>
      <c r="AU38" s="470"/>
      <c r="AV38" s="470"/>
      <c r="AW38" s="470"/>
      <c r="AX38" s="470"/>
      <c r="AY38" s="470"/>
      <c r="AZ38" s="470"/>
      <c r="BA38" s="470"/>
      <c r="BB38" s="470"/>
      <c r="BC38" s="470"/>
      <c r="BD38" s="2"/>
      <c r="BE38" s="469" t="str">
        <f t="shared" si="3"/>
        <v/>
      </c>
      <c r="BF38" s="469"/>
      <c r="BG38" s="470"/>
      <c r="BH38" s="470"/>
      <c r="BI38" s="470"/>
      <c r="BJ38" s="470"/>
      <c r="BK38" s="470"/>
      <c r="BL38" s="470"/>
      <c r="BM38" s="470"/>
      <c r="BN38" s="470"/>
      <c r="BO38" s="470"/>
      <c r="BP38" s="470"/>
      <c r="BQ38" s="470"/>
      <c r="BR38" s="470"/>
      <c r="BS38" s="470"/>
      <c r="BT38" s="470"/>
      <c r="BU38" s="470"/>
      <c r="BV38" s="2"/>
      <c r="BW38" s="469">
        <f t="shared" si="4"/>
        <v>10</v>
      </c>
      <c r="BX38" s="469"/>
      <c r="BY38" s="470" t="str">
        <f>IF('各会計、関係団体の財政状況及び健全化判断比率'!B72="","",'各会計、関係団体の財政状況及び健全化判断比率'!B72)</f>
        <v>群馬県市町村会館管理組合</v>
      </c>
      <c r="BZ38" s="470"/>
      <c r="CA38" s="470"/>
      <c r="CB38" s="470"/>
      <c r="CC38" s="470"/>
      <c r="CD38" s="470"/>
      <c r="CE38" s="470"/>
      <c r="CF38" s="470"/>
      <c r="CG38" s="470"/>
      <c r="CH38" s="470"/>
      <c r="CI38" s="470"/>
      <c r="CJ38" s="470"/>
      <c r="CK38" s="470"/>
      <c r="CL38" s="470"/>
      <c r="CM38" s="470"/>
      <c r="CN38" s="2"/>
      <c r="CO38" s="469" t="str">
        <f t="shared" si="5"/>
        <v/>
      </c>
      <c r="CP38" s="469"/>
      <c r="CQ38" s="470" t="str">
        <f>IF('各会計、関係団体の財政状況及び健全化判断比率'!BS11="","",'各会計、関係団体の財政状況及び健全化判断比率'!BS11)</f>
        <v/>
      </c>
      <c r="CR38" s="470"/>
      <c r="CS38" s="470"/>
      <c r="CT38" s="470"/>
      <c r="CU38" s="470"/>
      <c r="CV38" s="470"/>
      <c r="CW38" s="470"/>
      <c r="CX38" s="470"/>
      <c r="CY38" s="470"/>
      <c r="CZ38" s="470"/>
      <c r="DA38" s="470"/>
      <c r="DB38" s="470"/>
      <c r="DC38" s="470"/>
      <c r="DD38" s="470"/>
      <c r="DE38" s="470"/>
      <c r="DG38" s="471" t="str">
        <f>IF('各会計、関係団体の財政状況及び健全化判断比率'!BR11="","",'各会計、関係団体の財政状況及び健全化判断比率'!BR11)</f>
        <v/>
      </c>
      <c r="DH38" s="471"/>
      <c r="DI38" s="19"/>
    </row>
    <row r="39" spans="1:113" ht="32.25" customHeight="1" x14ac:dyDescent="0.2">
      <c r="A39" s="2"/>
      <c r="B39" s="5"/>
      <c r="C39" s="469" t="str">
        <f t="shared" si="0"/>
        <v/>
      </c>
      <c r="D39" s="469"/>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2"/>
      <c r="U39" s="469" t="str">
        <f t="shared" si="1"/>
        <v/>
      </c>
      <c r="V39" s="469"/>
      <c r="W39" s="470"/>
      <c r="X39" s="470"/>
      <c r="Y39" s="470"/>
      <c r="Z39" s="470"/>
      <c r="AA39" s="470"/>
      <c r="AB39" s="470"/>
      <c r="AC39" s="470"/>
      <c r="AD39" s="470"/>
      <c r="AE39" s="470"/>
      <c r="AF39" s="470"/>
      <c r="AG39" s="470"/>
      <c r="AH39" s="470"/>
      <c r="AI39" s="470"/>
      <c r="AJ39" s="470"/>
      <c r="AK39" s="470"/>
      <c r="AL39" s="2"/>
      <c r="AM39" s="469" t="str">
        <f t="shared" si="2"/>
        <v/>
      </c>
      <c r="AN39" s="469"/>
      <c r="AO39" s="470"/>
      <c r="AP39" s="470"/>
      <c r="AQ39" s="470"/>
      <c r="AR39" s="470"/>
      <c r="AS39" s="470"/>
      <c r="AT39" s="470"/>
      <c r="AU39" s="470"/>
      <c r="AV39" s="470"/>
      <c r="AW39" s="470"/>
      <c r="AX39" s="470"/>
      <c r="AY39" s="470"/>
      <c r="AZ39" s="470"/>
      <c r="BA39" s="470"/>
      <c r="BB39" s="470"/>
      <c r="BC39" s="470"/>
      <c r="BD39" s="2"/>
      <c r="BE39" s="469" t="str">
        <f t="shared" si="3"/>
        <v/>
      </c>
      <c r="BF39" s="469"/>
      <c r="BG39" s="470"/>
      <c r="BH39" s="470"/>
      <c r="BI39" s="470"/>
      <c r="BJ39" s="470"/>
      <c r="BK39" s="470"/>
      <c r="BL39" s="470"/>
      <c r="BM39" s="470"/>
      <c r="BN39" s="470"/>
      <c r="BO39" s="470"/>
      <c r="BP39" s="470"/>
      <c r="BQ39" s="470"/>
      <c r="BR39" s="470"/>
      <c r="BS39" s="470"/>
      <c r="BT39" s="470"/>
      <c r="BU39" s="470"/>
      <c r="BV39" s="2"/>
      <c r="BW39" s="469">
        <f t="shared" si="4"/>
        <v>11</v>
      </c>
      <c r="BX39" s="469"/>
      <c r="BY39" s="470" t="str">
        <f>IF('各会計、関係団体の財政状況及び健全化判断比率'!B73="","",'各会計、関係団体の財政状況及び健全化判断比率'!B73)</f>
        <v>群馬県市町村総合事務組合</v>
      </c>
      <c r="BZ39" s="470"/>
      <c r="CA39" s="470"/>
      <c r="CB39" s="470"/>
      <c r="CC39" s="470"/>
      <c r="CD39" s="470"/>
      <c r="CE39" s="470"/>
      <c r="CF39" s="470"/>
      <c r="CG39" s="470"/>
      <c r="CH39" s="470"/>
      <c r="CI39" s="470"/>
      <c r="CJ39" s="470"/>
      <c r="CK39" s="470"/>
      <c r="CL39" s="470"/>
      <c r="CM39" s="470"/>
      <c r="CN39" s="2"/>
      <c r="CO39" s="469" t="str">
        <f t="shared" si="5"/>
        <v/>
      </c>
      <c r="CP39" s="469"/>
      <c r="CQ39" s="470" t="str">
        <f>IF('各会計、関係団体の財政状況及び健全化判断比率'!BS12="","",'各会計、関係団体の財政状況及び健全化判断比率'!BS12)</f>
        <v/>
      </c>
      <c r="CR39" s="470"/>
      <c r="CS39" s="470"/>
      <c r="CT39" s="470"/>
      <c r="CU39" s="470"/>
      <c r="CV39" s="470"/>
      <c r="CW39" s="470"/>
      <c r="CX39" s="470"/>
      <c r="CY39" s="470"/>
      <c r="CZ39" s="470"/>
      <c r="DA39" s="470"/>
      <c r="DB39" s="470"/>
      <c r="DC39" s="470"/>
      <c r="DD39" s="470"/>
      <c r="DE39" s="470"/>
      <c r="DG39" s="471" t="str">
        <f>IF('各会計、関係団体の財政状況及び健全化判断比率'!BR12="","",'各会計、関係団体の財政状況及び健全化判断比率'!BR12)</f>
        <v/>
      </c>
      <c r="DH39" s="471"/>
      <c r="DI39" s="19"/>
    </row>
    <row r="40" spans="1:113" ht="32.25" customHeight="1" x14ac:dyDescent="0.2">
      <c r="A40" s="2"/>
      <c r="B40" s="5"/>
      <c r="C40" s="469" t="str">
        <f t="shared" si="0"/>
        <v/>
      </c>
      <c r="D40" s="469"/>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2"/>
      <c r="U40" s="469" t="str">
        <f t="shared" si="1"/>
        <v/>
      </c>
      <c r="V40" s="469"/>
      <c r="W40" s="470"/>
      <c r="X40" s="470"/>
      <c r="Y40" s="470"/>
      <c r="Z40" s="470"/>
      <c r="AA40" s="470"/>
      <c r="AB40" s="470"/>
      <c r="AC40" s="470"/>
      <c r="AD40" s="470"/>
      <c r="AE40" s="470"/>
      <c r="AF40" s="470"/>
      <c r="AG40" s="470"/>
      <c r="AH40" s="470"/>
      <c r="AI40" s="470"/>
      <c r="AJ40" s="470"/>
      <c r="AK40" s="470"/>
      <c r="AL40" s="2"/>
      <c r="AM40" s="469" t="str">
        <f t="shared" si="2"/>
        <v/>
      </c>
      <c r="AN40" s="469"/>
      <c r="AO40" s="470"/>
      <c r="AP40" s="470"/>
      <c r="AQ40" s="470"/>
      <c r="AR40" s="470"/>
      <c r="AS40" s="470"/>
      <c r="AT40" s="470"/>
      <c r="AU40" s="470"/>
      <c r="AV40" s="470"/>
      <c r="AW40" s="470"/>
      <c r="AX40" s="470"/>
      <c r="AY40" s="470"/>
      <c r="AZ40" s="470"/>
      <c r="BA40" s="470"/>
      <c r="BB40" s="470"/>
      <c r="BC40" s="470"/>
      <c r="BD40" s="2"/>
      <c r="BE40" s="469" t="str">
        <f t="shared" si="3"/>
        <v/>
      </c>
      <c r="BF40" s="469"/>
      <c r="BG40" s="470"/>
      <c r="BH40" s="470"/>
      <c r="BI40" s="470"/>
      <c r="BJ40" s="470"/>
      <c r="BK40" s="470"/>
      <c r="BL40" s="470"/>
      <c r="BM40" s="470"/>
      <c r="BN40" s="470"/>
      <c r="BO40" s="470"/>
      <c r="BP40" s="470"/>
      <c r="BQ40" s="470"/>
      <c r="BR40" s="470"/>
      <c r="BS40" s="470"/>
      <c r="BT40" s="470"/>
      <c r="BU40" s="470"/>
      <c r="BV40" s="2"/>
      <c r="BW40" s="469">
        <f t="shared" si="4"/>
        <v>12</v>
      </c>
      <c r="BX40" s="469"/>
      <c r="BY40" s="470" t="str">
        <f>IF('各会計、関係団体の財政状況及び健全化判断比率'!B74="","",'各会計、関係団体の財政状況及び健全化判断比率'!B74)</f>
        <v>群馬県後期高齢者医療広域連合（一般会計）</v>
      </c>
      <c r="BZ40" s="470"/>
      <c r="CA40" s="470"/>
      <c r="CB40" s="470"/>
      <c r="CC40" s="470"/>
      <c r="CD40" s="470"/>
      <c r="CE40" s="470"/>
      <c r="CF40" s="470"/>
      <c r="CG40" s="470"/>
      <c r="CH40" s="470"/>
      <c r="CI40" s="470"/>
      <c r="CJ40" s="470"/>
      <c r="CK40" s="470"/>
      <c r="CL40" s="470"/>
      <c r="CM40" s="470"/>
      <c r="CN40" s="2"/>
      <c r="CO40" s="469" t="str">
        <f t="shared" si="5"/>
        <v/>
      </c>
      <c r="CP40" s="469"/>
      <c r="CQ40" s="470" t="str">
        <f>IF('各会計、関係団体の財政状況及び健全化判断比率'!BS13="","",'各会計、関係団体の財政状況及び健全化判断比率'!BS13)</f>
        <v/>
      </c>
      <c r="CR40" s="470"/>
      <c r="CS40" s="470"/>
      <c r="CT40" s="470"/>
      <c r="CU40" s="470"/>
      <c r="CV40" s="470"/>
      <c r="CW40" s="470"/>
      <c r="CX40" s="470"/>
      <c r="CY40" s="470"/>
      <c r="CZ40" s="470"/>
      <c r="DA40" s="470"/>
      <c r="DB40" s="470"/>
      <c r="DC40" s="470"/>
      <c r="DD40" s="470"/>
      <c r="DE40" s="470"/>
      <c r="DG40" s="471" t="str">
        <f>IF('各会計、関係団体の財政状況及び健全化判断比率'!BR13="","",'各会計、関係団体の財政状況及び健全化判断比率'!BR13)</f>
        <v/>
      </c>
      <c r="DH40" s="471"/>
      <c r="DI40" s="19"/>
    </row>
    <row r="41" spans="1:113" ht="32.25" customHeight="1" x14ac:dyDescent="0.2">
      <c r="A41" s="2"/>
      <c r="B41" s="5"/>
      <c r="C41" s="469" t="str">
        <f t="shared" si="0"/>
        <v/>
      </c>
      <c r="D41" s="469"/>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2"/>
      <c r="U41" s="469" t="str">
        <f t="shared" si="1"/>
        <v/>
      </c>
      <c r="V41" s="469"/>
      <c r="W41" s="470"/>
      <c r="X41" s="470"/>
      <c r="Y41" s="470"/>
      <c r="Z41" s="470"/>
      <c r="AA41" s="470"/>
      <c r="AB41" s="470"/>
      <c r="AC41" s="470"/>
      <c r="AD41" s="470"/>
      <c r="AE41" s="470"/>
      <c r="AF41" s="470"/>
      <c r="AG41" s="470"/>
      <c r="AH41" s="470"/>
      <c r="AI41" s="470"/>
      <c r="AJ41" s="470"/>
      <c r="AK41" s="470"/>
      <c r="AL41" s="2"/>
      <c r="AM41" s="469" t="str">
        <f t="shared" si="2"/>
        <v/>
      </c>
      <c r="AN41" s="469"/>
      <c r="AO41" s="470"/>
      <c r="AP41" s="470"/>
      <c r="AQ41" s="470"/>
      <c r="AR41" s="470"/>
      <c r="AS41" s="470"/>
      <c r="AT41" s="470"/>
      <c r="AU41" s="470"/>
      <c r="AV41" s="470"/>
      <c r="AW41" s="470"/>
      <c r="AX41" s="470"/>
      <c r="AY41" s="470"/>
      <c r="AZ41" s="470"/>
      <c r="BA41" s="470"/>
      <c r="BB41" s="470"/>
      <c r="BC41" s="470"/>
      <c r="BD41" s="2"/>
      <c r="BE41" s="469" t="str">
        <f t="shared" si="3"/>
        <v/>
      </c>
      <c r="BF41" s="469"/>
      <c r="BG41" s="470"/>
      <c r="BH41" s="470"/>
      <c r="BI41" s="470"/>
      <c r="BJ41" s="470"/>
      <c r="BK41" s="470"/>
      <c r="BL41" s="470"/>
      <c r="BM41" s="470"/>
      <c r="BN41" s="470"/>
      <c r="BO41" s="470"/>
      <c r="BP41" s="470"/>
      <c r="BQ41" s="470"/>
      <c r="BR41" s="470"/>
      <c r="BS41" s="470"/>
      <c r="BT41" s="470"/>
      <c r="BU41" s="470"/>
      <c r="BV41" s="2"/>
      <c r="BW41" s="469">
        <f t="shared" si="4"/>
        <v>13</v>
      </c>
      <c r="BX41" s="469"/>
      <c r="BY41" s="470" t="str">
        <f>IF('各会計、関係団体の財政状況及び健全化判断比率'!B75="","",'各会計、関係団体の財政状況及び健全化判断比率'!B75)</f>
        <v>群馬県後期高齢者医療広域連合（事業会計）</v>
      </c>
      <c r="BZ41" s="470"/>
      <c r="CA41" s="470"/>
      <c r="CB41" s="470"/>
      <c r="CC41" s="470"/>
      <c r="CD41" s="470"/>
      <c r="CE41" s="470"/>
      <c r="CF41" s="470"/>
      <c r="CG41" s="470"/>
      <c r="CH41" s="470"/>
      <c r="CI41" s="470"/>
      <c r="CJ41" s="470"/>
      <c r="CK41" s="470"/>
      <c r="CL41" s="470"/>
      <c r="CM41" s="470"/>
      <c r="CN41" s="2"/>
      <c r="CO41" s="469" t="str">
        <f t="shared" si="5"/>
        <v/>
      </c>
      <c r="CP41" s="469"/>
      <c r="CQ41" s="470" t="str">
        <f>IF('各会計、関係団体の財政状況及び健全化判断比率'!BS14="","",'各会計、関係団体の財政状況及び健全化判断比率'!BS14)</f>
        <v/>
      </c>
      <c r="CR41" s="470"/>
      <c r="CS41" s="470"/>
      <c r="CT41" s="470"/>
      <c r="CU41" s="470"/>
      <c r="CV41" s="470"/>
      <c r="CW41" s="470"/>
      <c r="CX41" s="470"/>
      <c r="CY41" s="470"/>
      <c r="CZ41" s="470"/>
      <c r="DA41" s="470"/>
      <c r="DB41" s="470"/>
      <c r="DC41" s="470"/>
      <c r="DD41" s="470"/>
      <c r="DE41" s="470"/>
      <c r="DG41" s="471" t="str">
        <f>IF('各会計、関係団体の財政状況及び健全化判断比率'!BR14="","",'各会計、関係団体の財政状況及び健全化判断比率'!BR14)</f>
        <v/>
      </c>
      <c r="DH41" s="471"/>
      <c r="DI41" s="19"/>
    </row>
    <row r="42" spans="1:113" ht="32.25" customHeight="1" x14ac:dyDescent="0.2">
      <c r="B42" s="5"/>
      <c r="C42" s="469" t="str">
        <f t="shared" si="0"/>
        <v/>
      </c>
      <c r="D42" s="469"/>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2"/>
      <c r="U42" s="469" t="str">
        <f t="shared" si="1"/>
        <v/>
      </c>
      <c r="V42" s="469"/>
      <c r="W42" s="470"/>
      <c r="X42" s="470"/>
      <c r="Y42" s="470"/>
      <c r="Z42" s="470"/>
      <c r="AA42" s="470"/>
      <c r="AB42" s="470"/>
      <c r="AC42" s="470"/>
      <c r="AD42" s="470"/>
      <c r="AE42" s="470"/>
      <c r="AF42" s="470"/>
      <c r="AG42" s="470"/>
      <c r="AH42" s="470"/>
      <c r="AI42" s="470"/>
      <c r="AJ42" s="470"/>
      <c r="AK42" s="470"/>
      <c r="AL42" s="2"/>
      <c r="AM42" s="469" t="str">
        <f t="shared" si="2"/>
        <v/>
      </c>
      <c r="AN42" s="469"/>
      <c r="AO42" s="470"/>
      <c r="AP42" s="470"/>
      <c r="AQ42" s="470"/>
      <c r="AR42" s="470"/>
      <c r="AS42" s="470"/>
      <c r="AT42" s="470"/>
      <c r="AU42" s="470"/>
      <c r="AV42" s="470"/>
      <c r="AW42" s="470"/>
      <c r="AX42" s="470"/>
      <c r="AY42" s="470"/>
      <c r="AZ42" s="470"/>
      <c r="BA42" s="470"/>
      <c r="BB42" s="470"/>
      <c r="BC42" s="470"/>
      <c r="BD42" s="2"/>
      <c r="BE42" s="469" t="str">
        <f t="shared" si="3"/>
        <v/>
      </c>
      <c r="BF42" s="469"/>
      <c r="BG42" s="470"/>
      <c r="BH42" s="470"/>
      <c r="BI42" s="470"/>
      <c r="BJ42" s="470"/>
      <c r="BK42" s="470"/>
      <c r="BL42" s="470"/>
      <c r="BM42" s="470"/>
      <c r="BN42" s="470"/>
      <c r="BO42" s="470"/>
      <c r="BP42" s="470"/>
      <c r="BQ42" s="470"/>
      <c r="BR42" s="470"/>
      <c r="BS42" s="470"/>
      <c r="BT42" s="470"/>
      <c r="BU42" s="470"/>
      <c r="BV42" s="2"/>
      <c r="BW42" s="469">
        <f t="shared" si="4"/>
        <v>14</v>
      </c>
      <c r="BX42" s="469"/>
      <c r="BY42" s="470" t="str">
        <f>IF('各会計、関係団体の財政状況及び健全化判断比率'!B76="","",'各会計、関係団体の財政状況及び健全化判断比率'!B76)</f>
        <v>群馬東部水道企業団</v>
      </c>
      <c r="BZ42" s="470"/>
      <c r="CA42" s="470"/>
      <c r="CB42" s="470"/>
      <c r="CC42" s="470"/>
      <c r="CD42" s="470"/>
      <c r="CE42" s="470"/>
      <c r="CF42" s="470"/>
      <c r="CG42" s="470"/>
      <c r="CH42" s="470"/>
      <c r="CI42" s="470"/>
      <c r="CJ42" s="470"/>
      <c r="CK42" s="470"/>
      <c r="CL42" s="470"/>
      <c r="CM42" s="470"/>
      <c r="CN42" s="2"/>
      <c r="CO42" s="469" t="str">
        <f t="shared" si="5"/>
        <v/>
      </c>
      <c r="CP42" s="469"/>
      <c r="CQ42" s="470" t="str">
        <f>IF('各会計、関係団体の財政状況及び健全化判断比率'!BS15="","",'各会計、関係団体の財政状況及び健全化判断比率'!BS15)</f>
        <v/>
      </c>
      <c r="CR42" s="470"/>
      <c r="CS42" s="470"/>
      <c r="CT42" s="470"/>
      <c r="CU42" s="470"/>
      <c r="CV42" s="470"/>
      <c r="CW42" s="470"/>
      <c r="CX42" s="470"/>
      <c r="CY42" s="470"/>
      <c r="CZ42" s="470"/>
      <c r="DA42" s="470"/>
      <c r="DB42" s="470"/>
      <c r="DC42" s="470"/>
      <c r="DD42" s="470"/>
      <c r="DE42" s="470"/>
      <c r="DG42" s="471" t="str">
        <f>IF('各会計、関係団体の財政状況及び健全化判断比率'!BR15="","",'各会計、関係団体の財政状況及び健全化判断比率'!BR15)</f>
        <v/>
      </c>
      <c r="DH42" s="471"/>
      <c r="DI42" s="19"/>
    </row>
    <row r="43" spans="1:113" ht="32.25" customHeight="1" x14ac:dyDescent="0.2">
      <c r="B43" s="5"/>
      <c r="C43" s="469" t="str">
        <f t="shared" si="0"/>
        <v/>
      </c>
      <c r="D43" s="469"/>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2"/>
      <c r="U43" s="469" t="str">
        <f t="shared" si="1"/>
        <v/>
      </c>
      <c r="V43" s="469"/>
      <c r="W43" s="470"/>
      <c r="X43" s="470"/>
      <c r="Y43" s="470"/>
      <c r="Z43" s="470"/>
      <c r="AA43" s="470"/>
      <c r="AB43" s="470"/>
      <c r="AC43" s="470"/>
      <c r="AD43" s="470"/>
      <c r="AE43" s="470"/>
      <c r="AF43" s="470"/>
      <c r="AG43" s="470"/>
      <c r="AH43" s="470"/>
      <c r="AI43" s="470"/>
      <c r="AJ43" s="470"/>
      <c r="AK43" s="470"/>
      <c r="AL43" s="2"/>
      <c r="AM43" s="469" t="str">
        <f t="shared" si="2"/>
        <v/>
      </c>
      <c r="AN43" s="469"/>
      <c r="AO43" s="470"/>
      <c r="AP43" s="470"/>
      <c r="AQ43" s="470"/>
      <c r="AR43" s="470"/>
      <c r="AS43" s="470"/>
      <c r="AT43" s="470"/>
      <c r="AU43" s="470"/>
      <c r="AV43" s="470"/>
      <c r="AW43" s="470"/>
      <c r="AX43" s="470"/>
      <c r="AY43" s="470"/>
      <c r="AZ43" s="470"/>
      <c r="BA43" s="470"/>
      <c r="BB43" s="470"/>
      <c r="BC43" s="470"/>
      <c r="BD43" s="2"/>
      <c r="BE43" s="469" t="str">
        <f t="shared" si="3"/>
        <v/>
      </c>
      <c r="BF43" s="469"/>
      <c r="BG43" s="470"/>
      <c r="BH43" s="470"/>
      <c r="BI43" s="470"/>
      <c r="BJ43" s="470"/>
      <c r="BK43" s="470"/>
      <c r="BL43" s="470"/>
      <c r="BM43" s="470"/>
      <c r="BN43" s="470"/>
      <c r="BO43" s="470"/>
      <c r="BP43" s="470"/>
      <c r="BQ43" s="470"/>
      <c r="BR43" s="470"/>
      <c r="BS43" s="470"/>
      <c r="BT43" s="470"/>
      <c r="BU43" s="470"/>
      <c r="BV43" s="2"/>
      <c r="BW43" s="469" t="str">
        <f t="shared" si="4"/>
        <v/>
      </c>
      <c r="BX43" s="469"/>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2"/>
      <c r="CO43" s="469" t="str">
        <f t="shared" si="5"/>
        <v/>
      </c>
      <c r="CP43" s="469"/>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G43" s="471" t="str">
        <f>IF('各会計、関係団体の財政状況及び健全化判断比率'!BR16="","",'各会計、関係団体の財政状況及び健全化判断比率'!BR16)</f>
        <v/>
      </c>
      <c r="DH43" s="47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292</v>
      </c>
      <c r="E46" s="472" t="s">
        <v>296</v>
      </c>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row>
    <row r="47" spans="1:113" x14ac:dyDescent="0.2">
      <c r="E47" s="472" t="s">
        <v>298</v>
      </c>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row>
    <row r="48" spans="1:113" x14ac:dyDescent="0.2">
      <c r="E48" s="472" t="s">
        <v>300</v>
      </c>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row>
    <row r="49" spans="5:113" x14ac:dyDescent="0.2">
      <c r="E49" s="472" t="s">
        <v>301</v>
      </c>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row>
    <row r="50" spans="5:113" x14ac:dyDescent="0.2">
      <c r="E50" s="472" t="s">
        <v>200</v>
      </c>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row>
    <row r="51" spans="5:113" x14ac:dyDescent="0.2">
      <c r="E51" s="472" t="s">
        <v>304</v>
      </c>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row>
    <row r="52" spans="5:113" x14ac:dyDescent="0.2">
      <c r="E52" s="472" t="s">
        <v>306</v>
      </c>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row>
    <row r="53" spans="5:113" x14ac:dyDescent="0.2">
      <c r="E53" s="472" t="s">
        <v>147</v>
      </c>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c r="CQ53" s="472"/>
      <c r="CR53" s="472"/>
      <c r="CS53" s="472"/>
      <c r="CT53" s="472"/>
      <c r="CU53" s="472"/>
      <c r="CV53" s="472"/>
      <c r="CW53" s="472"/>
      <c r="CX53" s="472"/>
      <c r="CY53" s="472"/>
      <c r="CZ53" s="472"/>
      <c r="DA53" s="472"/>
      <c r="DB53" s="472"/>
      <c r="DC53" s="472"/>
      <c r="DD53" s="472"/>
      <c r="DE53" s="472"/>
      <c r="DF53" s="472"/>
      <c r="DG53" s="472"/>
      <c r="DH53" s="472"/>
      <c r="DI53" s="472"/>
    </row>
    <row r="54" spans="5:113" x14ac:dyDescent="0.2"/>
    <row r="55" spans="5:113" x14ac:dyDescent="0.2"/>
    <row r="56" spans="5:113" x14ac:dyDescent="0.2"/>
  </sheetData>
  <sheetProtection algorithmName="SHA-512" hashValue="bA2/VDwFo0+xN1EsOmVjzolLmLsIqvY5rb/2mJAWiATMAujQD6tqdhgWO9ezyzB2B1ptavEY7flSrhws+iPYyA==" saltValue="xMKDBDbAzvn4DQ32+SkV6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2" t="s">
        <v>130</v>
      </c>
      <c r="DI1" s="553"/>
      <c r="DJ1" s="553"/>
      <c r="DK1" s="553"/>
      <c r="DL1" s="553"/>
      <c r="DM1" s="553"/>
      <c r="DN1" s="554"/>
      <c r="DO1" s="1"/>
      <c r="DP1" s="552" t="s">
        <v>180</v>
      </c>
      <c r="DQ1" s="553"/>
      <c r="DR1" s="553"/>
      <c r="DS1" s="553"/>
      <c r="DT1" s="553"/>
      <c r="DU1" s="553"/>
      <c r="DV1" s="553"/>
      <c r="DW1" s="553"/>
      <c r="DX1" s="553"/>
      <c r="DY1" s="553"/>
      <c r="DZ1" s="553"/>
      <c r="EA1" s="553"/>
      <c r="EB1" s="553"/>
      <c r="EC1" s="554"/>
      <c r="ED1" s="2"/>
      <c r="EE1" s="2"/>
      <c r="EF1" s="2"/>
      <c r="EG1" s="2"/>
      <c r="EH1" s="2"/>
      <c r="EI1" s="2"/>
      <c r="EJ1" s="2"/>
      <c r="EK1" s="2"/>
      <c r="EL1" s="2"/>
      <c r="EM1" s="2"/>
    </row>
    <row r="2" spans="2:143" ht="22.5" customHeight="1" x14ac:dyDescent="0.2">
      <c r="B2" s="40" t="s">
        <v>308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0" t="s">
        <v>115</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309</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90"/>
      <c r="CD3" s="340" t="s">
        <v>310</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90"/>
    </row>
    <row r="4" spans="2:143" ht="11.25" customHeight="1" x14ac:dyDescent="0.2">
      <c r="B4" s="340" t="s">
        <v>8</v>
      </c>
      <c r="C4" s="341"/>
      <c r="D4" s="341"/>
      <c r="E4" s="341"/>
      <c r="F4" s="341"/>
      <c r="G4" s="341"/>
      <c r="H4" s="341"/>
      <c r="I4" s="341"/>
      <c r="J4" s="341"/>
      <c r="K4" s="341"/>
      <c r="L4" s="341"/>
      <c r="M4" s="341"/>
      <c r="N4" s="341"/>
      <c r="O4" s="341"/>
      <c r="P4" s="341"/>
      <c r="Q4" s="390"/>
      <c r="R4" s="340" t="s">
        <v>313</v>
      </c>
      <c r="S4" s="341"/>
      <c r="T4" s="341"/>
      <c r="U4" s="341"/>
      <c r="V4" s="341"/>
      <c r="W4" s="341"/>
      <c r="X4" s="341"/>
      <c r="Y4" s="390"/>
      <c r="Z4" s="340" t="s">
        <v>316</v>
      </c>
      <c r="AA4" s="341"/>
      <c r="AB4" s="341"/>
      <c r="AC4" s="390"/>
      <c r="AD4" s="340" t="s">
        <v>261</v>
      </c>
      <c r="AE4" s="341"/>
      <c r="AF4" s="341"/>
      <c r="AG4" s="341"/>
      <c r="AH4" s="341"/>
      <c r="AI4" s="341"/>
      <c r="AJ4" s="341"/>
      <c r="AK4" s="390"/>
      <c r="AL4" s="340" t="s">
        <v>316</v>
      </c>
      <c r="AM4" s="341"/>
      <c r="AN4" s="341"/>
      <c r="AO4" s="390"/>
      <c r="AP4" s="555" t="s">
        <v>319</v>
      </c>
      <c r="AQ4" s="555"/>
      <c r="AR4" s="555"/>
      <c r="AS4" s="555"/>
      <c r="AT4" s="555"/>
      <c r="AU4" s="555"/>
      <c r="AV4" s="555"/>
      <c r="AW4" s="555"/>
      <c r="AX4" s="555"/>
      <c r="AY4" s="555"/>
      <c r="AZ4" s="555"/>
      <c r="BA4" s="555"/>
      <c r="BB4" s="555"/>
      <c r="BC4" s="555"/>
      <c r="BD4" s="555"/>
      <c r="BE4" s="555"/>
      <c r="BF4" s="555"/>
      <c r="BG4" s="555" t="s">
        <v>297</v>
      </c>
      <c r="BH4" s="555"/>
      <c r="BI4" s="555"/>
      <c r="BJ4" s="555"/>
      <c r="BK4" s="555"/>
      <c r="BL4" s="555"/>
      <c r="BM4" s="555"/>
      <c r="BN4" s="555"/>
      <c r="BO4" s="555" t="s">
        <v>316</v>
      </c>
      <c r="BP4" s="555"/>
      <c r="BQ4" s="555"/>
      <c r="BR4" s="555"/>
      <c r="BS4" s="555" t="s">
        <v>320</v>
      </c>
      <c r="BT4" s="555"/>
      <c r="BU4" s="555"/>
      <c r="BV4" s="555"/>
      <c r="BW4" s="555"/>
      <c r="BX4" s="555"/>
      <c r="BY4" s="555"/>
      <c r="BZ4" s="555"/>
      <c r="CA4" s="555"/>
      <c r="CB4" s="555"/>
      <c r="CD4" s="340" t="s">
        <v>321</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90"/>
    </row>
    <row r="5" spans="2:143" ht="11.25" customHeight="1" x14ac:dyDescent="0.2">
      <c r="B5" s="556" t="s">
        <v>315</v>
      </c>
      <c r="C5" s="557"/>
      <c r="D5" s="557"/>
      <c r="E5" s="557"/>
      <c r="F5" s="557"/>
      <c r="G5" s="557"/>
      <c r="H5" s="557"/>
      <c r="I5" s="557"/>
      <c r="J5" s="557"/>
      <c r="K5" s="557"/>
      <c r="L5" s="557"/>
      <c r="M5" s="557"/>
      <c r="N5" s="557"/>
      <c r="O5" s="557"/>
      <c r="P5" s="557"/>
      <c r="Q5" s="558"/>
      <c r="R5" s="559">
        <v>4307818</v>
      </c>
      <c r="S5" s="560"/>
      <c r="T5" s="560"/>
      <c r="U5" s="560"/>
      <c r="V5" s="560"/>
      <c r="W5" s="560"/>
      <c r="X5" s="560"/>
      <c r="Y5" s="561"/>
      <c r="Z5" s="562">
        <v>36.700000000000003</v>
      </c>
      <c r="AA5" s="562"/>
      <c r="AB5" s="562"/>
      <c r="AC5" s="562"/>
      <c r="AD5" s="563">
        <v>4197411</v>
      </c>
      <c r="AE5" s="563"/>
      <c r="AF5" s="563"/>
      <c r="AG5" s="563"/>
      <c r="AH5" s="563"/>
      <c r="AI5" s="563"/>
      <c r="AJ5" s="563"/>
      <c r="AK5" s="563"/>
      <c r="AL5" s="564">
        <v>63.9</v>
      </c>
      <c r="AM5" s="565"/>
      <c r="AN5" s="565"/>
      <c r="AO5" s="566"/>
      <c r="AP5" s="556" t="s">
        <v>323</v>
      </c>
      <c r="AQ5" s="557"/>
      <c r="AR5" s="557"/>
      <c r="AS5" s="557"/>
      <c r="AT5" s="557"/>
      <c r="AU5" s="557"/>
      <c r="AV5" s="557"/>
      <c r="AW5" s="557"/>
      <c r="AX5" s="557"/>
      <c r="AY5" s="557"/>
      <c r="AZ5" s="557"/>
      <c r="BA5" s="557"/>
      <c r="BB5" s="557"/>
      <c r="BC5" s="557"/>
      <c r="BD5" s="557"/>
      <c r="BE5" s="557"/>
      <c r="BF5" s="558"/>
      <c r="BG5" s="567">
        <v>4197411</v>
      </c>
      <c r="BH5" s="346"/>
      <c r="BI5" s="346"/>
      <c r="BJ5" s="346"/>
      <c r="BK5" s="346"/>
      <c r="BL5" s="346"/>
      <c r="BM5" s="346"/>
      <c r="BN5" s="568"/>
      <c r="BO5" s="569">
        <v>97.4</v>
      </c>
      <c r="BP5" s="569"/>
      <c r="BQ5" s="569"/>
      <c r="BR5" s="569"/>
      <c r="BS5" s="570">
        <v>203619</v>
      </c>
      <c r="BT5" s="570"/>
      <c r="BU5" s="570"/>
      <c r="BV5" s="570"/>
      <c r="BW5" s="570"/>
      <c r="BX5" s="570"/>
      <c r="BY5" s="570"/>
      <c r="BZ5" s="570"/>
      <c r="CA5" s="570"/>
      <c r="CB5" s="571"/>
      <c r="CD5" s="340" t="s">
        <v>319</v>
      </c>
      <c r="CE5" s="341"/>
      <c r="CF5" s="341"/>
      <c r="CG5" s="341"/>
      <c r="CH5" s="341"/>
      <c r="CI5" s="341"/>
      <c r="CJ5" s="341"/>
      <c r="CK5" s="341"/>
      <c r="CL5" s="341"/>
      <c r="CM5" s="341"/>
      <c r="CN5" s="341"/>
      <c r="CO5" s="341"/>
      <c r="CP5" s="341"/>
      <c r="CQ5" s="390"/>
      <c r="CR5" s="340" t="s">
        <v>233</v>
      </c>
      <c r="CS5" s="341"/>
      <c r="CT5" s="341"/>
      <c r="CU5" s="341"/>
      <c r="CV5" s="341"/>
      <c r="CW5" s="341"/>
      <c r="CX5" s="341"/>
      <c r="CY5" s="390"/>
      <c r="CZ5" s="340" t="s">
        <v>316</v>
      </c>
      <c r="DA5" s="341"/>
      <c r="DB5" s="341"/>
      <c r="DC5" s="390"/>
      <c r="DD5" s="340" t="s">
        <v>325</v>
      </c>
      <c r="DE5" s="341"/>
      <c r="DF5" s="341"/>
      <c r="DG5" s="341"/>
      <c r="DH5" s="341"/>
      <c r="DI5" s="341"/>
      <c r="DJ5" s="341"/>
      <c r="DK5" s="341"/>
      <c r="DL5" s="341"/>
      <c r="DM5" s="341"/>
      <c r="DN5" s="341"/>
      <c r="DO5" s="341"/>
      <c r="DP5" s="390"/>
      <c r="DQ5" s="340" t="s">
        <v>327</v>
      </c>
      <c r="DR5" s="341"/>
      <c r="DS5" s="341"/>
      <c r="DT5" s="341"/>
      <c r="DU5" s="341"/>
      <c r="DV5" s="341"/>
      <c r="DW5" s="341"/>
      <c r="DX5" s="341"/>
      <c r="DY5" s="341"/>
      <c r="DZ5" s="341"/>
      <c r="EA5" s="341"/>
      <c r="EB5" s="341"/>
      <c r="EC5" s="390"/>
    </row>
    <row r="6" spans="2:143" ht="11.25" customHeight="1" x14ac:dyDescent="0.2">
      <c r="B6" s="574" t="s">
        <v>328</v>
      </c>
      <c r="C6" s="472"/>
      <c r="D6" s="472"/>
      <c r="E6" s="472"/>
      <c r="F6" s="472"/>
      <c r="G6" s="472"/>
      <c r="H6" s="472"/>
      <c r="I6" s="472"/>
      <c r="J6" s="472"/>
      <c r="K6" s="472"/>
      <c r="L6" s="472"/>
      <c r="M6" s="472"/>
      <c r="N6" s="472"/>
      <c r="O6" s="472"/>
      <c r="P6" s="472"/>
      <c r="Q6" s="575"/>
      <c r="R6" s="567">
        <v>142906</v>
      </c>
      <c r="S6" s="346"/>
      <c r="T6" s="346"/>
      <c r="U6" s="346"/>
      <c r="V6" s="346"/>
      <c r="W6" s="346"/>
      <c r="X6" s="346"/>
      <c r="Y6" s="568"/>
      <c r="Z6" s="569">
        <v>1.2</v>
      </c>
      <c r="AA6" s="569"/>
      <c r="AB6" s="569"/>
      <c r="AC6" s="569"/>
      <c r="AD6" s="570">
        <v>142906</v>
      </c>
      <c r="AE6" s="570"/>
      <c r="AF6" s="570"/>
      <c r="AG6" s="570"/>
      <c r="AH6" s="570"/>
      <c r="AI6" s="570"/>
      <c r="AJ6" s="570"/>
      <c r="AK6" s="570"/>
      <c r="AL6" s="576">
        <v>2.2000000000000002</v>
      </c>
      <c r="AM6" s="352"/>
      <c r="AN6" s="352"/>
      <c r="AO6" s="577"/>
      <c r="AP6" s="574" t="s">
        <v>106</v>
      </c>
      <c r="AQ6" s="472"/>
      <c r="AR6" s="472"/>
      <c r="AS6" s="472"/>
      <c r="AT6" s="472"/>
      <c r="AU6" s="472"/>
      <c r="AV6" s="472"/>
      <c r="AW6" s="472"/>
      <c r="AX6" s="472"/>
      <c r="AY6" s="472"/>
      <c r="AZ6" s="472"/>
      <c r="BA6" s="472"/>
      <c r="BB6" s="472"/>
      <c r="BC6" s="472"/>
      <c r="BD6" s="472"/>
      <c r="BE6" s="472"/>
      <c r="BF6" s="575"/>
      <c r="BG6" s="567">
        <v>4197411</v>
      </c>
      <c r="BH6" s="346"/>
      <c r="BI6" s="346"/>
      <c r="BJ6" s="346"/>
      <c r="BK6" s="346"/>
      <c r="BL6" s="346"/>
      <c r="BM6" s="346"/>
      <c r="BN6" s="568"/>
      <c r="BO6" s="569">
        <v>97.4</v>
      </c>
      <c r="BP6" s="569"/>
      <c r="BQ6" s="569"/>
      <c r="BR6" s="569"/>
      <c r="BS6" s="570">
        <v>203619</v>
      </c>
      <c r="BT6" s="570"/>
      <c r="BU6" s="570"/>
      <c r="BV6" s="570"/>
      <c r="BW6" s="570"/>
      <c r="BX6" s="570"/>
      <c r="BY6" s="570"/>
      <c r="BZ6" s="570"/>
      <c r="CA6" s="570"/>
      <c r="CB6" s="571"/>
      <c r="CD6" s="556" t="s">
        <v>329</v>
      </c>
      <c r="CE6" s="557"/>
      <c r="CF6" s="557"/>
      <c r="CG6" s="557"/>
      <c r="CH6" s="557"/>
      <c r="CI6" s="557"/>
      <c r="CJ6" s="557"/>
      <c r="CK6" s="557"/>
      <c r="CL6" s="557"/>
      <c r="CM6" s="557"/>
      <c r="CN6" s="557"/>
      <c r="CO6" s="557"/>
      <c r="CP6" s="557"/>
      <c r="CQ6" s="558"/>
      <c r="CR6" s="567">
        <v>91936</v>
      </c>
      <c r="CS6" s="346"/>
      <c r="CT6" s="346"/>
      <c r="CU6" s="346"/>
      <c r="CV6" s="346"/>
      <c r="CW6" s="346"/>
      <c r="CX6" s="346"/>
      <c r="CY6" s="568"/>
      <c r="CZ6" s="564">
        <v>0.8</v>
      </c>
      <c r="DA6" s="565"/>
      <c r="DB6" s="565"/>
      <c r="DC6" s="578"/>
      <c r="DD6" s="572" t="s">
        <v>203</v>
      </c>
      <c r="DE6" s="346"/>
      <c r="DF6" s="346"/>
      <c r="DG6" s="346"/>
      <c r="DH6" s="346"/>
      <c r="DI6" s="346"/>
      <c r="DJ6" s="346"/>
      <c r="DK6" s="346"/>
      <c r="DL6" s="346"/>
      <c r="DM6" s="346"/>
      <c r="DN6" s="346"/>
      <c r="DO6" s="346"/>
      <c r="DP6" s="568"/>
      <c r="DQ6" s="572">
        <v>91936</v>
      </c>
      <c r="DR6" s="346"/>
      <c r="DS6" s="346"/>
      <c r="DT6" s="346"/>
      <c r="DU6" s="346"/>
      <c r="DV6" s="346"/>
      <c r="DW6" s="346"/>
      <c r="DX6" s="346"/>
      <c r="DY6" s="346"/>
      <c r="DZ6" s="346"/>
      <c r="EA6" s="346"/>
      <c r="EB6" s="346"/>
      <c r="EC6" s="573"/>
    </row>
    <row r="7" spans="2:143" ht="11.25" customHeight="1" x14ac:dyDescent="0.2">
      <c r="B7" s="574" t="s">
        <v>44</v>
      </c>
      <c r="C7" s="472"/>
      <c r="D7" s="472"/>
      <c r="E7" s="472"/>
      <c r="F7" s="472"/>
      <c r="G7" s="472"/>
      <c r="H7" s="472"/>
      <c r="I7" s="472"/>
      <c r="J7" s="472"/>
      <c r="K7" s="472"/>
      <c r="L7" s="472"/>
      <c r="M7" s="472"/>
      <c r="N7" s="472"/>
      <c r="O7" s="472"/>
      <c r="P7" s="472"/>
      <c r="Q7" s="575"/>
      <c r="R7" s="567">
        <v>1254</v>
      </c>
      <c r="S7" s="346"/>
      <c r="T7" s="346"/>
      <c r="U7" s="346"/>
      <c r="V7" s="346"/>
      <c r="W7" s="346"/>
      <c r="X7" s="346"/>
      <c r="Y7" s="568"/>
      <c r="Z7" s="569">
        <v>0</v>
      </c>
      <c r="AA7" s="569"/>
      <c r="AB7" s="569"/>
      <c r="AC7" s="569"/>
      <c r="AD7" s="570">
        <v>1254</v>
      </c>
      <c r="AE7" s="570"/>
      <c r="AF7" s="570"/>
      <c r="AG7" s="570"/>
      <c r="AH7" s="570"/>
      <c r="AI7" s="570"/>
      <c r="AJ7" s="570"/>
      <c r="AK7" s="570"/>
      <c r="AL7" s="576">
        <v>0</v>
      </c>
      <c r="AM7" s="352"/>
      <c r="AN7" s="352"/>
      <c r="AO7" s="577"/>
      <c r="AP7" s="574" t="s">
        <v>330</v>
      </c>
      <c r="AQ7" s="472"/>
      <c r="AR7" s="472"/>
      <c r="AS7" s="472"/>
      <c r="AT7" s="472"/>
      <c r="AU7" s="472"/>
      <c r="AV7" s="472"/>
      <c r="AW7" s="472"/>
      <c r="AX7" s="472"/>
      <c r="AY7" s="472"/>
      <c r="AZ7" s="472"/>
      <c r="BA7" s="472"/>
      <c r="BB7" s="472"/>
      <c r="BC7" s="472"/>
      <c r="BD7" s="472"/>
      <c r="BE7" s="472"/>
      <c r="BF7" s="575"/>
      <c r="BG7" s="567">
        <v>2033410</v>
      </c>
      <c r="BH7" s="346"/>
      <c r="BI7" s="346"/>
      <c r="BJ7" s="346"/>
      <c r="BK7" s="346"/>
      <c r="BL7" s="346"/>
      <c r="BM7" s="346"/>
      <c r="BN7" s="568"/>
      <c r="BO7" s="569">
        <v>47.2</v>
      </c>
      <c r="BP7" s="569"/>
      <c r="BQ7" s="569"/>
      <c r="BR7" s="569"/>
      <c r="BS7" s="570">
        <v>203619</v>
      </c>
      <c r="BT7" s="570"/>
      <c r="BU7" s="570"/>
      <c r="BV7" s="570"/>
      <c r="BW7" s="570"/>
      <c r="BX7" s="570"/>
      <c r="BY7" s="570"/>
      <c r="BZ7" s="570"/>
      <c r="CA7" s="570"/>
      <c r="CB7" s="571"/>
      <c r="CD7" s="574" t="s">
        <v>332</v>
      </c>
      <c r="CE7" s="472"/>
      <c r="CF7" s="472"/>
      <c r="CG7" s="472"/>
      <c r="CH7" s="472"/>
      <c r="CI7" s="472"/>
      <c r="CJ7" s="472"/>
      <c r="CK7" s="472"/>
      <c r="CL7" s="472"/>
      <c r="CM7" s="472"/>
      <c r="CN7" s="472"/>
      <c r="CO7" s="472"/>
      <c r="CP7" s="472"/>
      <c r="CQ7" s="575"/>
      <c r="CR7" s="567">
        <v>2128039</v>
      </c>
      <c r="CS7" s="346"/>
      <c r="CT7" s="346"/>
      <c r="CU7" s="346"/>
      <c r="CV7" s="346"/>
      <c r="CW7" s="346"/>
      <c r="CX7" s="346"/>
      <c r="CY7" s="568"/>
      <c r="CZ7" s="569">
        <v>19</v>
      </c>
      <c r="DA7" s="569"/>
      <c r="DB7" s="569"/>
      <c r="DC7" s="569"/>
      <c r="DD7" s="572">
        <v>13438</v>
      </c>
      <c r="DE7" s="346"/>
      <c r="DF7" s="346"/>
      <c r="DG7" s="346"/>
      <c r="DH7" s="346"/>
      <c r="DI7" s="346"/>
      <c r="DJ7" s="346"/>
      <c r="DK7" s="346"/>
      <c r="DL7" s="346"/>
      <c r="DM7" s="346"/>
      <c r="DN7" s="346"/>
      <c r="DO7" s="346"/>
      <c r="DP7" s="568"/>
      <c r="DQ7" s="572">
        <v>1780939</v>
      </c>
      <c r="DR7" s="346"/>
      <c r="DS7" s="346"/>
      <c r="DT7" s="346"/>
      <c r="DU7" s="346"/>
      <c r="DV7" s="346"/>
      <c r="DW7" s="346"/>
      <c r="DX7" s="346"/>
      <c r="DY7" s="346"/>
      <c r="DZ7" s="346"/>
      <c r="EA7" s="346"/>
      <c r="EB7" s="346"/>
      <c r="EC7" s="573"/>
    </row>
    <row r="8" spans="2:143" ht="11.25" customHeight="1" x14ac:dyDescent="0.2">
      <c r="B8" s="574" t="s">
        <v>333</v>
      </c>
      <c r="C8" s="472"/>
      <c r="D8" s="472"/>
      <c r="E8" s="472"/>
      <c r="F8" s="472"/>
      <c r="G8" s="472"/>
      <c r="H8" s="472"/>
      <c r="I8" s="472"/>
      <c r="J8" s="472"/>
      <c r="K8" s="472"/>
      <c r="L8" s="472"/>
      <c r="M8" s="472"/>
      <c r="N8" s="472"/>
      <c r="O8" s="472"/>
      <c r="P8" s="472"/>
      <c r="Q8" s="575"/>
      <c r="R8" s="567">
        <v>16090</v>
      </c>
      <c r="S8" s="346"/>
      <c r="T8" s="346"/>
      <c r="U8" s="346"/>
      <c r="V8" s="346"/>
      <c r="W8" s="346"/>
      <c r="X8" s="346"/>
      <c r="Y8" s="568"/>
      <c r="Z8" s="569">
        <v>0.1</v>
      </c>
      <c r="AA8" s="569"/>
      <c r="AB8" s="569"/>
      <c r="AC8" s="569"/>
      <c r="AD8" s="570">
        <v>16090</v>
      </c>
      <c r="AE8" s="570"/>
      <c r="AF8" s="570"/>
      <c r="AG8" s="570"/>
      <c r="AH8" s="570"/>
      <c r="AI8" s="570"/>
      <c r="AJ8" s="570"/>
      <c r="AK8" s="570"/>
      <c r="AL8" s="576">
        <v>0.2</v>
      </c>
      <c r="AM8" s="352"/>
      <c r="AN8" s="352"/>
      <c r="AO8" s="577"/>
      <c r="AP8" s="574" t="s">
        <v>127</v>
      </c>
      <c r="AQ8" s="472"/>
      <c r="AR8" s="472"/>
      <c r="AS8" s="472"/>
      <c r="AT8" s="472"/>
      <c r="AU8" s="472"/>
      <c r="AV8" s="472"/>
      <c r="AW8" s="472"/>
      <c r="AX8" s="472"/>
      <c r="AY8" s="472"/>
      <c r="AZ8" s="472"/>
      <c r="BA8" s="472"/>
      <c r="BB8" s="472"/>
      <c r="BC8" s="472"/>
      <c r="BD8" s="472"/>
      <c r="BE8" s="472"/>
      <c r="BF8" s="575"/>
      <c r="BG8" s="567">
        <v>47682</v>
      </c>
      <c r="BH8" s="346"/>
      <c r="BI8" s="346"/>
      <c r="BJ8" s="346"/>
      <c r="BK8" s="346"/>
      <c r="BL8" s="346"/>
      <c r="BM8" s="346"/>
      <c r="BN8" s="568"/>
      <c r="BO8" s="569">
        <v>1.1000000000000001</v>
      </c>
      <c r="BP8" s="569"/>
      <c r="BQ8" s="569"/>
      <c r="BR8" s="569"/>
      <c r="BS8" s="570" t="s">
        <v>203</v>
      </c>
      <c r="BT8" s="570"/>
      <c r="BU8" s="570"/>
      <c r="BV8" s="570"/>
      <c r="BW8" s="570"/>
      <c r="BX8" s="570"/>
      <c r="BY8" s="570"/>
      <c r="BZ8" s="570"/>
      <c r="CA8" s="570"/>
      <c r="CB8" s="571"/>
      <c r="CD8" s="574" t="s">
        <v>336</v>
      </c>
      <c r="CE8" s="472"/>
      <c r="CF8" s="472"/>
      <c r="CG8" s="472"/>
      <c r="CH8" s="472"/>
      <c r="CI8" s="472"/>
      <c r="CJ8" s="472"/>
      <c r="CK8" s="472"/>
      <c r="CL8" s="472"/>
      <c r="CM8" s="472"/>
      <c r="CN8" s="472"/>
      <c r="CO8" s="472"/>
      <c r="CP8" s="472"/>
      <c r="CQ8" s="575"/>
      <c r="CR8" s="567">
        <v>3190853</v>
      </c>
      <c r="CS8" s="346"/>
      <c r="CT8" s="346"/>
      <c r="CU8" s="346"/>
      <c r="CV8" s="346"/>
      <c r="CW8" s="346"/>
      <c r="CX8" s="346"/>
      <c r="CY8" s="568"/>
      <c r="CZ8" s="569">
        <v>28.5</v>
      </c>
      <c r="DA8" s="569"/>
      <c r="DB8" s="569"/>
      <c r="DC8" s="569"/>
      <c r="DD8" s="572">
        <v>42830</v>
      </c>
      <c r="DE8" s="346"/>
      <c r="DF8" s="346"/>
      <c r="DG8" s="346"/>
      <c r="DH8" s="346"/>
      <c r="DI8" s="346"/>
      <c r="DJ8" s="346"/>
      <c r="DK8" s="346"/>
      <c r="DL8" s="346"/>
      <c r="DM8" s="346"/>
      <c r="DN8" s="346"/>
      <c r="DO8" s="346"/>
      <c r="DP8" s="568"/>
      <c r="DQ8" s="572">
        <v>1782133</v>
      </c>
      <c r="DR8" s="346"/>
      <c r="DS8" s="346"/>
      <c r="DT8" s="346"/>
      <c r="DU8" s="346"/>
      <c r="DV8" s="346"/>
      <c r="DW8" s="346"/>
      <c r="DX8" s="346"/>
      <c r="DY8" s="346"/>
      <c r="DZ8" s="346"/>
      <c r="EA8" s="346"/>
      <c r="EB8" s="346"/>
      <c r="EC8" s="573"/>
    </row>
    <row r="9" spans="2:143" ht="11.25" customHeight="1" x14ac:dyDescent="0.2">
      <c r="B9" s="574" t="s">
        <v>335</v>
      </c>
      <c r="C9" s="472"/>
      <c r="D9" s="472"/>
      <c r="E9" s="472"/>
      <c r="F9" s="472"/>
      <c r="G9" s="472"/>
      <c r="H9" s="472"/>
      <c r="I9" s="472"/>
      <c r="J9" s="472"/>
      <c r="K9" s="472"/>
      <c r="L9" s="472"/>
      <c r="M9" s="472"/>
      <c r="N9" s="472"/>
      <c r="O9" s="472"/>
      <c r="P9" s="472"/>
      <c r="Q9" s="575"/>
      <c r="R9" s="567">
        <v>12149</v>
      </c>
      <c r="S9" s="346"/>
      <c r="T9" s="346"/>
      <c r="U9" s="346"/>
      <c r="V9" s="346"/>
      <c r="W9" s="346"/>
      <c r="X9" s="346"/>
      <c r="Y9" s="568"/>
      <c r="Z9" s="569">
        <v>0.1</v>
      </c>
      <c r="AA9" s="569"/>
      <c r="AB9" s="569"/>
      <c r="AC9" s="569"/>
      <c r="AD9" s="570">
        <v>12149</v>
      </c>
      <c r="AE9" s="570"/>
      <c r="AF9" s="570"/>
      <c r="AG9" s="570"/>
      <c r="AH9" s="570"/>
      <c r="AI9" s="570"/>
      <c r="AJ9" s="570"/>
      <c r="AK9" s="570"/>
      <c r="AL9" s="576">
        <v>0.2</v>
      </c>
      <c r="AM9" s="352"/>
      <c r="AN9" s="352"/>
      <c r="AO9" s="577"/>
      <c r="AP9" s="574" t="s">
        <v>337</v>
      </c>
      <c r="AQ9" s="472"/>
      <c r="AR9" s="472"/>
      <c r="AS9" s="472"/>
      <c r="AT9" s="472"/>
      <c r="AU9" s="472"/>
      <c r="AV9" s="472"/>
      <c r="AW9" s="472"/>
      <c r="AX9" s="472"/>
      <c r="AY9" s="472"/>
      <c r="AZ9" s="472"/>
      <c r="BA9" s="472"/>
      <c r="BB9" s="472"/>
      <c r="BC9" s="472"/>
      <c r="BD9" s="472"/>
      <c r="BE9" s="472"/>
      <c r="BF9" s="575"/>
      <c r="BG9" s="567">
        <v>1187608</v>
      </c>
      <c r="BH9" s="346"/>
      <c r="BI9" s="346"/>
      <c r="BJ9" s="346"/>
      <c r="BK9" s="346"/>
      <c r="BL9" s="346"/>
      <c r="BM9" s="346"/>
      <c r="BN9" s="568"/>
      <c r="BO9" s="569">
        <v>27.6</v>
      </c>
      <c r="BP9" s="569"/>
      <c r="BQ9" s="569"/>
      <c r="BR9" s="569"/>
      <c r="BS9" s="570" t="s">
        <v>203</v>
      </c>
      <c r="BT9" s="570"/>
      <c r="BU9" s="570"/>
      <c r="BV9" s="570"/>
      <c r="BW9" s="570"/>
      <c r="BX9" s="570"/>
      <c r="BY9" s="570"/>
      <c r="BZ9" s="570"/>
      <c r="CA9" s="570"/>
      <c r="CB9" s="571"/>
      <c r="CD9" s="574" t="s">
        <v>340</v>
      </c>
      <c r="CE9" s="472"/>
      <c r="CF9" s="472"/>
      <c r="CG9" s="472"/>
      <c r="CH9" s="472"/>
      <c r="CI9" s="472"/>
      <c r="CJ9" s="472"/>
      <c r="CK9" s="472"/>
      <c r="CL9" s="472"/>
      <c r="CM9" s="472"/>
      <c r="CN9" s="472"/>
      <c r="CO9" s="472"/>
      <c r="CP9" s="472"/>
      <c r="CQ9" s="575"/>
      <c r="CR9" s="567">
        <v>1035387</v>
      </c>
      <c r="CS9" s="346"/>
      <c r="CT9" s="346"/>
      <c r="CU9" s="346"/>
      <c r="CV9" s="346"/>
      <c r="CW9" s="346"/>
      <c r="CX9" s="346"/>
      <c r="CY9" s="568"/>
      <c r="CZ9" s="569">
        <v>9.3000000000000007</v>
      </c>
      <c r="DA9" s="569"/>
      <c r="DB9" s="569"/>
      <c r="DC9" s="569"/>
      <c r="DD9" s="572">
        <v>16926</v>
      </c>
      <c r="DE9" s="346"/>
      <c r="DF9" s="346"/>
      <c r="DG9" s="346"/>
      <c r="DH9" s="346"/>
      <c r="DI9" s="346"/>
      <c r="DJ9" s="346"/>
      <c r="DK9" s="346"/>
      <c r="DL9" s="346"/>
      <c r="DM9" s="346"/>
      <c r="DN9" s="346"/>
      <c r="DO9" s="346"/>
      <c r="DP9" s="568"/>
      <c r="DQ9" s="572">
        <v>847948</v>
      </c>
      <c r="DR9" s="346"/>
      <c r="DS9" s="346"/>
      <c r="DT9" s="346"/>
      <c r="DU9" s="346"/>
      <c r="DV9" s="346"/>
      <c r="DW9" s="346"/>
      <c r="DX9" s="346"/>
      <c r="DY9" s="346"/>
      <c r="DZ9" s="346"/>
      <c r="EA9" s="346"/>
      <c r="EB9" s="346"/>
      <c r="EC9" s="573"/>
    </row>
    <row r="10" spans="2:143" ht="11.25" customHeight="1" x14ac:dyDescent="0.2">
      <c r="B10" s="574" t="s">
        <v>136</v>
      </c>
      <c r="C10" s="472"/>
      <c r="D10" s="472"/>
      <c r="E10" s="472"/>
      <c r="F10" s="472"/>
      <c r="G10" s="472"/>
      <c r="H10" s="472"/>
      <c r="I10" s="472"/>
      <c r="J10" s="472"/>
      <c r="K10" s="472"/>
      <c r="L10" s="472"/>
      <c r="M10" s="472"/>
      <c r="N10" s="472"/>
      <c r="O10" s="472"/>
      <c r="P10" s="472"/>
      <c r="Q10" s="575"/>
      <c r="R10" s="567" t="s">
        <v>203</v>
      </c>
      <c r="S10" s="346"/>
      <c r="T10" s="346"/>
      <c r="U10" s="346"/>
      <c r="V10" s="346"/>
      <c r="W10" s="346"/>
      <c r="X10" s="346"/>
      <c r="Y10" s="568"/>
      <c r="Z10" s="569" t="s">
        <v>203</v>
      </c>
      <c r="AA10" s="569"/>
      <c r="AB10" s="569"/>
      <c r="AC10" s="569"/>
      <c r="AD10" s="570" t="s">
        <v>203</v>
      </c>
      <c r="AE10" s="570"/>
      <c r="AF10" s="570"/>
      <c r="AG10" s="570"/>
      <c r="AH10" s="570"/>
      <c r="AI10" s="570"/>
      <c r="AJ10" s="570"/>
      <c r="AK10" s="570"/>
      <c r="AL10" s="576" t="s">
        <v>203</v>
      </c>
      <c r="AM10" s="352"/>
      <c r="AN10" s="352"/>
      <c r="AO10" s="577"/>
      <c r="AP10" s="574" t="s">
        <v>196</v>
      </c>
      <c r="AQ10" s="472"/>
      <c r="AR10" s="472"/>
      <c r="AS10" s="472"/>
      <c r="AT10" s="472"/>
      <c r="AU10" s="472"/>
      <c r="AV10" s="472"/>
      <c r="AW10" s="472"/>
      <c r="AX10" s="472"/>
      <c r="AY10" s="472"/>
      <c r="AZ10" s="472"/>
      <c r="BA10" s="472"/>
      <c r="BB10" s="472"/>
      <c r="BC10" s="472"/>
      <c r="BD10" s="472"/>
      <c r="BE10" s="472"/>
      <c r="BF10" s="575"/>
      <c r="BG10" s="567">
        <v>85228</v>
      </c>
      <c r="BH10" s="346"/>
      <c r="BI10" s="346"/>
      <c r="BJ10" s="346"/>
      <c r="BK10" s="346"/>
      <c r="BL10" s="346"/>
      <c r="BM10" s="346"/>
      <c r="BN10" s="568"/>
      <c r="BO10" s="569">
        <v>2</v>
      </c>
      <c r="BP10" s="569"/>
      <c r="BQ10" s="569"/>
      <c r="BR10" s="569"/>
      <c r="BS10" s="570" t="s">
        <v>203</v>
      </c>
      <c r="BT10" s="570"/>
      <c r="BU10" s="570"/>
      <c r="BV10" s="570"/>
      <c r="BW10" s="570"/>
      <c r="BX10" s="570"/>
      <c r="BY10" s="570"/>
      <c r="BZ10" s="570"/>
      <c r="CA10" s="570"/>
      <c r="CB10" s="571"/>
      <c r="CD10" s="574" t="s">
        <v>228</v>
      </c>
      <c r="CE10" s="472"/>
      <c r="CF10" s="472"/>
      <c r="CG10" s="472"/>
      <c r="CH10" s="472"/>
      <c r="CI10" s="472"/>
      <c r="CJ10" s="472"/>
      <c r="CK10" s="472"/>
      <c r="CL10" s="472"/>
      <c r="CM10" s="472"/>
      <c r="CN10" s="472"/>
      <c r="CO10" s="472"/>
      <c r="CP10" s="472"/>
      <c r="CQ10" s="575"/>
      <c r="CR10" s="567">
        <v>6169</v>
      </c>
      <c r="CS10" s="346"/>
      <c r="CT10" s="346"/>
      <c r="CU10" s="346"/>
      <c r="CV10" s="346"/>
      <c r="CW10" s="346"/>
      <c r="CX10" s="346"/>
      <c r="CY10" s="568"/>
      <c r="CZ10" s="569">
        <v>0.1</v>
      </c>
      <c r="DA10" s="569"/>
      <c r="DB10" s="569"/>
      <c r="DC10" s="569"/>
      <c r="DD10" s="572" t="s">
        <v>203</v>
      </c>
      <c r="DE10" s="346"/>
      <c r="DF10" s="346"/>
      <c r="DG10" s="346"/>
      <c r="DH10" s="346"/>
      <c r="DI10" s="346"/>
      <c r="DJ10" s="346"/>
      <c r="DK10" s="346"/>
      <c r="DL10" s="346"/>
      <c r="DM10" s="346"/>
      <c r="DN10" s="346"/>
      <c r="DO10" s="346"/>
      <c r="DP10" s="568"/>
      <c r="DQ10" s="572">
        <v>169</v>
      </c>
      <c r="DR10" s="346"/>
      <c r="DS10" s="346"/>
      <c r="DT10" s="346"/>
      <c r="DU10" s="346"/>
      <c r="DV10" s="346"/>
      <c r="DW10" s="346"/>
      <c r="DX10" s="346"/>
      <c r="DY10" s="346"/>
      <c r="DZ10" s="346"/>
      <c r="EA10" s="346"/>
      <c r="EB10" s="346"/>
      <c r="EC10" s="573"/>
    </row>
    <row r="11" spans="2:143" ht="11.25" customHeight="1" x14ac:dyDescent="0.2">
      <c r="B11" s="574" t="s">
        <v>104</v>
      </c>
      <c r="C11" s="472"/>
      <c r="D11" s="472"/>
      <c r="E11" s="472"/>
      <c r="F11" s="472"/>
      <c r="G11" s="472"/>
      <c r="H11" s="472"/>
      <c r="I11" s="472"/>
      <c r="J11" s="472"/>
      <c r="K11" s="472"/>
      <c r="L11" s="472"/>
      <c r="M11" s="472"/>
      <c r="N11" s="472"/>
      <c r="O11" s="472"/>
      <c r="P11" s="472"/>
      <c r="Q11" s="575"/>
      <c r="R11" s="567">
        <v>640245</v>
      </c>
      <c r="S11" s="346"/>
      <c r="T11" s="346"/>
      <c r="U11" s="346"/>
      <c r="V11" s="346"/>
      <c r="W11" s="346"/>
      <c r="X11" s="346"/>
      <c r="Y11" s="568"/>
      <c r="Z11" s="576">
        <v>5.5</v>
      </c>
      <c r="AA11" s="352"/>
      <c r="AB11" s="352"/>
      <c r="AC11" s="579"/>
      <c r="AD11" s="572">
        <v>640245</v>
      </c>
      <c r="AE11" s="346"/>
      <c r="AF11" s="346"/>
      <c r="AG11" s="346"/>
      <c r="AH11" s="346"/>
      <c r="AI11" s="346"/>
      <c r="AJ11" s="346"/>
      <c r="AK11" s="568"/>
      <c r="AL11" s="576">
        <v>9.6999999999999993</v>
      </c>
      <c r="AM11" s="352"/>
      <c r="AN11" s="352"/>
      <c r="AO11" s="577"/>
      <c r="AP11" s="574" t="s">
        <v>342</v>
      </c>
      <c r="AQ11" s="472"/>
      <c r="AR11" s="472"/>
      <c r="AS11" s="472"/>
      <c r="AT11" s="472"/>
      <c r="AU11" s="472"/>
      <c r="AV11" s="472"/>
      <c r="AW11" s="472"/>
      <c r="AX11" s="472"/>
      <c r="AY11" s="472"/>
      <c r="AZ11" s="472"/>
      <c r="BA11" s="472"/>
      <c r="BB11" s="472"/>
      <c r="BC11" s="472"/>
      <c r="BD11" s="472"/>
      <c r="BE11" s="472"/>
      <c r="BF11" s="575"/>
      <c r="BG11" s="567">
        <v>712892</v>
      </c>
      <c r="BH11" s="346"/>
      <c r="BI11" s="346"/>
      <c r="BJ11" s="346"/>
      <c r="BK11" s="346"/>
      <c r="BL11" s="346"/>
      <c r="BM11" s="346"/>
      <c r="BN11" s="568"/>
      <c r="BO11" s="569">
        <v>16.5</v>
      </c>
      <c r="BP11" s="569"/>
      <c r="BQ11" s="569"/>
      <c r="BR11" s="569"/>
      <c r="BS11" s="570">
        <v>203619</v>
      </c>
      <c r="BT11" s="570"/>
      <c r="BU11" s="570"/>
      <c r="BV11" s="570"/>
      <c r="BW11" s="570"/>
      <c r="BX11" s="570"/>
      <c r="BY11" s="570"/>
      <c r="BZ11" s="570"/>
      <c r="CA11" s="570"/>
      <c r="CB11" s="571"/>
      <c r="CD11" s="574" t="s">
        <v>345</v>
      </c>
      <c r="CE11" s="472"/>
      <c r="CF11" s="472"/>
      <c r="CG11" s="472"/>
      <c r="CH11" s="472"/>
      <c r="CI11" s="472"/>
      <c r="CJ11" s="472"/>
      <c r="CK11" s="472"/>
      <c r="CL11" s="472"/>
      <c r="CM11" s="472"/>
      <c r="CN11" s="472"/>
      <c r="CO11" s="472"/>
      <c r="CP11" s="472"/>
      <c r="CQ11" s="575"/>
      <c r="CR11" s="567">
        <v>206982</v>
      </c>
      <c r="CS11" s="346"/>
      <c r="CT11" s="346"/>
      <c r="CU11" s="346"/>
      <c r="CV11" s="346"/>
      <c r="CW11" s="346"/>
      <c r="CX11" s="346"/>
      <c r="CY11" s="568"/>
      <c r="CZ11" s="569">
        <v>1.9</v>
      </c>
      <c r="DA11" s="569"/>
      <c r="DB11" s="569"/>
      <c r="DC11" s="569"/>
      <c r="DD11" s="572">
        <v>73919</v>
      </c>
      <c r="DE11" s="346"/>
      <c r="DF11" s="346"/>
      <c r="DG11" s="346"/>
      <c r="DH11" s="346"/>
      <c r="DI11" s="346"/>
      <c r="DJ11" s="346"/>
      <c r="DK11" s="346"/>
      <c r="DL11" s="346"/>
      <c r="DM11" s="346"/>
      <c r="DN11" s="346"/>
      <c r="DO11" s="346"/>
      <c r="DP11" s="568"/>
      <c r="DQ11" s="572">
        <v>118393</v>
      </c>
      <c r="DR11" s="346"/>
      <c r="DS11" s="346"/>
      <c r="DT11" s="346"/>
      <c r="DU11" s="346"/>
      <c r="DV11" s="346"/>
      <c r="DW11" s="346"/>
      <c r="DX11" s="346"/>
      <c r="DY11" s="346"/>
      <c r="DZ11" s="346"/>
      <c r="EA11" s="346"/>
      <c r="EB11" s="346"/>
      <c r="EC11" s="573"/>
    </row>
    <row r="12" spans="2:143" ht="11.25" customHeight="1" x14ac:dyDescent="0.2">
      <c r="B12" s="574" t="s">
        <v>153</v>
      </c>
      <c r="C12" s="472"/>
      <c r="D12" s="472"/>
      <c r="E12" s="472"/>
      <c r="F12" s="472"/>
      <c r="G12" s="472"/>
      <c r="H12" s="472"/>
      <c r="I12" s="472"/>
      <c r="J12" s="472"/>
      <c r="K12" s="472"/>
      <c r="L12" s="472"/>
      <c r="M12" s="472"/>
      <c r="N12" s="472"/>
      <c r="O12" s="472"/>
      <c r="P12" s="472"/>
      <c r="Q12" s="575"/>
      <c r="R12" s="567" t="s">
        <v>203</v>
      </c>
      <c r="S12" s="346"/>
      <c r="T12" s="346"/>
      <c r="U12" s="346"/>
      <c r="V12" s="346"/>
      <c r="W12" s="346"/>
      <c r="X12" s="346"/>
      <c r="Y12" s="568"/>
      <c r="Z12" s="569" t="s">
        <v>203</v>
      </c>
      <c r="AA12" s="569"/>
      <c r="AB12" s="569"/>
      <c r="AC12" s="569"/>
      <c r="AD12" s="570" t="s">
        <v>203</v>
      </c>
      <c r="AE12" s="570"/>
      <c r="AF12" s="570"/>
      <c r="AG12" s="570"/>
      <c r="AH12" s="570"/>
      <c r="AI12" s="570"/>
      <c r="AJ12" s="570"/>
      <c r="AK12" s="570"/>
      <c r="AL12" s="576" t="s">
        <v>203</v>
      </c>
      <c r="AM12" s="352"/>
      <c r="AN12" s="352"/>
      <c r="AO12" s="577"/>
      <c r="AP12" s="574" t="s">
        <v>346</v>
      </c>
      <c r="AQ12" s="472"/>
      <c r="AR12" s="472"/>
      <c r="AS12" s="472"/>
      <c r="AT12" s="472"/>
      <c r="AU12" s="472"/>
      <c r="AV12" s="472"/>
      <c r="AW12" s="472"/>
      <c r="AX12" s="472"/>
      <c r="AY12" s="472"/>
      <c r="AZ12" s="472"/>
      <c r="BA12" s="472"/>
      <c r="BB12" s="472"/>
      <c r="BC12" s="472"/>
      <c r="BD12" s="472"/>
      <c r="BE12" s="472"/>
      <c r="BF12" s="575"/>
      <c r="BG12" s="567">
        <v>1861737</v>
      </c>
      <c r="BH12" s="346"/>
      <c r="BI12" s="346"/>
      <c r="BJ12" s="346"/>
      <c r="BK12" s="346"/>
      <c r="BL12" s="346"/>
      <c r="BM12" s="346"/>
      <c r="BN12" s="568"/>
      <c r="BO12" s="569">
        <v>43.2</v>
      </c>
      <c r="BP12" s="569"/>
      <c r="BQ12" s="569"/>
      <c r="BR12" s="569"/>
      <c r="BS12" s="570" t="s">
        <v>203</v>
      </c>
      <c r="BT12" s="570"/>
      <c r="BU12" s="570"/>
      <c r="BV12" s="570"/>
      <c r="BW12" s="570"/>
      <c r="BX12" s="570"/>
      <c r="BY12" s="570"/>
      <c r="BZ12" s="570"/>
      <c r="CA12" s="570"/>
      <c r="CB12" s="571"/>
      <c r="CD12" s="574" t="s">
        <v>89</v>
      </c>
      <c r="CE12" s="472"/>
      <c r="CF12" s="472"/>
      <c r="CG12" s="472"/>
      <c r="CH12" s="472"/>
      <c r="CI12" s="472"/>
      <c r="CJ12" s="472"/>
      <c r="CK12" s="472"/>
      <c r="CL12" s="472"/>
      <c r="CM12" s="472"/>
      <c r="CN12" s="472"/>
      <c r="CO12" s="472"/>
      <c r="CP12" s="472"/>
      <c r="CQ12" s="575"/>
      <c r="CR12" s="567">
        <v>674298</v>
      </c>
      <c r="CS12" s="346"/>
      <c r="CT12" s="346"/>
      <c r="CU12" s="346"/>
      <c r="CV12" s="346"/>
      <c r="CW12" s="346"/>
      <c r="CX12" s="346"/>
      <c r="CY12" s="568"/>
      <c r="CZ12" s="569">
        <v>6</v>
      </c>
      <c r="DA12" s="569"/>
      <c r="DB12" s="569"/>
      <c r="DC12" s="569"/>
      <c r="DD12" s="572">
        <v>2750</v>
      </c>
      <c r="DE12" s="346"/>
      <c r="DF12" s="346"/>
      <c r="DG12" s="346"/>
      <c r="DH12" s="346"/>
      <c r="DI12" s="346"/>
      <c r="DJ12" s="346"/>
      <c r="DK12" s="346"/>
      <c r="DL12" s="346"/>
      <c r="DM12" s="346"/>
      <c r="DN12" s="346"/>
      <c r="DO12" s="346"/>
      <c r="DP12" s="568"/>
      <c r="DQ12" s="572">
        <v>227002</v>
      </c>
      <c r="DR12" s="346"/>
      <c r="DS12" s="346"/>
      <c r="DT12" s="346"/>
      <c r="DU12" s="346"/>
      <c r="DV12" s="346"/>
      <c r="DW12" s="346"/>
      <c r="DX12" s="346"/>
      <c r="DY12" s="346"/>
      <c r="DZ12" s="346"/>
      <c r="EA12" s="346"/>
      <c r="EB12" s="346"/>
      <c r="EC12" s="573"/>
    </row>
    <row r="13" spans="2:143" ht="11.25" customHeight="1" x14ac:dyDescent="0.2">
      <c r="B13" s="574" t="s">
        <v>347</v>
      </c>
      <c r="C13" s="472"/>
      <c r="D13" s="472"/>
      <c r="E13" s="472"/>
      <c r="F13" s="472"/>
      <c r="G13" s="472"/>
      <c r="H13" s="472"/>
      <c r="I13" s="472"/>
      <c r="J13" s="472"/>
      <c r="K13" s="472"/>
      <c r="L13" s="472"/>
      <c r="M13" s="472"/>
      <c r="N13" s="472"/>
      <c r="O13" s="472"/>
      <c r="P13" s="472"/>
      <c r="Q13" s="575"/>
      <c r="R13" s="567" t="s">
        <v>203</v>
      </c>
      <c r="S13" s="346"/>
      <c r="T13" s="346"/>
      <c r="U13" s="346"/>
      <c r="V13" s="346"/>
      <c r="W13" s="346"/>
      <c r="X13" s="346"/>
      <c r="Y13" s="568"/>
      <c r="Z13" s="569" t="s">
        <v>203</v>
      </c>
      <c r="AA13" s="569"/>
      <c r="AB13" s="569"/>
      <c r="AC13" s="569"/>
      <c r="AD13" s="570" t="s">
        <v>203</v>
      </c>
      <c r="AE13" s="570"/>
      <c r="AF13" s="570"/>
      <c r="AG13" s="570"/>
      <c r="AH13" s="570"/>
      <c r="AI13" s="570"/>
      <c r="AJ13" s="570"/>
      <c r="AK13" s="570"/>
      <c r="AL13" s="576" t="s">
        <v>203</v>
      </c>
      <c r="AM13" s="352"/>
      <c r="AN13" s="352"/>
      <c r="AO13" s="577"/>
      <c r="AP13" s="574" t="s">
        <v>349</v>
      </c>
      <c r="AQ13" s="472"/>
      <c r="AR13" s="472"/>
      <c r="AS13" s="472"/>
      <c r="AT13" s="472"/>
      <c r="AU13" s="472"/>
      <c r="AV13" s="472"/>
      <c r="AW13" s="472"/>
      <c r="AX13" s="472"/>
      <c r="AY13" s="472"/>
      <c r="AZ13" s="472"/>
      <c r="BA13" s="472"/>
      <c r="BB13" s="472"/>
      <c r="BC13" s="472"/>
      <c r="BD13" s="472"/>
      <c r="BE13" s="472"/>
      <c r="BF13" s="575"/>
      <c r="BG13" s="567">
        <v>1860231</v>
      </c>
      <c r="BH13" s="346"/>
      <c r="BI13" s="346"/>
      <c r="BJ13" s="346"/>
      <c r="BK13" s="346"/>
      <c r="BL13" s="346"/>
      <c r="BM13" s="346"/>
      <c r="BN13" s="568"/>
      <c r="BO13" s="569">
        <v>43.2</v>
      </c>
      <c r="BP13" s="569"/>
      <c r="BQ13" s="569"/>
      <c r="BR13" s="569"/>
      <c r="BS13" s="570" t="s">
        <v>203</v>
      </c>
      <c r="BT13" s="570"/>
      <c r="BU13" s="570"/>
      <c r="BV13" s="570"/>
      <c r="BW13" s="570"/>
      <c r="BX13" s="570"/>
      <c r="BY13" s="570"/>
      <c r="BZ13" s="570"/>
      <c r="CA13" s="570"/>
      <c r="CB13" s="571"/>
      <c r="CD13" s="574" t="s">
        <v>350</v>
      </c>
      <c r="CE13" s="472"/>
      <c r="CF13" s="472"/>
      <c r="CG13" s="472"/>
      <c r="CH13" s="472"/>
      <c r="CI13" s="472"/>
      <c r="CJ13" s="472"/>
      <c r="CK13" s="472"/>
      <c r="CL13" s="472"/>
      <c r="CM13" s="472"/>
      <c r="CN13" s="472"/>
      <c r="CO13" s="472"/>
      <c r="CP13" s="472"/>
      <c r="CQ13" s="575"/>
      <c r="CR13" s="567">
        <v>963240</v>
      </c>
      <c r="CS13" s="346"/>
      <c r="CT13" s="346"/>
      <c r="CU13" s="346"/>
      <c r="CV13" s="346"/>
      <c r="CW13" s="346"/>
      <c r="CX13" s="346"/>
      <c r="CY13" s="568"/>
      <c r="CZ13" s="569">
        <v>8.6</v>
      </c>
      <c r="DA13" s="569"/>
      <c r="DB13" s="569"/>
      <c r="DC13" s="569"/>
      <c r="DD13" s="572">
        <v>583616</v>
      </c>
      <c r="DE13" s="346"/>
      <c r="DF13" s="346"/>
      <c r="DG13" s="346"/>
      <c r="DH13" s="346"/>
      <c r="DI13" s="346"/>
      <c r="DJ13" s="346"/>
      <c r="DK13" s="346"/>
      <c r="DL13" s="346"/>
      <c r="DM13" s="346"/>
      <c r="DN13" s="346"/>
      <c r="DO13" s="346"/>
      <c r="DP13" s="568"/>
      <c r="DQ13" s="572">
        <v>380995</v>
      </c>
      <c r="DR13" s="346"/>
      <c r="DS13" s="346"/>
      <c r="DT13" s="346"/>
      <c r="DU13" s="346"/>
      <c r="DV13" s="346"/>
      <c r="DW13" s="346"/>
      <c r="DX13" s="346"/>
      <c r="DY13" s="346"/>
      <c r="DZ13" s="346"/>
      <c r="EA13" s="346"/>
      <c r="EB13" s="346"/>
      <c r="EC13" s="573"/>
    </row>
    <row r="14" spans="2:143" ht="11.25" customHeight="1" x14ac:dyDescent="0.2">
      <c r="B14" s="574" t="s">
        <v>352</v>
      </c>
      <c r="C14" s="472"/>
      <c r="D14" s="472"/>
      <c r="E14" s="472"/>
      <c r="F14" s="472"/>
      <c r="G14" s="472"/>
      <c r="H14" s="472"/>
      <c r="I14" s="472"/>
      <c r="J14" s="472"/>
      <c r="K14" s="472"/>
      <c r="L14" s="472"/>
      <c r="M14" s="472"/>
      <c r="N14" s="472"/>
      <c r="O14" s="472"/>
      <c r="P14" s="472"/>
      <c r="Q14" s="575"/>
      <c r="R14" s="567">
        <v>256</v>
      </c>
      <c r="S14" s="346"/>
      <c r="T14" s="346"/>
      <c r="U14" s="346"/>
      <c r="V14" s="346"/>
      <c r="W14" s="346"/>
      <c r="X14" s="346"/>
      <c r="Y14" s="568"/>
      <c r="Z14" s="569">
        <v>0</v>
      </c>
      <c r="AA14" s="569"/>
      <c r="AB14" s="569"/>
      <c r="AC14" s="569"/>
      <c r="AD14" s="570">
        <v>256</v>
      </c>
      <c r="AE14" s="570"/>
      <c r="AF14" s="570"/>
      <c r="AG14" s="570"/>
      <c r="AH14" s="570"/>
      <c r="AI14" s="570"/>
      <c r="AJ14" s="570"/>
      <c r="AK14" s="570"/>
      <c r="AL14" s="576">
        <v>0</v>
      </c>
      <c r="AM14" s="352"/>
      <c r="AN14" s="352"/>
      <c r="AO14" s="577"/>
      <c r="AP14" s="574" t="s">
        <v>219</v>
      </c>
      <c r="AQ14" s="472"/>
      <c r="AR14" s="472"/>
      <c r="AS14" s="472"/>
      <c r="AT14" s="472"/>
      <c r="AU14" s="472"/>
      <c r="AV14" s="472"/>
      <c r="AW14" s="472"/>
      <c r="AX14" s="472"/>
      <c r="AY14" s="472"/>
      <c r="AZ14" s="472"/>
      <c r="BA14" s="472"/>
      <c r="BB14" s="472"/>
      <c r="BC14" s="472"/>
      <c r="BD14" s="472"/>
      <c r="BE14" s="472"/>
      <c r="BF14" s="575"/>
      <c r="BG14" s="567">
        <v>99840</v>
      </c>
      <c r="BH14" s="346"/>
      <c r="BI14" s="346"/>
      <c r="BJ14" s="346"/>
      <c r="BK14" s="346"/>
      <c r="BL14" s="346"/>
      <c r="BM14" s="346"/>
      <c r="BN14" s="568"/>
      <c r="BO14" s="569">
        <v>2.2999999999999998</v>
      </c>
      <c r="BP14" s="569"/>
      <c r="BQ14" s="569"/>
      <c r="BR14" s="569"/>
      <c r="BS14" s="570" t="s">
        <v>203</v>
      </c>
      <c r="BT14" s="570"/>
      <c r="BU14" s="570"/>
      <c r="BV14" s="570"/>
      <c r="BW14" s="570"/>
      <c r="BX14" s="570"/>
      <c r="BY14" s="570"/>
      <c r="BZ14" s="570"/>
      <c r="CA14" s="570"/>
      <c r="CB14" s="571"/>
      <c r="CD14" s="574" t="s">
        <v>67</v>
      </c>
      <c r="CE14" s="472"/>
      <c r="CF14" s="472"/>
      <c r="CG14" s="472"/>
      <c r="CH14" s="472"/>
      <c r="CI14" s="472"/>
      <c r="CJ14" s="472"/>
      <c r="CK14" s="472"/>
      <c r="CL14" s="472"/>
      <c r="CM14" s="472"/>
      <c r="CN14" s="472"/>
      <c r="CO14" s="472"/>
      <c r="CP14" s="472"/>
      <c r="CQ14" s="575"/>
      <c r="CR14" s="567">
        <v>431734</v>
      </c>
      <c r="CS14" s="346"/>
      <c r="CT14" s="346"/>
      <c r="CU14" s="346"/>
      <c r="CV14" s="346"/>
      <c r="CW14" s="346"/>
      <c r="CX14" s="346"/>
      <c r="CY14" s="568"/>
      <c r="CZ14" s="569">
        <v>3.9</v>
      </c>
      <c r="DA14" s="569"/>
      <c r="DB14" s="569"/>
      <c r="DC14" s="569"/>
      <c r="DD14" s="572">
        <v>143</v>
      </c>
      <c r="DE14" s="346"/>
      <c r="DF14" s="346"/>
      <c r="DG14" s="346"/>
      <c r="DH14" s="346"/>
      <c r="DI14" s="346"/>
      <c r="DJ14" s="346"/>
      <c r="DK14" s="346"/>
      <c r="DL14" s="346"/>
      <c r="DM14" s="346"/>
      <c r="DN14" s="346"/>
      <c r="DO14" s="346"/>
      <c r="DP14" s="568"/>
      <c r="DQ14" s="572">
        <v>429297</v>
      </c>
      <c r="DR14" s="346"/>
      <c r="DS14" s="346"/>
      <c r="DT14" s="346"/>
      <c r="DU14" s="346"/>
      <c r="DV14" s="346"/>
      <c r="DW14" s="346"/>
      <c r="DX14" s="346"/>
      <c r="DY14" s="346"/>
      <c r="DZ14" s="346"/>
      <c r="EA14" s="346"/>
      <c r="EB14" s="346"/>
      <c r="EC14" s="573"/>
    </row>
    <row r="15" spans="2:143" ht="11.25" customHeight="1" x14ac:dyDescent="0.2">
      <c r="B15" s="574" t="s">
        <v>324</v>
      </c>
      <c r="C15" s="472"/>
      <c r="D15" s="472"/>
      <c r="E15" s="472"/>
      <c r="F15" s="472"/>
      <c r="G15" s="472"/>
      <c r="H15" s="472"/>
      <c r="I15" s="472"/>
      <c r="J15" s="472"/>
      <c r="K15" s="472"/>
      <c r="L15" s="472"/>
      <c r="M15" s="472"/>
      <c r="N15" s="472"/>
      <c r="O15" s="472"/>
      <c r="P15" s="472"/>
      <c r="Q15" s="575"/>
      <c r="R15" s="567" t="s">
        <v>203</v>
      </c>
      <c r="S15" s="346"/>
      <c r="T15" s="346"/>
      <c r="U15" s="346"/>
      <c r="V15" s="346"/>
      <c r="W15" s="346"/>
      <c r="X15" s="346"/>
      <c r="Y15" s="568"/>
      <c r="Z15" s="569" t="s">
        <v>203</v>
      </c>
      <c r="AA15" s="569"/>
      <c r="AB15" s="569"/>
      <c r="AC15" s="569"/>
      <c r="AD15" s="570" t="s">
        <v>203</v>
      </c>
      <c r="AE15" s="570"/>
      <c r="AF15" s="570"/>
      <c r="AG15" s="570"/>
      <c r="AH15" s="570"/>
      <c r="AI15" s="570"/>
      <c r="AJ15" s="570"/>
      <c r="AK15" s="570"/>
      <c r="AL15" s="576" t="s">
        <v>203</v>
      </c>
      <c r="AM15" s="352"/>
      <c r="AN15" s="352"/>
      <c r="AO15" s="577"/>
      <c r="AP15" s="574" t="s">
        <v>353</v>
      </c>
      <c r="AQ15" s="472"/>
      <c r="AR15" s="472"/>
      <c r="AS15" s="472"/>
      <c r="AT15" s="472"/>
      <c r="AU15" s="472"/>
      <c r="AV15" s="472"/>
      <c r="AW15" s="472"/>
      <c r="AX15" s="472"/>
      <c r="AY15" s="472"/>
      <c r="AZ15" s="472"/>
      <c r="BA15" s="472"/>
      <c r="BB15" s="472"/>
      <c r="BC15" s="472"/>
      <c r="BD15" s="472"/>
      <c r="BE15" s="472"/>
      <c r="BF15" s="575"/>
      <c r="BG15" s="567">
        <v>202424</v>
      </c>
      <c r="BH15" s="346"/>
      <c r="BI15" s="346"/>
      <c r="BJ15" s="346"/>
      <c r="BK15" s="346"/>
      <c r="BL15" s="346"/>
      <c r="BM15" s="346"/>
      <c r="BN15" s="568"/>
      <c r="BO15" s="569">
        <v>4.7</v>
      </c>
      <c r="BP15" s="569"/>
      <c r="BQ15" s="569"/>
      <c r="BR15" s="569"/>
      <c r="BS15" s="570" t="s">
        <v>203</v>
      </c>
      <c r="BT15" s="570"/>
      <c r="BU15" s="570"/>
      <c r="BV15" s="570"/>
      <c r="BW15" s="570"/>
      <c r="BX15" s="570"/>
      <c r="BY15" s="570"/>
      <c r="BZ15" s="570"/>
      <c r="CA15" s="570"/>
      <c r="CB15" s="571"/>
      <c r="CD15" s="574" t="s">
        <v>354</v>
      </c>
      <c r="CE15" s="472"/>
      <c r="CF15" s="472"/>
      <c r="CG15" s="472"/>
      <c r="CH15" s="472"/>
      <c r="CI15" s="472"/>
      <c r="CJ15" s="472"/>
      <c r="CK15" s="472"/>
      <c r="CL15" s="472"/>
      <c r="CM15" s="472"/>
      <c r="CN15" s="472"/>
      <c r="CO15" s="472"/>
      <c r="CP15" s="472"/>
      <c r="CQ15" s="575"/>
      <c r="CR15" s="567">
        <v>1685358</v>
      </c>
      <c r="CS15" s="346"/>
      <c r="CT15" s="346"/>
      <c r="CU15" s="346"/>
      <c r="CV15" s="346"/>
      <c r="CW15" s="346"/>
      <c r="CX15" s="346"/>
      <c r="CY15" s="568"/>
      <c r="CZ15" s="569">
        <v>15.1</v>
      </c>
      <c r="DA15" s="569"/>
      <c r="DB15" s="569"/>
      <c r="DC15" s="569"/>
      <c r="DD15" s="572">
        <v>354596</v>
      </c>
      <c r="DE15" s="346"/>
      <c r="DF15" s="346"/>
      <c r="DG15" s="346"/>
      <c r="DH15" s="346"/>
      <c r="DI15" s="346"/>
      <c r="DJ15" s="346"/>
      <c r="DK15" s="346"/>
      <c r="DL15" s="346"/>
      <c r="DM15" s="346"/>
      <c r="DN15" s="346"/>
      <c r="DO15" s="346"/>
      <c r="DP15" s="568"/>
      <c r="DQ15" s="572">
        <v>1304570</v>
      </c>
      <c r="DR15" s="346"/>
      <c r="DS15" s="346"/>
      <c r="DT15" s="346"/>
      <c r="DU15" s="346"/>
      <c r="DV15" s="346"/>
      <c r="DW15" s="346"/>
      <c r="DX15" s="346"/>
      <c r="DY15" s="346"/>
      <c r="DZ15" s="346"/>
      <c r="EA15" s="346"/>
      <c r="EB15" s="346"/>
      <c r="EC15" s="573"/>
    </row>
    <row r="16" spans="2:143" ht="11.25" customHeight="1" x14ac:dyDescent="0.2">
      <c r="B16" s="574" t="s">
        <v>355</v>
      </c>
      <c r="C16" s="472"/>
      <c r="D16" s="472"/>
      <c r="E16" s="472"/>
      <c r="F16" s="472"/>
      <c r="G16" s="472"/>
      <c r="H16" s="472"/>
      <c r="I16" s="472"/>
      <c r="J16" s="472"/>
      <c r="K16" s="472"/>
      <c r="L16" s="472"/>
      <c r="M16" s="472"/>
      <c r="N16" s="472"/>
      <c r="O16" s="472"/>
      <c r="P16" s="472"/>
      <c r="Q16" s="575"/>
      <c r="R16" s="567">
        <v>16481</v>
      </c>
      <c r="S16" s="346"/>
      <c r="T16" s="346"/>
      <c r="U16" s="346"/>
      <c r="V16" s="346"/>
      <c r="W16" s="346"/>
      <c r="X16" s="346"/>
      <c r="Y16" s="568"/>
      <c r="Z16" s="569">
        <v>0.1</v>
      </c>
      <c r="AA16" s="569"/>
      <c r="AB16" s="569"/>
      <c r="AC16" s="569"/>
      <c r="AD16" s="570">
        <v>16481</v>
      </c>
      <c r="AE16" s="570"/>
      <c r="AF16" s="570"/>
      <c r="AG16" s="570"/>
      <c r="AH16" s="570"/>
      <c r="AI16" s="570"/>
      <c r="AJ16" s="570"/>
      <c r="AK16" s="570"/>
      <c r="AL16" s="576">
        <v>0.3</v>
      </c>
      <c r="AM16" s="352"/>
      <c r="AN16" s="352"/>
      <c r="AO16" s="577"/>
      <c r="AP16" s="574" t="s">
        <v>356</v>
      </c>
      <c r="AQ16" s="472"/>
      <c r="AR16" s="472"/>
      <c r="AS16" s="472"/>
      <c r="AT16" s="472"/>
      <c r="AU16" s="472"/>
      <c r="AV16" s="472"/>
      <c r="AW16" s="472"/>
      <c r="AX16" s="472"/>
      <c r="AY16" s="472"/>
      <c r="AZ16" s="472"/>
      <c r="BA16" s="472"/>
      <c r="BB16" s="472"/>
      <c r="BC16" s="472"/>
      <c r="BD16" s="472"/>
      <c r="BE16" s="472"/>
      <c r="BF16" s="575"/>
      <c r="BG16" s="567" t="s">
        <v>203</v>
      </c>
      <c r="BH16" s="346"/>
      <c r="BI16" s="346"/>
      <c r="BJ16" s="346"/>
      <c r="BK16" s="346"/>
      <c r="BL16" s="346"/>
      <c r="BM16" s="346"/>
      <c r="BN16" s="568"/>
      <c r="BO16" s="569" t="s">
        <v>203</v>
      </c>
      <c r="BP16" s="569"/>
      <c r="BQ16" s="569"/>
      <c r="BR16" s="569"/>
      <c r="BS16" s="570" t="s">
        <v>203</v>
      </c>
      <c r="BT16" s="570"/>
      <c r="BU16" s="570"/>
      <c r="BV16" s="570"/>
      <c r="BW16" s="570"/>
      <c r="BX16" s="570"/>
      <c r="BY16" s="570"/>
      <c r="BZ16" s="570"/>
      <c r="CA16" s="570"/>
      <c r="CB16" s="571"/>
      <c r="CD16" s="574" t="s">
        <v>357</v>
      </c>
      <c r="CE16" s="472"/>
      <c r="CF16" s="472"/>
      <c r="CG16" s="472"/>
      <c r="CH16" s="472"/>
      <c r="CI16" s="472"/>
      <c r="CJ16" s="472"/>
      <c r="CK16" s="472"/>
      <c r="CL16" s="472"/>
      <c r="CM16" s="472"/>
      <c r="CN16" s="472"/>
      <c r="CO16" s="472"/>
      <c r="CP16" s="472"/>
      <c r="CQ16" s="575"/>
      <c r="CR16" s="567" t="s">
        <v>203</v>
      </c>
      <c r="CS16" s="346"/>
      <c r="CT16" s="346"/>
      <c r="CU16" s="346"/>
      <c r="CV16" s="346"/>
      <c r="CW16" s="346"/>
      <c r="CX16" s="346"/>
      <c r="CY16" s="568"/>
      <c r="CZ16" s="569" t="s">
        <v>203</v>
      </c>
      <c r="DA16" s="569"/>
      <c r="DB16" s="569"/>
      <c r="DC16" s="569"/>
      <c r="DD16" s="572" t="s">
        <v>203</v>
      </c>
      <c r="DE16" s="346"/>
      <c r="DF16" s="346"/>
      <c r="DG16" s="346"/>
      <c r="DH16" s="346"/>
      <c r="DI16" s="346"/>
      <c r="DJ16" s="346"/>
      <c r="DK16" s="346"/>
      <c r="DL16" s="346"/>
      <c r="DM16" s="346"/>
      <c r="DN16" s="346"/>
      <c r="DO16" s="346"/>
      <c r="DP16" s="568"/>
      <c r="DQ16" s="572" t="s">
        <v>203</v>
      </c>
      <c r="DR16" s="346"/>
      <c r="DS16" s="346"/>
      <c r="DT16" s="346"/>
      <c r="DU16" s="346"/>
      <c r="DV16" s="346"/>
      <c r="DW16" s="346"/>
      <c r="DX16" s="346"/>
      <c r="DY16" s="346"/>
      <c r="DZ16" s="346"/>
      <c r="EA16" s="346"/>
      <c r="EB16" s="346"/>
      <c r="EC16" s="573"/>
    </row>
    <row r="17" spans="2:133" ht="11.25" customHeight="1" x14ac:dyDescent="0.2">
      <c r="B17" s="574" t="s">
        <v>358</v>
      </c>
      <c r="C17" s="472"/>
      <c r="D17" s="472"/>
      <c r="E17" s="472"/>
      <c r="F17" s="472"/>
      <c r="G17" s="472"/>
      <c r="H17" s="472"/>
      <c r="I17" s="472"/>
      <c r="J17" s="472"/>
      <c r="K17" s="472"/>
      <c r="L17" s="472"/>
      <c r="M17" s="472"/>
      <c r="N17" s="472"/>
      <c r="O17" s="472"/>
      <c r="P17" s="472"/>
      <c r="Q17" s="575"/>
      <c r="R17" s="567">
        <v>62705</v>
      </c>
      <c r="S17" s="346"/>
      <c r="T17" s="346"/>
      <c r="U17" s="346"/>
      <c r="V17" s="346"/>
      <c r="W17" s="346"/>
      <c r="X17" s="346"/>
      <c r="Y17" s="568"/>
      <c r="Z17" s="569">
        <v>0.5</v>
      </c>
      <c r="AA17" s="569"/>
      <c r="AB17" s="569"/>
      <c r="AC17" s="569"/>
      <c r="AD17" s="570">
        <v>62705</v>
      </c>
      <c r="AE17" s="570"/>
      <c r="AF17" s="570"/>
      <c r="AG17" s="570"/>
      <c r="AH17" s="570"/>
      <c r="AI17" s="570"/>
      <c r="AJ17" s="570"/>
      <c r="AK17" s="570"/>
      <c r="AL17" s="576">
        <v>1</v>
      </c>
      <c r="AM17" s="352"/>
      <c r="AN17" s="352"/>
      <c r="AO17" s="577"/>
      <c r="AP17" s="574" t="s">
        <v>359</v>
      </c>
      <c r="AQ17" s="472"/>
      <c r="AR17" s="472"/>
      <c r="AS17" s="472"/>
      <c r="AT17" s="472"/>
      <c r="AU17" s="472"/>
      <c r="AV17" s="472"/>
      <c r="AW17" s="472"/>
      <c r="AX17" s="472"/>
      <c r="AY17" s="472"/>
      <c r="AZ17" s="472"/>
      <c r="BA17" s="472"/>
      <c r="BB17" s="472"/>
      <c r="BC17" s="472"/>
      <c r="BD17" s="472"/>
      <c r="BE17" s="472"/>
      <c r="BF17" s="575"/>
      <c r="BG17" s="567" t="s">
        <v>203</v>
      </c>
      <c r="BH17" s="346"/>
      <c r="BI17" s="346"/>
      <c r="BJ17" s="346"/>
      <c r="BK17" s="346"/>
      <c r="BL17" s="346"/>
      <c r="BM17" s="346"/>
      <c r="BN17" s="568"/>
      <c r="BO17" s="569" t="s">
        <v>203</v>
      </c>
      <c r="BP17" s="569"/>
      <c r="BQ17" s="569"/>
      <c r="BR17" s="569"/>
      <c r="BS17" s="570" t="s">
        <v>203</v>
      </c>
      <c r="BT17" s="570"/>
      <c r="BU17" s="570"/>
      <c r="BV17" s="570"/>
      <c r="BW17" s="570"/>
      <c r="BX17" s="570"/>
      <c r="BY17" s="570"/>
      <c r="BZ17" s="570"/>
      <c r="CA17" s="570"/>
      <c r="CB17" s="571"/>
      <c r="CD17" s="574" t="s">
        <v>361</v>
      </c>
      <c r="CE17" s="472"/>
      <c r="CF17" s="472"/>
      <c r="CG17" s="472"/>
      <c r="CH17" s="472"/>
      <c r="CI17" s="472"/>
      <c r="CJ17" s="472"/>
      <c r="CK17" s="472"/>
      <c r="CL17" s="472"/>
      <c r="CM17" s="472"/>
      <c r="CN17" s="472"/>
      <c r="CO17" s="472"/>
      <c r="CP17" s="472"/>
      <c r="CQ17" s="575"/>
      <c r="CR17" s="567">
        <v>762772</v>
      </c>
      <c r="CS17" s="346"/>
      <c r="CT17" s="346"/>
      <c r="CU17" s="346"/>
      <c r="CV17" s="346"/>
      <c r="CW17" s="346"/>
      <c r="CX17" s="346"/>
      <c r="CY17" s="568"/>
      <c r="CZ17" s="569">
        <v>6.8</v>
      </c>
      <c r="DA17" s="569"/>
      <c r="DB17" s="569"/>
      <c r="DC17" s="569"/>
      <c r="DD17" s="572" t="s">
        <v>203</v>
      </c>
      <c r="DE17" s="346"/>
      <c r="DF17" s="346"/>
      <c r="DG17" s="346"/>
      <c r="DH17" s="346"/>
      <c r="DI17" s="346"/>
      <c r="DJ17" s="346"/>
      <c r="DK17" s="346"/>
      <c r="DL17" s="346"/>
      <c r="DM17" s="346"/>
      <c r="DN17" s="346"/>
      <c r="DO17" s="346"/>
      <c r="DP17" s="568"/>
      <c r="DQ17" s="572">
        <v>751475</v>
      </c>
      <c r="DR17" s="346"/>
      <c r="DS17" s="346"/>
      <c r="DT17" s="346"/>
      <c r="DU17" s="346"/>
      <c r="DV17" s="346"/>
      <c r="DW17" s="346"/>
      <c r="DX17" s="346"/>
      <c r="DY17" s="346"/>
      <c r="DZ17" s="346"/>
      <c r="EA17" s="346"/>
      <c r="EB17" s="346"/>
      <c r="EC17" s="573"/>
    </row>
    <row r="18" spans="2:133" ht="11.25" customHeight="1" x14ac:dyDescent="0.2">
      <c r="B18" s="574" t="s">
        <v>362</v>
      </c>
      <c r="C18" s="472"/>
      <c r="D18" s="472"/>
      <c r="E18" s="472"/>
      <c r="F18" s="472"/>
      <c r="G18" s="472"/>
      <c r="H18" s="472"/>
      <c r="I18" s="472"/>
      <c r="J18" s="472"/>
      <c r="K18" s="472"/>
      <c r="L18" s="472"/>
      <c r="M18" s="472"/>
      <c r="N18" s="472"/>
      <c r="O18" s="472"/>
      <c r="P18" s="472"/>
      <c r="Q18" s="575"/>
      <c r="R18" s="567">
        <v>31293</v>
      </c>
      <c r="S18" s="346"/>
      <c r="T18" s="346"/>
      <c r="U18" s="346"/>
      <c r="V18" s="346"/>
      <c r="W18" s="346"/>
      <c r="X18" s="346"/>
      <c r="Y18" s="568"/>
      <c r="Z18" s="569">
        <v>0.3</v>
      </c>
      <c r="AA18" s="569"/>
      <c r="AB18" s="569"/>
      <c r="AC18" s="569"/>
      <c r="AD18" s="570">
        <v>31293</v>
      </c>
      <c r="AE18" s="570"/>
      <c r="AF18" s="570"/>
      <c r="AG18" s="570"/>
      <c r="AH18" s="570"/>
      <c r="AI18" s="570"/>
      <c r="AJ18" s="570"/>
      <c r="AK18" s="570"/>
      <c r="AL18" s="576">
        <v>0.5</v>
      </c>
      <c r="AM18" s="352"/>
      <c r="AN18" s="352"/>
      <c r="AO18" s="577"/>
      <c r="AP18" s="574" t="s">
        <v>101</v>
      </c>
      <c r="AQ18" s="472"/>
      <c r="AR18" s="472"/>
      <c r="AS18" s="472"/>
      <c r="AT18" s="472"/>
      <c r="AU18" s="472"/>
      <c r="AV18" s="472"/>
      <c r="AW18" s="472"/>
      <c r="AX18" s="472"/>
      <c r="AY18" s="472"/>
      <c r="AZ18" s="472"/>
      <c r="BA18" s="472"/>
      <c r="BB18" s="472"/>
      <c r="BC18" s="472"/>
      <c r="BD18" s="472"/>
      <c r="BE18" s="472"/>
      <c r="BF18" s="575"/>
      <c r="BG18" s="567" t="s">
        <v>203</v>
      </c>
      <c r="BH18" s="346"/>
      <c r="BI18" s="346"/>
      <c r="BJ18" s="346"/>
      <c r="BK18" s="346"/>
      <c r="BL18" s="346"/>
      <c r="BM18" s="346"/>
      <c r="BN18" s="568"/>
      <c r="BO18" s="569" t="s">
        <v>203</v>
      </c>
      <c r="BP18" s="569"/>
      <c r="BQ18" s="569"/>
      <c r="BR18" s="569"/>
      <c r="BS18" s="570" t="s">
        <v>203</v>
      </c>
      <c r="BT18" s="570"/>
      <c r="BU18" s="570"/>
      <c r="BV18" s="570"/>
      <c r="BW18" s="570"/>
      <c r="BX18" s="570"/>
      <c r="BY18" s="570"/>
      <c r="BZ18" s="570"/>
      <c r="CA18" s="570"/>
      <c r="CB18" s="571"/>
      <c r="CD18" s="574" t="s">
        <v>363</v>
      </c>
      <c r="CE18" s="472"/>
      <c r="CF18" s="472"/>
      <c r="CG18" s="472"/>
      <c r="CH18" s="472"/>
      <c r="CI18" s="472"/>
      <c r="CJ18" s="472"/>
      <c r="CK18" s="472"/>
      <c r="CL18" s="472"/>
      <c r="CM18" s="472"/>
      <c r="CN18" s="472"/>
      <c r="CO18" s="472"/>
      <c r="CP18" s="472"/>
      <c r="CQ18" s="575"/>
      <c r="CR18" s="567" t="s">
        <v>203</v>
      </c>
      <c r="CS18" s="346"/>
      <c r="CT18" s="346"/>
      <c r="CU18" s="346"/>
      <c r="CV18" s="346"/>
      <c r="CW18" s="346"/>
      <c r="CX18" s="346"/>
      <c r="CY18" s="568"/>
      <c r="CZ18" s="569" t="s">
        <v>203</v>
      </c>
      <c r="DA18" s="569"/>
      <c r="DB18" s="569"/>
      <c r="DC18" s="569"/>
      <c r="DD18" s="572" t="s">
        <v>203</v>
      </c>
      <c r="DE18" s="346"/>
      <c r="DF18" s="346"/>
      <c r="DG18" s="346"/>
      <c r="DH18" s="346"/>
      <c r="DI18" s="346"/>
      <c r="DJ18" s="346"/>
      <c r="DK18" s="346"/>
      <c r="DL18" s="346"/>
      <c r="DM18" s="346"/>
      <c r="DN18" s="346"/>
      <c r="DO18" s="346"/>
      <c r="DP18" s="568"/>
      <c r="DQ18" s="572" t="s">
        <v>203</v>
      </c>
      <c r="DR18" s="346"/>
      <c r="DS18" s="346"/>
      <c r="DT18" s="346"/>
      <c r="DU18" s="346"/>
      <c r="DV18" s="346"/>
      <c r="DW18" s="346"/>
      <c r="DX18" s="346"/>
      <c r="DY18" s="346"/>
      <c r="DZ18" s="346"/>
      <c r="EA18" s="346"/>
      <c r="EB18" s="346"/>
      <c r="EC18" s="573"/>
    </row>
    <row r="19" spans="2:133" ht="11.25" customHeight="1" x14ac:dyDescent="0.2">
      <c r="B19" s="574" t="s">
        <v>364</v>
      </c>
      <c r="C19" s="472"/>
      <c r="D19" s="472"/>
      <c r="E19" s="472"/>
      <c r="F19" s="472"/>
      <c r="G19" s="472"/>
      <c r="H19" s="472"/>
      <c r="I19" s="472"/>
      <c r="J19" s="472"/>
      <c r="K19" s="472"/>
      <c r="L19" s="472"/>
      <c r="M19" s="472"/>
      <c r="N19" s="472"/>
      <c r="O19" s="472"/>
      <c r="P19" s="472"/>
      <c r="Q19" s="575"/>
      <c r="R19" s="567">
        <v>29259</v>
      </c>
      <c r="S19" s="346"/>
      <c r="T19" s="346"/>
      <c r="U19" s="346"/>
      <c r="V19" s="346"/>
      <c r="W19" s="346"/>
      <c r="X19" s="346"/>
      <c r="Y19" s="568"/>
      <c r="Z19" s="569">
        <v>0.2</v>
      </c>
      <c r="AA19" s="569"/>
      <c r="AB19" s="569"/>
      <c r="AC19" s="569"/>
      <c r="AD19" s="570">
        <v>29259</v>
      </c>
      <c r="AE19" s="570"/>
      <c r="AF19" s="570"/>
      <c r="AG19" s="570"/>
      <c r="AH19" s="570"/>
      <c r="AI19" s="570"/>
      <c r="AJ19" s="570"/>
      <c r="AK19" s="570"/>
      <c r="AL19" s="576">
        <v>0.4</v>
      </c>
      <c r="AM19" s="352"/>
      <c r="AN19" s="352"/>
      <c r="AO19" s="577"/>
      <c r="AP19" s="574" t="s">
        <v>259</v>
      </c>
      <c r="AQ19" s="472"/>
      <c r="AR19" s="472"/>
      <c r="AS19" s="472"/>
      <c r="AT19" s="472"/>
      <c r="AU19" s="472"/>
      <c r="AV19" s="472"/>
      <c r="AW19" s="472"/>
      <c r="AX19" s="472"/>
      <c r="AY19" s="472"/>
      <c r="AZ19" s="472"/>
      <c r="BA19" s="472"/>
      <c r="BB19" s="472"/>
      <c r="BC19" s="472"/>
      <c r="BD19" s="472"/>
      <c r="BE19" s="472"/>
      <c r="BF19" s="575"/>
      <c r="BG19" s="567">
        <v>110407</v>
      </c>
      <c r="BH19" s="346"/>
      <c r="BI19" s="346"/>
      <c r="BJ19" s="346"/>
      <c r="BK19" s="346"/>
      <c r="BL19" s="346"/>
      <c r="BM19" s="346"/>
      <c r="BN19" s="568"/>
      <c r="BO19" s="569">
        <v>2.6</v>
      </c>
      <c r="BP19" s="569"/>
      <c r="BQ19" s="569"/>
      <c r="BR19" s="569"/>
      <c r="BS19" s="570" t="s">
        <v>203</v>
      </c>
      <c r="BT19" s="570"/>
      <c r="BU19" s="570"/>
      <c r="BV19" s="570"/>
      <c r="BW19" s="570"/>
      <c r="BX19" s="570"/>
      <c r="BY19" s="570"/>
      <c r="BZ19" s="570"/>
      <c r="CA19" s="570"/>
      <c r="CB19" s="571"/>
      <c r="CD19" s="574" t="s">
        <v>365</v>
      </c>
      <c r="CE19" s="472"/>
      <c r="CF19" s="472"/>
      <c r="CG19" s="472"/>
      <c r="CH19" s="472"/>
      <c r="CI19" s="472"/>
      <c r="CJ19" s="472"/>
      <c r="CK19" s="472"/>
      <c r="CL19" s="472"/>
      <c r="CM19" s="472"/>
      <c r="CN19" s="472"/>
      <c r="CO19" s="472"/>
      <c r="CP19" s="472"/>
      <c r="CQ19" s="575"/>
      <c r="CR19" s="567" t="s">
        <v>203</v>
      </c>
      <c r="CS19" s="346"/>
      <c r="CT19" s="346"/>
      <c r="CU19" s="346"/>
      <c r="CV19" s="346"/>
      <c r="CW19" s="346"/>
      <c r="CX19" s="346"/>
      <c r="CY19" s="568"/>
      <c r="CZ19" s="569" t="s">
        <v>203</v>
      </c>
      <c r="DA19" s="569"/>
      <c r="DB19" s="569"/>
      <c r="DC19" s="569"/>
      <c r="DD19" s="572" t="s">
        <v>203</v>
      </c>
      <c r="DE19" s="346"/>
      <c r="DF19" s="346"/>
      <c r="DG19" s="346"/>
      <c r="DH19" s="346"/>
      <c r="DI19" s="346"/>
      <c r="DJ19" s="346"/>
      <c r="DK19" s="346"/>
      <c r="DL19" s="346"/>
      <c r="DM19" s="346"/>
      <c r="DN19" s="346"/>
      <c r="DO19" s="346"/>
      <c r="DP19" s="568"/>
      <c r="DQ19" s="572" t="s">
        <v>203</v>
      </c>
      <c r="DR19" s="346"/>
      <c r="DS19" s="346"/>
      <c r="DT19" s="346"/>
      <c r="DU19" s="346"/>
      <c r="DV19" s="346"/>
      <c r="DW19" s="346"/>
      <c r="DX19" s="346"/>
      <c r="DY19" s="346"/>
      <c r="DZ19" s="346"/>
      <c r="EA19" s="346"/>
      <c r="EB19" s="346"/>
      <c r="EC19" s="573"/>
    </row>
    <row r="20" spans="2:133" ht="11.25" customHeight="1" x14ac:dyDescent="0.2">
      <c r="B20" s="580" t="s">
        <v>366</v>
      </c>
      <c r="C20" s="581"/>
      <c r="D20" s="581"/>
      <c r="E20" s="581"/>
      <c r="F20" s="581"/>
      <c r="G20" s="581"/>
      <c r="H20" s="581"/>
      <c r="I20" s="581"/>
      <c r="J20" s="581"/>
      <c r="K20" s="581"/>
      <c r="L20" s="581"/>
      <c r="M20" s="581"/>
      <c r="N20" s="581"/>
      <c r="O20" s="581"/>
      <c r="P20" s="581"/>
      <c r="Q20" s="582"/>
      <c r="R20" s="567">
        <v>2034</v>
      </c>
      <c r="S20" s="346"/>
      <c r="T20" s="346"/>
      <c r="U20" s="346"/>
      <c r="V20" s="346"/>
      <c r="W20" s="346"/>
      <c r="X20" s="346"/>
      <c r="Y20" s="568"/>
      <c r="Z20" s="569">
        <v>0</v>
      </c>
      <c r="AA20" s="569"/>
      <c r="AB20" s="569"/>
      <c r="AC20" s="569"/>
      <c r="AD20" s="570">
        <v>2034</v>
      </c>
      <c r="AE20" s="570"/>
      <c r="AF20" s="570"/>
      <c r="AG20" s="570"/>
      <c r="AH20" s="570"/>
      <c r="AI20" s="570"/>
      <c r="AJ20" s="570"/>
      <c r="AK20" s="570"/>
      <c r="AL20" s="576">
        <v>0</v>
      </c>
      <c r="AM20" s="352"/>
      <c r="AN20" s="352"/>
      <c r="AO20" s="577"/>
      <c r="AP20" s="574" t="s">
        <v>367</v>
      </c>
      <c r="AQ20" s="472"/>
      <c r="AR20" s="472"/>
      <c r="AS20" s="472"/>
      <c r="AT20" s="472"/>
      <c r="AU20" s="472"/>
      <c r="AV20" s="472"/>
      <c r="AW20" s="472"/>
      <c r="AX20" s="472"/>
      <c r="AY20" s="472"/>
      <c r="AZ20" s="472"/>
      <c r="BA20" s="472"/>
      <c r="BB20" s="472"/>
      <c r="BC20" s="472"/>
      <c r="BD20" s="472"/>
      <c r="BE20" s="472"/>
      <c r="BF20" s="575"/>
      <c r="BG20" s="567">
        <v>110407</v>
      </c>
      <c r="BH20" s="346"/>
      <c r="BI20" s="346"/>
      <c r="BJ20" s="346"/>
      <c r="BK20" s="346"/>
      <c r="BL20" s="346"/>
      <c r="BM20" s="346"/>
      <c r="BN20" s="568"/>
      <c r="BO20" s="569">
        <v>2.6</v>
      </c>
      <c r="BP20" s="569"/>
      <c r="BQ20" s="569"/>
      <c r="BR20" s="569"/>
      <c r="BS20" s="570" t="s">
        <v>203</v>
      </c>
      <c r="BT20" s="570"/>
      <c r="BU20" s="570"/>
      <c r="BV20" s="570"/>
      <c r="BW20" s="570"/>
      <c r="BX20" s="570"/>
      <c r="BY20" s="570"/>
      <c r="BZ20" s="570"/>
      <c r="CA20" s="570"/>
      <c r="CB20" s="571"/>
      <c r="CD20" s="574" t="s">
        <v>148</v>
      </c>
      <c r="CE20" s="472"/>
      <c r="CF20" s="472"/>
      <c r="CG20" s="472"/>
      <c r="CH20" s="472"/>
      <c r="CI20" s="472"/>
      <c r="CJ20" s="472"/>
      <c r="CK20" s="472"/>
      <c r="CL20" s="472"/>
      <c r="CM20" s="472"/>
      <c r="CN20" s="472"/>
      <c r="CO20" s="472"/>
      <c r="CP20" s="472"/>
      <c r="CQ20" s="575"/>
      <c r="CR20" s="567">
        <v>11176768</v>
      </c>
      <c r="CS20" s="346"/>
      <c r="CT20" s="346"/>
      <c r="CU20" s="346"/>
      <c r="CV20" s="346"/>
      <c r="CW20" s="346"/>
      <c r="CX20" s="346"/>
      <c r="CY20" s="568"/>
      <c r="CZ20" s="569">
        <v>100</v>
      </c>
      <c r="DA20" s="569"/>
      <c r="DB20" s="569"/>
      <c r="DC20" s="569"/>
      <c r="DD20" s="572">
        <v>1088218</v>
      </c>
      <c r="DE20" s="346"/>
      <c r="DF20" s="346"/>
      <c r="DG20" s="346"/>
      <c r="DH20" s="346"/>
      <c r="DI20" s="346"/>
      <c r="DJ20" s="346"/>
      <c r="DK20" s="346"/>
      <c r="DL20" s="346"/>
      <c r="DM20" s="346"/>
      <c r="DN20" s="346"/>
      <c r="DO20" s="346"/>
      <c r="DP20" s="568"/>
      <c r="DQ20" s="572">
        <v>7714857</v>
      </c>
      <c r="DR20" s="346"/>
      <c r="DS20" s="346"/>
      <c r="DT20" s="346"/>
      <c r="DU20" s="346"/>
      <c r="DV20" s="346"/>
      <c r="DW20" s="346"/>
      <c r="DX20" s="346"/>
      <c r="DY20" s="346"/>
      <c r="DZ20" s="346"/>
      <c r="EA20" s="346"/>
      <c r="EB20" s="346"/>
      <c r="EC20" s="573"/>
    </row>
    <row r="21" spans="2:133" ht="11.25" customHeight="1" x14ac:dyDescent="0.2">
      <c r="B21" s="574" t="s">
        <v>343</v>
      </c>
      <c r="C21" s="472"/>
      <c r="D21" s="472"/>
      <c r="E21" s="472"/>
      <c r="F21" s="472"/>
      <c r="G21" s="472"/>
      <c r="H21" s="472"/>
      <c r="I21" s="472"/>
      <c r="J21" s="472"/>
      <c r="K21" s="472"/>
      <c r="L21" s="472"/>
      <c r="M21" s="472"/>
      <c r="N21" s="472"/>
      <c r="O21" s="472"/>
      <c r="P21" s="472"/>
      <c r="Q21" s="575"/>
      <c r="R21" s="567">
        <v>1554607</v>
      </c>
      <c r="S21" s="346"/>
      <c r="T21" s="346"/>
      <c r="U21" s="346"/>
      <c r="V21" s="346"/>
      <c r="W21" s="346"/>
      <c r="X21" s="346"/>
      <c r="Y21" s="568"/>
      <c r="Z21" s="569">
        <v>13.2</v>
      </c>
      <c r="AA21" s="569"/>
      <c r="AB21" s="569"/>
      <c r="AC21" s="569"/>
      <c r="AD21" s="570">
        <v>1440546</v>
      </c>
      <c r="AE21" s="570"/>
      <c r="AF21" s="570"/>
      <c r="AG21" s="570"/>
      <c r="AH21" s="570"/>
      <c r="AI21" s="570"/>
      <c r="AJ21" s="570"/>
      <c r="AK21" s="570"/>
      <c r="AL21" s="576">
        <v>21.9</v>
      </c>
      <c r="AM21" s="352"/>
      <c r="AN21" s="352"/>
      <c r="AO21" s="577"/>
      <c r="AP21" s="574" t="s">
        <v>369</v>
      </c>
      <c r="AQ21" s="587"/>
      <c r="AR21" s="587"/>
      <c r="AS21" s="587"/>
      <c r="AT21" s="587"/>
      <c r="AU21" s="587"/>
      <c r="AV21" s="587"/>
      <c r="AW21" s="587"/>
      <c r="AX21" s="587"/>
      <c r="AY21" s="587"/>
      <c r="AZ21" s="587"/>
      <c r="BA21" s="587"/>
      <c r="BB21" s="587"/>
      <c r="BC21" s="587"/>
      <c r="BD21" s="587"/>
      <c r="BE21" s="587"/>
      <c r="BF21" s="588"/>
      <c r="BG21" s="567" t="s">
        <v>203</v>
      </c>
      <c r="BH21" s="346"/>
      <c r="BI21" s="346"/>
      <c r="BJ21" s="346"/>
      <c r="BK21" s="346"/>
      <c r="BL21" s="346"/>
      <c r="BM21" s="346"/>
      <c r="BN21" s="568"/>
      <c r="BO21" s="569" t="s">
        <v>203</v>
      </c>
      <c r="BP21" s="569"/>
      <c r="BQ21" s="569"/>
      <c r="BR21" s="569"/>
      <c r="BS21" s="570" t="s">
        <v>203</v>
      </c>
      <c r="BT21" s="570"/>
      <c r="BU21" s="570"/>
      <c r="BV21" s="570"/>
      <c r="BW21" s="570"/>
      <c r="BX21" s="570"/>
      <c r="BY21" s="570"/>
      <c r="BZ21" s="570"/>
      <c r="CA21" s="570"/>
      <c r="CB21" s="571"/>
      <c r="CD21" s="589"/>
      <c r="CE21" s="590"/>
      <c r="CF21" s="590"/>
      <c r="CG21" s="590"/>
      <c r="CH21" s="590"/>
      <c r="CI21" s="590"/>
      <c r="CJ21" s="590"/>
      <c r="CK21" s="590"/>
      <c r="CL21" s="590"/>
      <c r="CM21" s="590"/>
      <c r="CN21" s="590"/>
      <c r="CO21" s="590"/>
      <c r="CP21" s="590"/>
      <c r="CQ21" s="591"/>
      <c r="CR21" s="592"/>
      <c r="CS21" s="584"/>
      <c r="CT21" s="584"/>
      <c r="CU21" s="584"/>
      <c r="CV21" s="584"/>
      <c r="CW21" s="584"/>
      <c r="CX21" s="584"/>
      <c r="CY21" s="585"/>
      <c r="CZ21" s="593"/>
      <c r="DA21" s="593"/>
      <c r="DB21" s="593"/>
      <c r="DC21" s="593"/>
      <c r="DD21" s="583"/>
      <c r="DE21" s="584"/>
      <c r="DF21" s="584"/>
      <c r="DG21" s="584"/>
      <c r="DH21" s="584"/>
      <c r="DI21" s="584"/>
      <c r="DJ21" s="584"/>
      <c r="DK21" s="584"/>
      <c r="DL21" s="584"/>
      <c r="DM21" s="584"/>
      <c r="DN21" s="584"/>
      <c r="DO21" s="584"/>
      <c r="DP21" s="585"/>
      <c r="DQ21" s="583"/>
      <c r="DR21" s="584"/>
      <c r="DS21" s="584"/>
      <c r="DT21" s="584"/>
      <c r="DU21" s="584"/>
      <c r="DV21" s="584"/>
      <c r="DW21" s="584"/>
      <c r="DX21" s="584"/>
      <c r="DY21" s="584"/>
      <c r="DZ21" s="584"/>
      <c r="EA21" s="584"/>
      <c r="EB21" s="584"/>
      <c r="EC21" s="586"/>
    </row>
    <row r="22" spans="2:133" ht="11.25" customHeight="1" x14ac:dyDescent="0.2">
      <c r="B22" s="574" t="s">
        <v>302</v>
      </c>
      <c r="C22" s="472"/>
      <c r="D22" s="472"/>
      <c r="E22" s="472"/>
      <c r="F22" s="472"/>
      <c r="G22" s="472"/>
      <c r="H22" s="472"/>
      <c r="I22" s="472"/>
      <c r="J22" s="472"/>
      <c r="K22" s="472"/>
      <c r="L22" s="472"/>
      <c r="M22" s="472"/>
      <c r="N22" s="472"/>
      <c r="O22" s="472"/>
      <c r="P22" s="472"/>
      <c r="Q22" s="575"/>
      <c r="R22" s="567">
        <v>1440546</v>
      </c>
      <c r="S22" s="346"/>
      <c r="T22" s="346"/>
      <c r="U22" s="346"/>
      <c r="V22" s="346"/>
      <c r="W22" s="346"/>
      <c r="X22" s="346"/>
      <c r="Y22" s="568"/>
      <c r="Z22" s="569">
        <v>12.3</v>
      </c>
      <c r="AA22" s="569"/>
      <c r="AB22" s="569"/>
      <c r="AC22" s="569"/>
      <c r="AD22" s="570">
        <v>1440546</v>
      </c>
      <c r="AE22" s="570"/>
      <c r="AF22" s="570"/>
      <c r="AG22" s="570"/>
      <c r="AH22" s="570"/>
      <c r="AI22" s="570"/>
      <c r="AJ22" s="570"/>
      <c r="AK22" s="570"/>
      <c r="AL22" s="576">
        <v>21.9</v>
      </c>
      <c r="AM22" s="352"/>
      <c r="AN22" s="352"/>
      <c r="AO22" s="577"/>
      <c r="AP22" s="574" t="s">
        <v>371</v>
      </c>
      <c r="AQ22" s="587"/>
      <c r="AR22" s="587"/>
      <c r="AS22" s="587"/>
      <c r="AT22" s="587"/>
      <c r="AU22" s="587"/>
      <c r="AV22" s="587"/>
      <c r="AW22" s="587"/>
      <c r="AX22" s="587"/>
      <c r="AY22" s="587"/>
      <c r="AZ22" s="587"/>
      <c r="BA22" s="587"/>
      <c r="BB22" s="587"/>
      <c r="BC22" s="587"/>
      <c r="BD22" s="587"/>
      <c r="BE22" s="587"/>
      <c r="BF22" s="588"/>
      <c r="BG22" s="567" t="s">
        <v>203</v>
      </c>
      <c r="BH22" s="346"/>
      <c r="BI22" s="346"/>
      <c r="BJ22" s="346"/>
      <c r="BK22" s="346"/>
      <c r="BL22" s="346"/>
      <c r="BM22" s="346"/>
      <c r="BN22" s="568"/>
      <c r="BO22" s="569" t="s">
        <v>203</v>
      </c>
      <c r="BP22" s="569"/>
      <c r="BQ22" s="569"/>
      <c r="BR22" s="569"/>
      <c r="BS22" s="570" t="s">
        <v>203</v>
      </c>
      <c r="BT22" s="570"/>
      <c r="BU22" s="570"/>
      <c r="BV22" s="570"/>
      <c r="BW22" s="570"/>
      <c r="BX22" s="570"/>
      <c r="BY22" s="570"/>
      <c r="BZ22" s="570"/>
      <c r="CA22" s="570"/>
      <c r="CB22" s="571"/>
      <c r="CD22" s="340" t="s">
        <v>372</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90"/>
    </row>
    <row r="23" spans="2:133" ht="11.25" customHeight="1" x14ac:dyDescent="0.2">
      <c r="B23" s="574" t="s">
        <v>299</v>
      </c>
      <c r="C23" s="472"/>
      <c r="D23" s="472"/>
      <c r="E23" s="472"/>
      <c r="F23" s="472"/>
      <c r="G23" s="472"/>
      <c r="H23" s="472"/>
      <c r="I23" s="472"/>
      <c r="J23" s="472"/>
      <c r="K23" s="472"/>
      <c r="L23" s="472"/>
      <c r="M23" s="472"/>
      <c r="N23" s="472"/>
      <c r="O23" s="472"/>
      <c r="P23" s="472"/>
      <c r="Q23" s="575"/>
      <c r="R23" s="567">
        <v>113043</v>
      </c>
      <c r="S23" s="346"/>
      <c r="T23" s="346"/>
      <c r="U23" s="346"/>
      <c r="V23" s="346"/>
      <c r="W23" s="346"/>
      <c r="X23" s="346"/>
      <c r="Y23" s="568"/>
      <c r="Z23" s="569">
        <v>1</v>
      </c>
      <c r="AA23" s="569"/>
      <c r="AB23" s="569"/>
      <c r="AC23" s="569"/>
      <c r="AD23" s="570" t="s">
        <v>203</v>
      </c>
      <c r="AE23" s="570"/>
      <c r="AF23" s="570"/>
      <c r="AG23" s="570"/>
      <c r="AH23" s="570"/>
      <c r="AI23" s="570"/>
      <c r="AJ23" s="570"/>
      <c r="AK23" s="570"/>
      <c r="AL23" s="576" t="s">
        <v>203</v>
      </c>
      <c r="AM23" s="352"/>
      <c r="AN23" s="352"/>
      <c r="AO23" s="577"/>
      <c r="AP23" s="574" t="s">
        <v>124</v>
      </c>
      <c r="AQ23" s="587"/>
      <c r="AR23" s="587"/>
      <c r="AS23" s="587"/>
      <c r="AT23" s="587"/>
      <c r="AU23" s="587"/>
      <c r="AV23" s="587"/>
      <c r="AW23" s="587"/>
      <c r="AX23" s="587"/>
      <c r="AY23" s="587"/>
      <c r="AZ23" s="587"/>
      <c r="BA23" s="587"/>
      <c r="BB23" s="587"/>
      <c r="BC23" s="587"/>
      <c r="BD23" s="587"/>
      <c r="BE23" s="587"/>
      <c r="BF23" s="588"/>
      <c r="BG23" s="567">
        <v>110407</v>
      </c>
      <c r="BH23" s="346"/>
      <c r="BI23" s="346"/>
      <c r="BJ23" s="346"/>
      <c r="BK23" s="346"/>
      <c r="BL23" s="346"/>
      <c r="BM23" s="346"/>
      <c r="BN23" s="568"/>
      <c r="BO23" s="569">
        <v>2.6</v>
      </c>
      <c r="BP23" s="569"/>
      <c r="BQ23" s="569"/>
      <c r="BR23" s="569"/>
      <c r="BS23" s="570" t="s">
        <v>203</v>
      </c>
      <c r="BT23" s="570"/>
      <c r="BU23" s="570"/>
      <c r="BV23" s="570"/>
      <c r="BW23" s="570"/>
      <c r="BX23" s="570"/>
      <c r="BY23" s="570"/>
      <c r="BZ23" s="570"/>
      <c r="CA23" s="570"/>
      <c r="CB23" s="571"/>
      <c r="CD23" s="340" t="s">
        <v>319</v>
      </c>
      <c r="CE23" s="341"/>
      <c r="CF23" s="341"/>
      <c r="CG23" s="341"/>
      <c r="CH23" s="341"/>
      <c r="CI23" s="341"/>
      <c r="CJ23" s="341"/>
      <c r="CK23" s="341"/>
      <c r="CL23" s="341"/>
      <c r="CM23" s="341"/>
      <c r="CN23" s="341"/>
      <c r="CO23" s="341"/>
      <c r="CP23" s="341"/>
      <c r="CQ23" s="390"/>
      <c r="CR23" s="340" t="s">
        <v>293</v>
      </c>
      <c r="CS23" s="341"/>
      <c r="CT23" s="341"/>
      <c r="CU23" s="341"/>
      <c r="CV23" s="341"/>
      <c r="CW23" s="341"/>
      <c r="CX23" s="341"/>
      <c r="CY23" s="390"/>
      <c r="CZ23" s="340" t="s">
        <v>374</v>
      </c>
      <c r="DA23" s="341"/>
      <c r="DB23" s="341"/>
      <c r="DC23" s="390"/>
      <c r="DD23" s="340" t="s">
        <v>305</v>
      </c>
      <c r="DE23" s="341"/>
      <c r="DF23" s="341"/>
      <c r="DG23" s="341"/>
      <c r="DH23" s="341"/>
      <c r="DI23" s="341"/>
      <c r="DJ23" s="341"/>
      <c r="DK23" s="390"/>
      <c r="DL23" s="594" t="s">
        <v>376</v>
      </c>
      <c r="DM23" s="595"/>
      <c r="DN23" s="595"/>
      <c r="DO23" s="595"/>
      <c r="DP23" s="595"/>
      <c r="DQ23" s="595"/>
      <c r="DR23" s="595"/>
      <c r="DS23" s="595"/>
      <c r="DT23" s="595"/>
      <c r="DU23" s="595"/>
      <c r="DV23" s="596"/>
      <c r="DW23" s="340" t="s">
        <v>19</v>
      </c>
      <c r="DX23" s="341"/>
      <c r="DY23" s="341"/>
      <c r="DZ23" s="341"/>
      <c r="EA23" s="341"/>
      <c r="EB23" s="341"/>
      <c r="EC23" s="390"/>
    </row>
    <row r="24" spans="2:133" ht="11.25" customHeight="1" x14ac:dyDescent="0.2">
      <c r="B24" s="574" t="s">
        <v>377</v>
      </c>
      <c r="C24" s="472"/>
      <c r="D24" s="472"/>
      <c r="E24" s="472"/>
      <c r="F24" s="472"/>
      <c r="G24" s="472"/>
      <c r="H24" s="472"/>
      <c r="I24" s="472"/>
      <c r="J24" s="472"/>
      <c r="K24" s="472"/>
      <c r="L24" s="472"/>
      <c r="M24" s="472"/>
      <c r="N24" s="472"/>
      <c r="O24" s="472"/>
      <c r="P24" s="472"/>
      <c r="Q24" s="575"/>
      <c r="R24" s="567">
        <v>1018</v>
      </c>
      <c r="S24" s="346"/>
      <c r="T24" s="346"/>
      <c r="U24" s="346"/>
      <c r="V24" s="346"/>
      <c r="W24" s="346"/>
      <c r="X24" s="346"/>
      <c r="Y24" s="568"/>
      <c r="Z24" s="569">
        <v>0</v>
      </c>
      <c r="AA24" s="569"/>
      <c r="AB24" s="569"/>
      <c r="AC24" s="569"/>
      <c r="AD24" s="570" t="s">
        <v>203</v>
      </c>
      <c r="AE24" s="570"/>
      <c r="AF24" s="570"/>
      <c r="AG24" s="570"/>
      <c r="AH24" s="570"/>
      <c r="AI24" s="570"/>
      <c r="AJ24" s="570"/>
      <c r="AK24" s="570"/>
      <c r="AL24" s="576" t="s">
        <v>203</v>
      </c>
      <c r="AM24" s="352"/>
      <c r="AN24" s="352"/>
      <c r="AO24" s="577"/>
      <c r="AP24" s="574" t="s">
        <v>378</v>
      </c>
      <c r="AQ24" s="587"/>
      <c r="AR24" s="587"/>
      <c r="AS24" s="587"/>
      <c r="AT24" s="587"/>
      <c r="AU24" s="587"/>
      <c r="AV24" s="587"/>
      <c r="AW24" s="587"/>
      <c r="AX24" s="587"/>
      <c r="AY24" s="587"/>
      <c r="AZ24" s="587"/>
      <c r="BA24" s="587"/>
      <c r="BB24" s="587"/>
      <c r="BC24" s="587"/>
      <c r="BD24" s="587"/>
      <c r="BE24" s="587"/>
      <c r="BF24" s="588"/>
      <c r="BG24" s="567" t="s">
        <v>203</v>
      </c>
      <c r="BH24" s="346"/>
      <c r="BI24" s="346"/>
      <c r="BJ24" s="346"/>
      <c r="BK24" s="346"/>
      <c r="BL24" s="346"/>
      <c r="BM24" s="346"/>
      <c r="BN24" s="568"/>
      <c r="BO24" s="569" t="s">
        <v>203</v>
      </c>
      <c r="BP24" s="569"/>
      <c r="BQ24" s="569"/>
      <c r="BR24" s="569"/>
      <c r="BS24" s="570" t="s">
        <v>203</v>
      </c>
      <c r="BT24" s="570"/>
      <c r="BU24" s="570"/>
      <c r="BV24" s="570"/>
      <c r="BW24" s="570"/>
      <c r="BX24" s="570"/>
      <c r="BY24" s="570"/>
      <c r="BZ24" s="570"/>
      <c r="CA24" s="570"/>
      <c r="CB24" s="571"/>
      <c r="CD24" s="556" t="s">
        <v>379</v>
      </c>
      <c r="CE24" s="557"/>
      <c r="CF24" s="557"/>
      <c r="CG24" s="557"/>
      <c r="CH24" s="557"/>
      <c r="CI24" s="557"/>
      <c r="CJ24" s="557"/>
      <c r="CK24" s="557"/>
      <c r="CL24" s="557"/>
      <c r="CM24" s="557"/>
      <c r="CN24" s="557"/>
      <c r="CO24" s="557"/>
      <c r="CP24" s="557"/>
      <c r="CQ24" s="558"/>
      <c r="CR24" s="559">
        <v>4319163</v>
      </c>
      <c r="CS24" s="560"/>
      <c r="CT24" s="560"/>
      <c r="CU24" s="560"/>
      <c r="CV24" s="560"/>
      <c r="CW24" s="560"/>
      <c r="CX24" s="560"/>
      <c r="CY24" s="561"/>
      <c r="CZ24" s="564">
        <v>38.6</v>
      </c>
      <c r="DA24" s="565"/>
      <c r="DB24" s="565"/>
      <c r="DC24" s="578"/>
      <c r="DD24" s="597">
        <v>3013509</v>
      </c>
      <c r="DE24" s="560"/>
      <c r="DF24" s="560"/>
      <c r="DG24" s="560"/>
      <c r="DH24" s="560"/>
      <c r="DI24" s="560"/>
      <c r="DJ24" s="560"/>
      <c r="DK24" s="561"/>
      <c r="DL24" s="597">
        <v>3008786</v>
      </c>
      <c r="DM24" s="560"/>
      <c r="DN24" s="560"/>
      <c r="DO24" s="560"/>
      <c r="DP24" s="560"/>
      <c r="DQ24" s="560"/>
      <c r="DR24" s="560"/>
      <c r="DS24" s="560"/>
      <c r="DT24" s="560"/>
      <c r="DU24" s="560"/>
      <c r="DV24" s="561"/>
      <c r="DW24" s="564">
        <v>44.8</v>
      </c>
      <c r="DX24" s="565"/>
      <c r="DY24" s="565"/>
      <c r="DZ24" s="565"/>
      <c r="EA24" s="565"/>
      <c r="EB24" s="565"/>
      <c r="EC24" s="566"/>
    </row>
    <row r="25" spans="2:133" ht="11.25" customHeight="1" x14ac:dyDescent="0.2">
      <c r="B25" s="574" t="s">
        <v>56</v>
      </c>
      <c r="C25" s="472"/>
      <c r="D25" s="472"/>
      <c r="E25" s="472"/>
      <c r="F25" s="472"/>
      <c r="G25" s="472"/>
      <c r="H25" s="472"/>
      <c r="I25" s="472"/>
      <c r="J25" s="472"/>
      <c r="K25" s="472"/>
      <c r="L25" s="472"/>
      <c r="M25" s="472"/>
      <c r="N25" s="472"/>
      <c r="O25" s="472"/>
      <c r="P25" s="472"/>
      <c r="Q25" s="575"/>
      <c r="R25" s="567">
        <v>6785804</v>
      </c>
      <c r="S25" s="346"/>
      <c r="T25" s="346"/>
      <c r="U25" s="346"/>
      <c r="V25" s="346"/>
      <c r="W25" s="346"/>
      <c r="X25" s="346"/>
      <c r="Y25" s="568"/>
      <c r="Z25" s="569">
        <v>57.8</v>
      </c>
      <c r="AA25" s="569"/>
      <c r="AB25" s="569"/>
      <c r="AC25" s="569"/>
      <c r="AD25" s="570">
        <v>6561336</v>
      </c>
      <c r="AE25" s="570"/>
      <c r="AF25" s="570"/>
      <c r="AG25" s="570"/>
      <c r="AH25" s="570"/>
      <c r="AI25" s="570"/>
      <c r="AJ25" s="570"/>
      <c r="AK25" s="570"/>
      <c r="AL25" s="576">
        <v>99.8</v>
      </c>
      <c r="AM25" s="352"/>
      <c r="AN25" s="352"/>
      <c r="AO25" s="577"/>
      <c r="AP25" s="574" t="s">
        <v>277</v>
      </c>
      <c r="AQ25" s="587"/>
      <c r="AR25" s="587"/>
      <c r="AS25" s="587"/>
      <c r="AT25" s="587"/>
      <c r="AU25" s="587"/>
      <c r="AV25" s="587"/>
      <c r="AW25" s="587"/>
      <c r="AX25" s="587"/>
      <c r="AY25" s="587"/>
      <c r="AZ25" s="587"/>
      <c r="BA25" s="587"/>
      <c r="BB25" s="587"/>
      <c r="BC25" s="587"/>
      <c r="BD25" s="587"/>
      <c r="BE25" s="587"/>
      <c r="BF25" s="588"/>
      <c r="BG25" s="567" t="s">
        <v>203</v>
      </c>
      <c r="BH25" s="346"/>
      <c r="BI25" s="346"/>
      <c r="BJ25" s="346"/>
      <c r="BK25" s="346"/>
      <c r="BL25" s="346"/>
      <c r="BM25" s="346"/>
      <c r="BN25" s="568"/>
      <c r="BO25" s="569" t="s">
        <v>203</v>
      </c>
      <c r="BP25" s="569"/>
      <c r="BQ25" s="569"/>
      <c r="BR25" s="569"/>
      <c r="BS25" s="570" t="s">
        <v>203</v>
      </c>
      <c r="BT25" s="570"/>
      <c r="BU25" s="570"/>
      <c r="BV25" s="570"/>
      <c r="BW25" s="570"/>
      <c r="BX25" s="570"/>
      <c r="BY25" s="570"/>
      <c r="BZ25" s="570"/>
      <c r="CA25" s="570"/>
      <c r="CB25" s="571"/>
      <c r="CD25" s="574" t="s">
        <v>201</v>
      </c>
      <c r="CE25" s="472"/>
      <c r="CF25" s="472"/>
      <c r="CG25" s="472"/>
      <c r="CH25" s="472"/>
      <c r="CI25" s="472"/>
      <c r="CJ25" s="472"/>
      <c r="CK25" s="472"/>
      <c r="CL25" s="472"/>
      <c r="CM25" s="472"/>
      <c r="CN25" s="472"/>
      <c r="CO25" s="472"/>
      <c r="CP25" s="472"/>
      <c r="CQ25" s="575"/>
      <c r="CR25" s="567">
        <v>1836804</v>
      </c>
      <c r="CS25" s="598"/>
      <c r="CT25" s="598"/>
      <c r="CU25" s="598"/>
      <c r="CV25" s="598"/>
      <c r="CW25" s="598"/>
      <c r="CX25" s="598"/>
      <c r="CY25" s="599"/>
      <c r="CZ25" s="576">
        <v>16.399999999999999</v>
      </c>
      <c r="DA25" s="600"/>
      <c r="DB25" s="600"/>
      <c r="DC25" s="602"/>
      <c r="DD25" s="572">
        <v>1685944</v>
      </c>
      <c r="DE25" s="598"/>
      <c r="DF25" s="598"/>
      <c r="DG25" s="598"/>
      <c r="DH25" s="598"/>
      <c r="DI25" s="598"/>
      <c r="DJ25" s="598"/>
      <c r="DK25" s="599"/>
      <c r="DL25" s="572">
        <v>1685466</v>
      </c>
      <c r="DM25" s="598"/>
      <c r="DN25" s="598"/>
      <c r="DO25" s="598"/>
      <c r="DP25" s="598"/>
      <c r="DQ25" s="598"/>
      <c r="DR25" s="598"/>
      <c r="DS25" s="598"/>
      <c r="DT25" s="598"/>
      <c r="DU25" s="598"/>
      <c r="DV25" s="599"/>
      <c r="DW25" s="576">
        <v>25.1</v>
      </c>
      <c r="DX25" s="600"/>
      <c r="DY25" s="600"/>
      <c r="DZ25" s="600"/>
      <c r="EA25" s="600"/>
      <c r="EB25" s="600"/>
      <c r="EC25" s="601"/>
    </row>
    <row r="26" spans="2:133" ht="11.25" customHeight="1" x14ac:dyDescent="0.2">
      <c r="B26" s="574" t="s">
        <v>382</v>
      </c>
      <c r="C26" s="472"/>
      <c r="D26" s="472"/>
      <c r="E26" s="472"/>
      <c r="F26" s="472"/>
      <c r="G26" s="472"/>
      <c r="H26" s="472"/>
      <c r="I26" s="472"/>
      <c r="J26" s="472"/>
      <c r="K26" s="472"/>
      <c r="L26" s="472"/>
      <c r="M26" s="472"/>
      <c r="N26" s="472"/>
      <c r="O26" s="472"/>
      <c r="P26" s="472"/>
      <c r="Q26" s="575"/>
      <c r="R26" s="567">
        <v>3912</v>
      </c>
      <c r="S26" s="346"/>
      <c r="T26" s="346"/>
      <c r="U26" s="346"/>
      <c r="V26" s="346"/>
      <c r="W26" s="346"/>
      <c r="X26" s="346"/>
      <c r="Y26" s="568"/>
      <c r="Z26" s="569">
        <v>0</v>
      </c>
      <c r="AA26" s="569"/>
      <c r="AB26" s="569"/>
      <c r="AC26" s="569"/>
      <c r="AD26" s="570">
        <v>3912</v>
      </c>
      <c r="AE26" s="570"/>
      <c r="AF26" s="570"/>
      <c r="AG26" s="570"/>
      <c r="AH26" s="570"/>
      <c r="AI26" s="570"/>
      <c r="AJ26" s="570"/>
      <c r="AK26" s="570"/>
      <c r="AL26" s="576">
        <v>0.1</v>
      </c>
      <c r="AM26" s="352"/>
      <c r="AN26" s="352"/>
      <c r="AO26" s="577"/>
      <c r="AP26" s="574" t="s">
        <v>385</v>
      </c>
      <c r="AQ26" s="587"/>
      <c r="AR26" s="587"/>
      <c r="AS26" s="587"/>
      <c r="AT26" s="587"/>
      <c r="AU26" s="587"/>
      <c r="AV26" s="587"/>
      <c r="AW26" s="587"/>
      <c r="AX26" s="587"/>
      <c r="AY26" s="587"/>
      <c r="AZ26" s="587"/>
      <c r="BA26" s="587"/>
      <c r="BB26" s="587"/>
      <c r="BC26" s="587"/>
      <c r="BD26" s="587"/>
      <c r="BE26" s="587"/>
      <c r="BF26" s="588"/>
      <c r="BG26" s="567" t="s">
        <v>203</v>
      </c>
      <c r="BH26" s="346"/>
      <c r="BI26" s="346"/>
      <c r="BJ26" s="346"/>
      <c r="BK26" s="346"/>
      <c r="BL26" s="346"/>
      <c r="BM26" s="346"/>
      <c r="BN26" s="568"/>
      <c r="BO26" s="569" t="s">
        <v>203</v>
      </c>
      <c r="BP26" s="569"/>
      <c r="BQ26" s="569"/>
      <c r="BR26" s="569"/>
      <c r="BS26" s="570" t="s">
        <v>203</v>
      </c>
      <c r="BT26" s="570"/>
      <c r="BU26" s="570"/>
      <c r="BV26" s="570"/>
      <c r="BW26" s="570"/>
      <c r="BX26" s="570"/>
      <c r="BY26" s="570"/>
      <c r="BZ26" s="570"/>
      <c r="CA26" s="570"/>
      <c r="CB26" s="571"/>
      <c r="CD26" s="574" t="s">
        <v>128</v>
      </c>
      <c r="CE26" s="472"/>
      <c r="CF26" s="472"/>
      <c r="CG26" s="472"/>
      <c r="CH26" s="472"/>
      <c r="CI26" s="472"/>
      <c r="CJ26" s="472"/>
      <c r="CK26" s="472"/>
      <c r="CL26" s="472"/>
      <c r="CM26" s="472"/>
      <c r="CN26" s="472"/>
      <c r="CO26" s="472"/>
      <c r="CP26" s="472"/>
      <c r="CQ26" s="575"/>
      <c r="CR26" s="567">
        <v>960140</v>
      </c>
      <c r="CS26" s="346"/>
      <c r="CT26" s="346"/>
      <c r="CU26" s="346"/>
      <c r="CV26" s="346"/>
      <c r="CW26" s="346"/>
      <c r="CX26" s="346"/>
      <c r="CY26" s="568"/>
      <c r="CZ26" s="576">
        <v>8.6</v>
      </c>
      <c r="DA26" s="600"/>
      <c r="DB26" s="600"/>
      <c r="DC26" s="602"/>
      <c r="DD26" s="572">
        <v>845288</v>
      </c>
      <c r="DE26" s="346"/>
      <c r="DF26" s="346"/>
      <c r="DG26" s="346"/>
      <c r="DH26" s="346"/>
      <c r="DI26" s="346"/>
      <c r="DJ26" s="346"/>
      <c r="DK26" s="568"/>
      <c r="DL26" s="572" t="s">
        <v>203</v>
      </c>
      <c r="DM26" s="346"/>
      <c r="DN26" s="346"/>
      <c r="DO26" s="346"/>
      <c r="DP26" s="346"/>
      <c r="DQ26" s="346"/>
      <c r="DR26" s="346"/>
      <c r="DS26" s="346"/>
      <c r="DT26" s="346"/>
      <c r="DU26" s="346"/>
      <c r="DV26" s="568"/>
      <c r="DW26" s="576" t="s">
        <v>203</v>
      </c>
      <c r="DX26" s="600"/>
      <c r="DY26" s="600"/>
      <c r="DZ26" s="600"/>
      <c r="EA26" s="600"/>
      <c r="EB26" s="600"/>
      <c r="EC26" s="601"/>
    </row>
    <row r="27" spans="2:133" ht="11.25" customHeight="1" x14ac:dyDescent="0.2">
      <c r="B27" s="574" t="s">
        <v>162</v>
      </c>
      <c r="C27" s="472"/>
      <c r="D27" s="472"/>
      <c r="E27" s="472"/>
      <c r="F27" s="472"/>
      <c r="G27" s="472"/>
      <c r="H27" s="472"/>
      <c r="I27" s="472"/>
      <c r="J27" s="472"/>
      <c r="K27" s="472"/>
      <c r="L27" s="472"/>
      <c r="M27" s="472"/>
      <c r="N27" s="472"/>
      <c r="O27" s="472"/>
      <c r="P27" s="472"/>
      <c r="Q27" s="575"/>
      <c r="R27" s="567">
        <v>18277</v>
      </c>
      <c r="S27" s="346"/>
      <c r="T27" s="346"/>
      <c r="U27" s="346"/>
      <c r="V27" s="346"/>
      <c r="W27" s="346"/>
      <c r="X27" s="346"/>
      <c r="Y27" s="568"/>
      <c r="Z27" s="569">
        <v>0.2</v>
      </c>
      <c r="AA27" s="569"/>
      <c r="AB27" s="569"/>
      <c r="AC27" s="569"/>
      <c r="AD27" s="570" t="s">
        <v>203</v>
      </c>
      <c r="AE27" s="570"/>
      <c r="AF27" s="570"/>
      <c r="AG27" s="570"/>
      <c r="AH27" s="570"/>
      <c r="AI27" s="570"/>
      <c r="AJ27" s="570"/>
      <c r="AK27" s="570"/>
      <c r="AL27" s="576" t="s">
        <v>203</v>
      </c>
      <c r="AM27" s="352"/>
      <c r="AN27" s="352"/>
      <c r="AO27" s="577"/>
      <c r="AP27" s="574" t="s">
        <v>386</v>
      </c>
      <c r="AQ27" s="472"/>
      <c r="AR27" s="472"/>
      <c r="AS27" s="472"/>
      <c r="AT27" s="472"/>
      <c r="AU27" s="472"/>
      <c r="AV27" s="472"/>
      <c r="AW27" s="472"/>
      <c r="AX27" s="472"/>
      <c r="AY27" s="472"/>
      <c r="AZ27" s="472"/>
      <c r="BA27" s="472"/>
      <c r="BB27" s="472"/>
      <c r="BC27" s="472"/>
      <c r="BD27" s="472"/>
      <c r="BE27" s="472"/>
      <c r="BF27" s="575"/>
      <c r="BG27" s="567">
        <v>4307818</v>
      </c>
      <c r="BH27" s="346"/>
      <c r="BI27" s="346"/>
      <c r="BJ27" s="346"/>
      <c r="BK27" s="346"/>
      <c r="BL27" s="346"/>
      <c r="BM27" s="346"/>
      <c r="BN27" s="568"/>
      <c r="BO27" s="569">
        <v>100</v>
      </c>
      <c r="BP27" s="569"/>
      <c r="BQ27" s="569"/>
      <c r="BR27" s="569"/>
      <c r="BS27" s="570">
        <v>203619</v>
      </c>
      <c r="BT27" s="570"/>
      <c r="BU27" s="570"/>
      <c r="BV27" s="570"/>
      <c r="BW27" s="570"/>
      <c r="BX27" s="570"/>
      <c r="BY27" s="570"/>
      <c r="BZ27" s="570"/>
      <c r="CA27" s="570"/>
      <c r="CB27" s="571"/>
      <c r="CD27" s="574" t="s">
        <v>223</v>
      </c>
      <c r="CE27" s="472"/>
      <c r="CF27" s="472"/>
      <c r="CG27" s="472"/>
      <c r="CH27" s="472"/>
      <c r="CI27" s="472"/>
      <c r="CJ27" s="472"/>
      <c r="CK27" s="472"/>
      <c r="CL27" s="472"/>
      <c r="CM27" s="472"/>
      <c r="CN27" s="472"/>
      <c r="CO27" s="472"/>
      <c r="CP27" s="472"/>
      <c r="CQ27" s="575"/>
      <c r="CR27" s="567">
        <v>1719587</v>
      </c>
      <c r="CS27" s="598"/>
      <c r="CT27" s="598"/>
      <c r="CU27" s="598"/>
      <c r="CV27" s="598"/>
      <c r="CW27" s="598"/>
      <c r="CX27" s="598"/>
      <c r="CY27" s="599"/>
      <c r="CZ27" s="576">
        <v>15.4</v>
      </c>
      <c r="DA27" s="600"/>
      <c r="DB27" s="600"/>
      <c r="DC27" s="602"/>
      <c r="DD27" s="572">
        <v>576090</v>
      </c>
      <c r="DE27" s="598"/>
      <c r="DF27" s="598"/>
      <c r="DG27" s="598"/>
      <c r="DH27" s="598"/>
      <c r="DI27" s="598"/>
      <c r="DJ27" s="598"/>
      <c r="DK27" s="599"/>
      <c r="DL27" s="572">
        <v>571845</v>
      </c>
      <c r="DM27" s="598"/>
      <c r="DN27" s="598"/>
      <c r="DO27" s="598"/>
      <c r="DP27" s="598"/>
      <c r="DQ27" s="598"/>
      <c r="DR27" s="598"/>
      <c r="DS27" s="598"/>
      <c r="DT27" s="598"/>
      <c r="DU27" s="598"/>
      <c r="DV27" s="599"/>
      <c r="DW27" s="576">
        <v>8.5</v>
      </c>
      <c r="DX27" s="600"/>
      <c r="DY27" s="600"/>
      <c r="DZ27" s="600"/>
      <c r="EA27" s="600"/>
      <c r="EB27" s="600"/>
      <c r="EC27" s="601"/>
    </row>
    <row r="28" spans="2:133" ht="11.25" customHeight="1" x14ac:dyDescent="0.2">
      <c r="B28" s="574" t="s">
        <v>317</v>
      </c>
      <c r="C28" s="472"/>
      <c r="D28" s="472"/>
      <c r="E28" s="472"/>
      <c r="F28" s="472"/>
      <c r="G28" s="472"/>
      <c r="H28" s="472"/>
      <c r="I28" s="472"/>
      <c r="J28" s="472"/>
      <c r="K28" s="472"/>
      <c r="L28" s="472"/>
      <c r="M28" s="472"/>
      <c r="N28" s="472"/>
      <c r="O28" s="472"/>
      <c r="P28" s="472"/>
      <c r="Q28" s="575"/>
      <c r="R28" s="567">
        <v>58136</v>
      </c>
      <c r="S28" s="346"/>
      <c r="T28" s="346"/>
      <c r="U28" s="346"/>
      <c r="V28" s="346"/>
      <c r="W28" s="346"/>
      <c r="X28" s="346"/>
      <c r="Y28" s="568"/>
      <c r="Z28" s="569">
        <v>0.5</v>
      </c>
      <c r="AA28" s="569"/>
      <c r="AB28" s="569"/>
      <c r="AC28" s="569"/>
      <c r="AD28" s="570">
        <v>6248</v>
      </c>
      <c r="AE28" s="570"/>
      <c r="AF28" s="570"/>
      <c r="AG28" s="570"/>
      <c r="AH28" s="570"/>
      <c r="AI28" s="570"/>
      <c r="AJ28" s="570"/>
      <c r="AK28" s="570"/>
      <c r="AL28" s="576">
        <v>0.1</v>
      </c>
      <c r="AM28" s="352"/>
      <c r="AN28" s="352"/>
      <c r="AO28" s="577"/>
      <c r="AP28" s="574"/>
      <c r="AQ28" s="472"/>
      <c r="AR28" s="472"/>
      <c r="AS28" s="472"/>
      <c r="AT28" s="472"/>
      <c r="AU28" s="472"/>
      <c r="AV28" s="472"/>
      <c r="AW28" s="472"/>
      <c r="AX28" s="472"/>
      <c r="AY28" s="472"/>
      <c r="AZ28" s="472"/>
      <c r="BA28" s="472"/>
      <c r="BB28" s="472"/>
      <c r="BC28" s="472"/>
      <c r="BD28" s="472"/>
      <c r="BE28" s="472"/>
      <c r="BF28" s="575"/>
      <c r="BG28" s="567"/>
      <c r="BH28" s="346"/>
      <c r="BI28" s="346"/>
      <c r="BJ28" s="346"/>
      <c r="BK28" s="346"/>
      <c r="BL28" s="346"/>
      <c r="BM28" s="346"/>
      <c r="BN28" s="568"/>
      <c r="BO28" s="569"/>
      <c r="BP28" s="569"/>
      <c r="BQ28" s="569"/>
      <c r="BR28" s="569"/>
      <c r="BS28" s="572"/>
      <c r="BT28" s="346"/>
      <c r="BU28" s="346"/>
      <c r="BV28" s="346"/>
      <c r="BW28" s="346"/>
      <c r="BX28" s="346"/>
      <c r="BY28" s="346"/>
      <c r="BZ28" s="346"/>
      <c r="CA28" s="346"/>
      <c r="CB28" s="573"/>
      <c r="CD28" s="574" t="s">
        <v>380</v>
      </c>
      <c r="CE28" s="472"/>
      <c r="CF28" s="472"/>
      <c r="CG28" s="472"/>
      <c r="CH28" s="472"/>
      <c r="CI28" s="472"/>
      <c r="CJ28" s="472"/>
      <c r="CK28" s="472"/>
      <c r="CL28" s="472"/>
      <c r="CM28" s="472"/>
      <c r="CN28" s="472"/>
      <c r="CO28" s="472"/>
      <c r="CP28" s="472"/>
      <c r="CQ28" s="575"/>
      <c r="CR28" s="567">
        <v>762772</v>
      </c>
      <c r="CS28" s="346"/>
      <c r="CT28" s="346"/>
      <c r="CU28" s="346"/>
      <c r="CV28" s="346"/>
      <c r="CW28" s="346"/>
      <c r="CX28" s="346"/>
      <c r="CY28" s="568"/>
      <c r="CZ28" s="576">
        <v>6.8</v>
      </c>
      <c r="DA28" s="600"/>
      <c r="DB28" s="600"/>
      <c r="DC28" s="602"/>
      <c r="DD28" s="572">
        <v>751475</v>
      </c>
      <c r="DE28" s="346"/>
      <c r="DF28" s="346"/>
      <c r="DG28" s="346"/>
      <c r="DH28" s="346"/>
      <c r="DI28" s="346"/>
      <c r="DJ28" s="346"/>
      <c r="DK28" s="568"/>
      <c r="DL28" s="572">
        <v>751475</v>
      </c>
      <c r="DM28" s="346"/>
      <c r="DN28" s="346"/>
      <c r="DO28" s="346"/>
      <c r="DP28" s="346"/>
      <c r="DQ28" s="346"/>
      <c r="DR28" s="346"/>
      <c r="DS28" s="346"/>
      <c r="DT28" s="346"/>
      <c r="DU28" s="346"/>
      <c r="DV28" s="568"/>
      <c r="DW28" s="576">
        <v>11.2</v>
      </c>
      <c r="DX28" s="600"/>
      <c r="DY28" s="600"/>
      <c r="DZ28" s="600"/>
      <c r="EA28" s="600"/>
      <c r="EB28" s="600"/>
      <c r="EC28" s="601"/>
    </row>
    <row r="29" spans="2:133" ht="11.25" customHeight="1" x14ac:dyDescent="0.2">
      <c r="B29" s="574" t="s">
        <v>21</v>
      </c>
      <c r="C29" s="472"/>
      <c r="D29" s="472"/>
      <c r="E29" s="472"/>
      <c r="F29" s="472"/>
      <c r="G29" s="472"/>
      <c r="H29" s="472"/>
      <c r="I29" s="472"/>
      <c r="J29" s="472"/>
      <c r="K29" s="472"/>
      <c r="L29" s="472"/>
      <c r="M29" s="472"/>
      <c r="N29" s="472"/>
      <c r="O29" s="472"/>
      <c r="P29" s="472"/>
      <c r="Q29" s="575"/>
      <c r="R29" s="567">
        <v>12374</v>
      </c>
      <c r="S29" s="346"/>
      <c r="T29" s="346"/>
      <c r="U29" s="346"/>
      <c r="V29" s="346"/>
      <c r="W29" s="346"/>
      <c r="X29" s="346"/>
      <c r="Y29" s="568"/>
      <c r="Z29" s="569">
        <v>0.1</v>
      </c>
      <c r="AA29" s="569"/>
      <c r="AB29" s="569"/>
      <c r="AC29" s="569"/>
      <c r="AD29" s="570" t="s">
        <v>203</v>
      </c>
      <c r="AE29" s="570"/>
      <c r="AF29" s="570"/>
      <c r="AG29" s="570"/>
      <c r="AH29" s="570"/>
      <c r="AI29" s="570"/>
      <c r="AJ29" s="570"/>
      <c r="AK29" s="570"/>
      <c r="AL29" s="576" t="s">
        <v>203</v>
      </c>
      <c r="AM29" s="352"/>
      <c r="AN29" s="352"/>
      <c r="AO29" s="577"/>
      <c r="AP29" s="589"/>
      <c r="AQ29" s="590"/>
      <c r="AR29" s="590"/>
      <c r="AS29" s="590"/>
      <c r="AT29" s="590"/>
      <c r="AU29" s="590"/>
      <c r="AV29" s="590"/>
      <c r="AW29" s="590"/>
      <c r="AX29" s="590"/>
      <c r="AY29" s="590"/>
      <c r="AZ29" s="590"/>
      <c r="BA29" s="590"/>
      <c r="BB29" s="590"/>
      <c r="BC29" s="590"/>
      <c r="BD29" s="590"/>
      <c r="BE29" s="590"/>
      <c r="BF29" s="591"/>
      <c r="BG29" s="567"/>
      <c r="BH29" s="346"/>
      <c r="BI29" s="346"/>
      <c r="BJ29" s="346"/>
      <c r="BK29" s="346"/>
      <c r="BL29" s="346"/>
      <c r="BM29" s="346"/>
      <c r="BN29" s="568"/>
      <c r="BO29" s="569"/>
      <c r="BP29" s="569"/>
      <c r="BQ29" s="569"/>
      <c r="BR29" s="569"/>
      <c r="BS29" s="570"/>
      <c r="BT29" s="570"/>
      <c r="BU29" s="570"/>
      <c r="BV29" s="570"/>
      <c r="BW29" s="570"/>
      <c r="BX29" s="570"/>
      <c r="BY29" s="570"/>
      <c r="BZ29" s="570"/>
      <c r="CA29" s="570"/>
      <c r="CB29" s="571"/>
      <c r="CD29" s="538" t="s">
        <v>183</v>
      </c>
      <c r="CE29" s="459"/>
      <c r="CF29" s="574" t="s">
        <v>25</v>
      </c>
      <c r="CG29" s="472"/>
      <c r="CH29" s="472"/>
      <c r="CI29" s="472"/>
      <c r="CJ29" s="472"/>
      <c r="CK29" s="472"/>
      <c r="CL29" s="472"/>
      <c r="CM29" s="472"/>
      <c r="CN29" s="472"/>
      <c r="CO29" s="472"/>
      <c r="CP29" s="472"/>
      <c r="CQ29" s="575"/>
      <c r="CR29" s="567">
        <v>762772</v>
      </c>
      <c r="CS29" s="598"/>
      <c r="CT29" s="598"/>
      <c r="CU29" s="598"/>
      <c r="CV29" s="598"/>
      <c r="CW29" s="598"/>
      <c r="CX29" s="598"/>
      <c r="CY29" s="599"/>
      <c r="CZ29" s="576">
        <v>6.8</v>
      </c>
      <c r="DA29" s="600"/>
      <c r="DB29" s="600"/>
      <c r="DC29" s="602"/>
      <c r="DD29" s="572">
        <v>751475</v>
      </c>
      <c r="DE29" s="598"/>
      <c r="DF29" s="598"/>
      <c r="DG29" s="598"/>
      <c r="DH29" s="598"/>
      <c r="DI29" s="598"/>
      <c r="DJ29" s="598"/>
      <c r="DK29" s="599"/>
      <c r="DL29" s="572">
        <v>751475</v>
      </c>
      <c r="DM29" s="598"/>
      <c r="DN29" s="598"/>
      <c r="DO29" s="598"/>
      <c r="DP29" s="598"/>
      <c r="DQ29" s="598"/>
      <c r="DR29" s="598"/>
      <c r="DS29" s="598"/>
      <c r="DT29" s="598"/>
      <c r="DU29" s="598"/>
      <c r="DV29" s="599"/>
      <c r="DW29" s="576">
        <v>11.2</v>
      </c>
      <c r="DX29" s="600"/>
      <c r="DY29" s="600"/>
      <c r="DZ29" s="600"/>
      <c r="EA29" s="600"/>
      <c r="EB29" s="600"/>
      <c r="EC29" s="601"/>
    </row>
    <row r="30" spans="2:133" ht="11.25" customHeight="1" x14ac:dyDescent="0.2">
      <c r="B30" s="574" t="s">
        <v>344</v>
      </c>
      <c r="C30" s="472"/>
      <c r="D30" s="472"/>
      <c r="E30" s="472"/>
      <c r="F30" s="472"/>
      <c r="G30" s="472"/>
      <c r="H30" s="472"/>
      <c r="I30" s="472"/>
      <c r="J30" s="472"/>
      <c r="K30" s="472"/>
      <c r="L30" s="472"/>
      <c r="M30" s="472"/>
      <c r="N30" s="472"/>
      <c r="O30" s="472"/>
      <c r="P30" s="472"/>
      <c r="Q30" s="575"/>
      <c r="R30" s="567">
        <v>1516873</v>
      </c>
      <c r="S30" s="346"/>
      <c r="T30" s="346"/>
      <c r="U30" s="346"/>
      <c r="V30" s="346"/>
      <c r="W30" s="346"/>
      <c r="X30" s="346"/>
      <c r="Y30" s="568"/>
      <c r="Z30" s="569">
        <v>12.9</v>
      </c>
      <c r="AA30" s="569"/>
      <c r="AB30" s="569"/>
      <c r="AC30" s="569"/>
      <c r="AD30" s="570" t="s">
        <v>203</v>
      </c>
      <c r="AE30" s="570"/>
      <c r="AF30" s="570"/>
      <c r="AG30" s="570"/>
      <c r="AH30" s="570"/>
      <c r="AI30" s="570"/>
      <c r="AJ30" s="570"/>
      <c r="AK30" s="570"/>
      <c r="AL30" s="576" t="s">
        <v>203</v>
      </c>
      <c r="AM30" s="352"/>
      <c r="AN30" s="352"/>
      <c r="AO30" s="577"/>
      <c r="AP30" s="340" t="s">
        <v>319</v>
      </c>
      <c r="AQ30" s="341"/>
      <c r="AR30" s="341"/>
      <c r="AS30" s="341"/>
      <c r="AT30" s="341"/>
      <c r="AU30" s="341"/>
      <c r="AV30" s="341"/>
      <c r="AW30" s="341"/>
      <c r="AX30" s="341"/>
      <c r="AY30" s="341"/>
      <c r="AZ30" s="341"/>
      <c r="BA30" s="341"/>
      <c r="BB30" s="341"/>
      <c r="BC30" s="341"/>
      <c r="BD30" s="341"/>
      <c r="BE30" s="341"/>
      <c r="BF30" s="390"/>
      <c r="BG30" s="340" t="s">
        <v>388</v>
      </c>
      <c r="BH30" s="603"/>
      <c r="BI30" s="603"/>
      <c r="BJ30" s="603"/>
      <c r="BK30" s="603"/>
      <c r="BL30" s="603"/>
      <c r="BM30" s="603"/>
      <c r="BN30" s="603"/>
      <c r="BO30" s="603"/>
      <c r="BP30" s="603"/>
      <c r="BQ30" s="604"/>
      <c r="BR30" s="340" t="s">
        <v>389</v>
      </c>
      <c r="BS30" s="603"/>
      <c r="BT30" s="603"/>
      <c r="BU30" s="603"/>
      <c r="BV30" s="603"/>
      <c r="BW30" s="603"/>
      <c r="BX30" s="603"/>
      <c r="BY30" s="603"/>
      <c r="BZ30" s="603"/>
      <c r="CA30" s="603"/>
      <c r="CB30" s="604"/>
      <c r="CD30" s="539"/>
      <c r="CE30" s="462"/>
      <c r="CF30" s="574" t="s">
        <v>390</v>
      </c>
      <c r="CG30" s="472"/>
      <c r="CH30" s="472"/>
      <c r="CI30" s="472"/>
      <c r="CJ30" s="472"/>
      <c r="CK30" s="472"/>
      <c r="CL30" s="472"/>
      <c r="CM30" s="472"/>
      <c r="CN30" s="472"/>
      <c r="CO30" s="472"/>
      <c r="CP30" s="472"/>
      <c r="CQ30" s="575"/>
      <c r="CR30" s="567">
        <v>741706</v>
      </c>
      <c r="CS30" s="346"/>
      <c r="CT30" s="346"/>
      <c r="CU30" s="346"/>
      <c r="CV30" s="346"/>
      <c r="CW30" s="346"/>
      <c r="CX30" s="346"/>
      <c r="CY30" s="568"/>
      <c r="CZ30" s="576">
        <v>6.6</v>
      </c>
      <c r="DA30" s="600"/>
      <c r="DB30" s="600"/>
      <c r="DC30" s="602"/>
      <c r="DD30" s="572">
        <v>730409</v>
      </c>
      <c r="DE30" s="346"/>
      <c r="DF30" s="346"/>
      <c r="DG30" s="346"/>
      <c r="DH30" s="346"/>
      <c r="DI30" s="346"/>
      <c r="DJ30" s="346"/>
      <c r="DK30" s="568"/>
      <c r="DL30" s="572">
        <v>730409</v>
      </c>
      <c r="DM30" s="346"/>
      <c r="DN30" s="346"/>
      <c r="DO30" s="346"/>
      <c r="DP30" s="346"/>
      <c r="DQ30" s="346"/>
      <c r="DR30" s="346"/>
      <c r="DS30" s="346"/>
      <c r="DT30" s="346"/>
      <c r="DU30" s="346"/>
      <c r="DV30" s="568"/>
      <c r="DW30" s="576">
        <v>10.9</v>
      </c>
      <c r="DX30" s="600"/>
      <c r="DY30" s="600"/>
      <c r="DZ30" s="600"/>
      <c r="EA30" s="600"/>
      <c r="EB30" s="600"/>
      <c r="EC30" s="601"/>
    </row>
    <row r="31" spans="2:133" ht="11.25" customHeight="1" x14ac:dyDescent="0.2">
      <c r="B31" s="580" t="s">
        <v>54</v>
      </c>
      <c r="C31" s="581"/>
      <c r="D31" s="581"/>
      <c r="E31" s="581"/>
      <c r="F31" s="581"/>
      <c r="G31" s="581"/>
      <c r="H31" s="581"/>
      <c r="I31" s="581"/>
      <c r="J31" s="581"/>
      <c r="K31" s="581"/>
      <c r="L31" s="581"/>
      <c r="M31" s="581"/>
      <c r="N31" s="581"/>
      <c r="O31" s="581"/>
      <c r="P31" s="581"/>
      <c r="Q31" s="582"/>
      <c r="R31" s="567" t="s">
        <v>203</v>
      </c>
      <c r="S31" s="346"/>
      <c r="T31" s="346"/>
      <c r="U31" s="346"/>
      <c r="V31" s="346"/>
      <c r="W31" s="346"/>
      <c r="X31" s="346"/>
      <c r="Y31" s="568"/>
      <c r="Z31" s="569" t="s">
        <v>203</v>
      </c>
      <c r="AA31" s="569"/>
      <c r="AB31" s="569"/>
      <c r="AC31" s="569"/>
      <c r="AD31" s="570" t="s">
        <v>203</v>
      </c>
      <c r="AE31" s="570"/>
      <c r="AF31" s="570"/>
      <c r="AG31" s="570"/>
      <c r="AH31" s="570"/>
      <c r="AI31" s="570"/>
      <c r="AJ31" s="570"/>
      <c r="AK31" s="570"/>
      <c r="AL31" s="576" t="s">
        <v>203</v>
      </c>
      <c r="AM31" s="352"/>
      <c r="AN31" s="352"/>
      <c r="AO31" s="577"/>
      <c r="AP31" s="530" t="s">
        <v>9</v>
      </c>
      <c r="AQ31" s="531"/>
      <c r="AR31" s="531"/>
      <c r="AS31" s="531"/>
      <c r="AT31" s="650" t="s">
        <v>235</v>
      </c>
      <c r="AU31" s="42"/>
      <c r="AV31" s="42"/>
      <c r="AW31" s="42"/>
      <c r="AX31" s="556" t="s">
        <v>278</v>
      </c>
      <c r="AY31" s="557"/>
      <c r="AZ31" s="557"/>
      <c r="BA31" s="557"/>
      <c r="BB31" s="557"/>
      <c r="BC31" s="557"/>
      <c r="BD31" s="557"/>
      <c r="BE31" s="557"/>
      <c r="BF31" s="558"/>
      <c r="BG31" s="605">
        <v>99.1</v>
      </c>
      <c r="BH31" s="606"/>
      <c r="BI31" s="606"/>
      <c r="BJ31" s="606"/>
      <c r="BK31" s="606"/>
      <c r="BL31" s="606"/>
      <c r="BM31" s="565">
        <v>95.2</v>
      </c>
      <c r="BN31" s="606"/>
      <c r="BO31" s="606"/>
      <c r="BP31" s="606"/>
      <c r="BQ31" s="607"/>
      <c r="BR31" s="605">
        <v>99.1</v>
      </c>
      <c r="BS31" s="606"/>
      <c r="BT31" s="606"/>
      <c r="BU31" s="606"/>
      <c r="BV31" s="606"/>
      <c r="BW31" s="606"/>
      <c r="BX31" s="565">
        <v>94.6</v>
      </c>
      <c r="BY31" s="606"/>
      <c r="BZ31" s="606"/>
      <c r="CA31" s="606"/>
      <c r="CB31" s="607"/>
      <c r="CD31" s="539"/>
      <c r="CE31" s="462"/>
      <c r="CF31" s="574" t="s">
        <v>318</v>
      </c>
      <c r="CG31" s="472"/>
      <c r="CH31" s="472"/>
      <c r="CI31" s="472"/>
      <c r="CJ31" s="472"/>
      <c r="CK31" s="472"/>
      <c r="CL31" s="472"/>
      <c r="CM31" s="472"/>
      <c r="CN31" s="472"/>
      <c r="CO31" s="472"/>
      <c r="CP31" s="472"/>
      <c r="CQ31" s="575"/>
      <c r="CR31" s="567">
        <v>21066</v>
      </c>
      <c r="CS31" s="598"/>
      <c r="CT31" s="598"/>
      <c r="CU31" s="598"/>
      <c r="CV31" s="598"/>
      <c r="CW31" s="598"/>
      <c r="CX31" s="598"/>
      <c r="CY31" s="599"/>
      <c r="CZ31" s="576">
        <v>0.2</v>
      </c>
      <c r="DA31" s="600"/>
      <c r="DB31" s="600"/>
      <c r="DC31" s="602"/>
      <c r="DD31" s="572">
        <v>21066</v>
      </c>
      <c r="DE31" s="598"/>
      <c r="DF31" s="598"/>
      <c r="DG31" s="598"/>
      <c r="DH31" s="598"/>
      <c r="DI31" s="598"/>
      <c r="DJ31" s="598"/>
      <c r="DK31" s="599"/>
      <c r="DL31" s="572">
        <v>21066</v>
      </c>
      <c r="DM31" s="598"/>
      <c r="DN31" s="598"/>
      <c r="DO31" s="598"/>
      <c r="DP31" s="598"/>
      <c r="DQ31" s="598"/>
      <c r="DR31" s="598"/>
      <c r="DS31" s="598"/>
      <c r="DT31" s="598"/>
      <c r="DU31" s="598"/>
      <c r="DV31" s="599"/>
      <c r="DW31" s="576">
        <v>0.3</v>
      </c>
      <c r="DX31" s="600"/>
      <c r="DY31" s="600"/>
      <c r="DZ31" s="600"/>
      <c r="EA31" s="600"/>
      <c r="EB31" s="600"/>
      <c r="EC31" s="601"/>
    </row>
    <row r="32" spans="2:133" ht="11.25" customHeight="1" x14ac:dyDescent="0.2">
      <c r="B32" s="574" t="s">
        <v>391</v>
      </c>
      <c r="C32" s="472"/>
      <c r="D32" s="472"/>
      <c r="E32" s="472"/>
      <c r="F32" s="472"/>
      <c r="G32" s="472"/>
      <c r="H32" s="472"/>
      <c r="I32" s="472"/>
      <c r="J32" s="472"/>
      <c r="K32" s="472"/>
      <c r="L32" s="472"/>
      <c r="M32" s="472"/>
      <c r="N32" s="472"/>
      <c r="O32" s="472"/>
      <c r="P32" s="472"/>
      <c r="Q32" s="575"/>
      <c r="R32" s="567">
        <v>621723</v>
      </c>
      <c r="S32" s="346"/>
      <c r="T32" s="346"/>
      <c r="U32" s="346"/>
      <c r="V32" s="346"/>
      <c r="W32" s="346"/>
      <c r="X32" s="346"/>
      <c r="Y32" s="568"/>
      <c r="Z32" s="569">
        <v>5.3</v>
      </c>
      <c r="AA32" s="569"/>
      <c r="AB32" s="569"/>
      <c r="AC32" s="569"/>
      <c r="AD32" s="570" t="s">
        <v>203</v>
      </c>
      <c r="AE32" s="570"/>
      <c r="AF32" s="570"/>
      <c r="AG32" s="570"/>
      <c r="AH32" s="570"/>
      <c r="AI32" s="570"/>
      <c r="AJ32" s="570"/>
      <c r="AK32" s="570"/>
      <c r="AL32" s="576" t="s">
        <v>203</v>
      </c>
      <c r="AM32" s="352"/>
      <c r="AN32" s="352"/>
      <c r="AO32" s="577"/>
      <c r="AP32" s="649"/>
      <c r="AQ32" s="517"/>
      <c r="AR32" s="517"/>
      <c r="AS32" s="517"/>
      <c r="AT32" s="651"/>
      <c r="AU32" s="1" t="s">
        <v>254</v>
      </c>
      <c r="AX32" s="574" t="s">
        <v>294</v>
      </c>
      <c r="AY32" s="472"/>
      <c r="AZ32" s="472"/>
      <c r="BA32" s="472"/>
      <c r="BB32" s="472"/>
      <c r="BC32" s="472"/>
      <c r="BD32" s="472"/>
      <c r="BE32" s="472"/>
      <c r="BF32" s="575"/>
      <c r="BG32" s="608">
        <v>99.1</v>
      </c>
      <c r="BH32" s="598"/>
      <c r="BI32" s="598"/>
      <c r="BJ32" s="598"/>
      <c r="BK32" s="598"/>
      <c r="BL32" s="598"/>
      <c r="BM32" s="352">
        <v>96.4</v>
      </c>
      <c r="BN32" s="598"/>
      <c r="BO32" s="598"/>
      <c r="BP32" s="598"/>
      <c r="BQ32" s="609"/>
      <c r="BR32" s="608">
        <v>99</v>
      </c>
      <c r="BS32" s="598"/>
      <c r="BT32" s="598"/>
      <c r="BU32" s="598"/>
      <c r="BV32" s="598"/>
      <c r="BW32" s="598"/>
      <c r="BX32" s="352">
        <v>95.4</v>
      </c>
      <c r="BY32" s="598"/>
      <c r="BZ32" s="598"/>
      <c r="CA32" s="598"/>
      <c r="CB32" s="609"/>
      <c r="CD32" s="540"/>
      <c r="CE32" s="542"/>
      <c r="CF32" s="574" t="s">
        <v>393</v>
      </c>
      <c r="CG32" s="472"/>
      <c r="CH32" s="472"/>
      <c r="CI32" s="472"/>
      <c r="CJ32" s="472"/>
      <c r="CK32" s="472"/>
      <c r="CL32" s="472"/>
      <c r="CM32" s="472"/>
      <c r="CN32" s="472"/>
      <c r="CO32" s="472"/>
      <c r="CP32" s="472"/>
      <c r="CQ32" s="575"/>
      <c r="CR32" s="567" t="s">
        <v>203</v>
      </c>
      <c r="CS32" s="346"/>
      <c r="CT32" s="346"/>
      <c r="CU32" s="346"/>
      <c r="CV32" s="346"/>
      <c r="CW32" s="346"/>
      <c r="CX32" s="346"/>
      <c r="CY32" s="568"/>
      <c r="CZ32" s="576" t="s">
        <v>203</v>
      </c>
      <c r="DA32" s="600"/>
      <c r="DB32" s="600"/>
      <c r="DC32" s="602"/>
      <c r="DD32" s="572" t="s">
        <v>203</v>
      </c>
      <c r="DE32" s="346"/>
      <c r="DF32" s="346"/>
      <c r="DG32" s="346"/>
      <c r="DH32" s="346"/>
      <c r="DI32" s="346"/>
      <c r="DJ32" s="346"/>
      <c r="DK32" s="568"/>
      <c r="DL32" s="572" t="s">
        <v>203</v>
      </c>
      <c r="DM32" s="346"/>
      <c r="DN32" s="346"/>
      <c r="DO32" s="346"/>
      <c r="DP32" s="346"/>
      <c r="DQ32" s="346"/>
      <c r="DR32" s="346"/>
      <c r="DS32" s="346"/>
      <c r="DT32" s="346"/>
      <c r="DU32" s="346"/>
      <c r="DV32" s="568"/>
      <c r="DW32" s="576" t="s">
        <v>203</v>
      </c>
      <c r="DX32" s="600"/>
      <c r="DY32" s="600"/>
      <c r="DZ32" s="600"/>
      <c r="EA32" s="600"/>
      <c r="EB32" s="600"/>
      <c r="EC32" s="601"/>
    </row>
    <row r="33" spans="2:133" ht="11.25" customHeight="1" x14ac:dyDescent="0.2">
      <c r="B33" s="574" t="s">
        <v>240</v>
      </c>
      <c r="C33" s="472"/>
      <c r="D33" s="472"/>
      <c r="E33" s="472"/>
      <c r="F33" s="472"/>
      <c r="G33" s="472"/>
      <c r="H33" s="472"/>
      <c r="I33" s="472"/>
      <c r="J33" s="472"/>
      <c r="K33" s="472"/>
      <c r="L33" s="472"/>
      <c r="M33" s="472"/>
      <c r="N33" s="472"/>
      <c r="O33" s="472"/>
      <c r="P33" s="472"/>
      <c r="Q33" s="575"/>
      <c r="R33" s="567">
        <v>7807</v>
      </c>
      <c r="S33" s="346"/>
      <c r="T33" s="346"/>
      <c r="U33" s="346"/>
      <c r="V33" s="346"/>
      <c r="W33" s="346"/>
      <c r="X33" s="346"/>
      <c r="Y33" s="568"/>
      <c r="Z33" s="569">
        <v>0.1</v>
      </c>
      <c r="AA33" s="569"/>
      <c r="AB33" s="569"/>
      <c r="AC33" s="569"/>
      <c r="AD33" s="570">
        <v>848</v>
      </c>
      <c r="AE33" s="570"/>
      <c r="AF33" s="570"/>
      <c r="AG33" s="570"/>
      <c r="AH33" s="570"/>
      <c r="AI33" s="570"/>
      <c r="AJ33" s="570"/>
      <c r="AK33" s="570"/>
      <c r="AL33" s="576">
        <v>0</v>
      </c>
      <c r="AM33" s="352"/>
      <c r="AN33" s="352"/>
      <c r="AO33" s="577"/>
      <c r="AP33" s="533"/>
      <c r="AQ33" s="534"/>
      <c r="AR33" s="534"/>
      <c r="AS33" s="534"/>
      <c r="AT33" s="652"/>
      <c r="AU33" s="43"/>
      <c r="AV33" s="43"/>
      <c r="AW33" s="43"/>
      <c r="AX33" s="589" t="s">
        <v>166</v>
      </c>
      <c r="AY33" s="590"/>
      <c r="AZ33" s="590"/>
      <c r="BA33" s="590"/>
      <c r="BB33" s="590"/>
      <c r="BC33" s="590"/>
      <c r="BD33" s="590"/>
      <c r="BE33" s="590"/>
      <c r="BF33" s="591"/>
      <c r="BG33" s="610">
        <v>99</v>
      </c>
      <c r="BH33" s="611"/>
      <c r="BI33" s="611"/>
      <c r="BJ33" s="611"/>
      <c r="BK33" s="611"/>
      <c r="BL33" s="611"/>
      <c r="BM33" s="612">
        <v>93.6</v>
      </c>
      <c r="BN33" s="611"/>
      <c r="BO33" s="611"/>
      <c r="BP33" s="611"/>
      <c r="BQ33" s="613"/>
      <c r="BR33" s="610">
        <v>99.1</v>
      </c>
      <c r="BS33" s="611"/>
      <c r="BT33" s="611"/>
      <c r="BU33" s="611"/>
      <c r="BV33" s="611"/>
      <c r="BW33" s="611"/>
      <c r="BX33" s="612">
        <v>93.6</v>
      </c>
      <c r="BY33" s="611"/>
      <c r="BZ33" s="611"/>
      <c r="CA33" s="611"/>
      <c r="CB33" s="613"/>
      <c r="CD33" s="574" t="s">
        <v>394</v>
      </c>
      <c r="CE33" s="472"/>
      <c r="CF33" s="472"/>
      <c r="CG33" s="472"/>
      <c r="CH33" s="472"/>
      <c r="CI33" s="472"/>
      <c r="CJ33" s="472"/>
      <c r="CK33" s="472"/>
      <c r="CL33" s="472"/>
      <c r="CM33" s="472"/>
      <c r="CN33" s="472"/>
      <c r="CO33" s="472"/>
      <c r="CP33" s="472"/>
      <c r="CQ33" s="575"/>
      <c r="CR33" s="567">
        <v>5769387</v>
      </c>
      <c r="CS33" s="598"/>
      <c r="CT33" s="598"/>
      <c r="CU33" s="598"/>
      <c r="CV33" s="598"/>
      <c r="CW33" s="598"/>
      <c r="CX33" s="598"/>
      <c r="CY33" s="599"/>
      <c r="CZ33" s="576">
        <v>51.6</v>
      </c>
      <c r="DA33" s="600"/>
      <c r="DB33" s="600"/>
      <c r="DC33" s="602"/>
      <c r="DD33" s="572">
        <v>4504373</v>
      </c>
      <c r="DE33" s="598"/>
      <c r="DF33" s="598"/>
      <c r="DG33" s="598"/>
      <c r="DH33" s="598"/>
      <c r="DI33" s="598"/>
      <c r="DJ33" s="598"/>
      <c r="DK33" s="599"/>
      <c r="DL33" s="572">
        <v>2748172</v>
      </c>
      <c r="DM33" s="598"/>
      <c r="DN33" s="598"/>
      <c r="DO33" s="598"/>
      <c r="DP33" s="598"/>
      <c r="DQ33" s="598"/>
      <c r="DR33" s="598"/>
      <c r="DS33" s="598"/>
      <c r="DT33" s="598"/>
      <c r="DU33" s="598"/>
      <c r="DV33" s="599"/>
      <c r="DW33" s="576">
        <v>40.9</v>
      </c>
      <c r="DX33" s="600"/>
      <c r="DY33" s="600"/>
      <c r="DZ33" s="600"/>
      <c r="EA33" s="600"/>
      <c r="EB33" s="600"/>
      <c r="EC33" s="601"/>
    </row>
    <row r="34" spans="2:133" ht="11.25" customHeight="1" x14ac:dyDescent="0.2">
      <c r="B34" s="574" t="s">
        <v>154</v>
      </c>
      <c r="C34" s="472"/>
      <c r="D34" s="472"/>
      <c r="E34" s="472"/>
      <c r="F34" s="472"/>
      <c r="G34" s="472"/>
      <c r="H34" s="472"/>
      <c r="I34" s="472"/>
      <c r="J34" s="472"/>
      <c r="K34" s="472"/>
      <c r="L34" s="472"/>
      <c r="M34" s="472"/>
      <c r="N34" s="472"/>
      <c r="O34" s="472"/>
      <c r="P34" s="472"/>
      <c r="Q34" s="575"/>
      <c r="R34" s="567">
        <v>171823</v>
      </c>
      <c r="S34" s="346"/>
      <c r="T34" s="346"/>
      <c r="U34" s="346"/>
      <c r="V34" s="346"/>
      <c r="W34" s="346"/>
      <c r="X34" s="346"/>
      <c r="Y34" s="568"/>
      <c r="Z34" s="569">
        <v>1.5</v>
      </c>
      <c r="AA34" s="569"/>
      <c r="AB34" s="569"/>
      <c r="AC34" s="569"/>
      <c r="AD34" s="570" t="s">
        <v>203</v>
      </c>
      <c r="AE34" s="570"/>
      <c r="AF34" s="570"/>
      <c r="AG34" s="570"/>
      <c r="AH34" s="570"/>
      <c r="AI34" s="570"/>
      <c r="AJ34" s="570"/>
      <c r="AK34" s="570"/>
      <c r="AL34" s="576" t="s">
        <v>203</v>
      </c>
      <c r="AM34" s="352"/>
      <c r="AN34" s="352"/>
      <c r="AO34" s="57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4" t="s">
        <v>397</v>
      </c>
      <c r="CE34" s="472"/>
      <c r="CF34" s="472"/>
      <c r="CG34" s="472"/>
      <c r="CH34" s="472"/>
      <c r="CI34" s="472"/>
      <c r="CJ34" s="472"/>
      <c r="CK34" s="472"/>
      <c r="CL34" s="472"/>
      <c r="CM34" s="472"/>
      <c r="CN34" s="472"/>
      <c r="CO34" s="472"/>
      <c r="CP34" s="472"/>
      <c r="CQ34" s="575"/>
      <c r="CR34" s="567">
        <v>1349801</v>
      </c>
      <c r="CS34" s="346"/>
      <c r="CT34" s="346"/>
      <c r="CU34" s="346"/>
      <c r="CV34" s="346"/>
      <c r="CW34" s="346"/>
      <c r="CX34" s="346"/>
      <c r="CY34" s="568"/>
      <c r="CZ34" s="576">
        <v>12.1</v>
      </c>
      <c r="DA34" s="600"/>
      <c r="DB34" s="600"/>
      <c r="DC34" s="602"/>
      <c r="DD34" s="572">
        <v>950820</v>
      </c>
      <c r="DE34" s="346"/>
      <c r="DF34" s="346"/>
      <c r="DG34" s="346"/>
      <c r="DH34" s="346"/>
      <c r="DI34" s="346"/>
      <c r="DJ34" s="346"/>
      <c r="DK34" s="568"/>
      <c r="DL34" s="572">
        <v>879535</v>
      </c>
      <c r="DM34" s="346"/>
      <c r="DN34" s="346"/>
      <c r="DO34" s="346"/>
      <c r="DP34" s="346"/>
      <c r="DQ34" s="346"/>
      <c r="DR34" s="346"/>
      <c r="DS34" s="346"/>
      <c r="DT34" s="346"/>
      <c r="DU34" s="346"/>
      <c r="DV34" s="568"/>
      <c r="DW34" s="576">
        <v>13.1</v>
      </c>
      <c r="DX34" s="600"/>
      <c r="DY34" s="600"/>
      <c r="DZ34" s="600"/>
      <c r="EA34" s="600"/>
      <c r="EB34" s="600"/>
      <c r="EC34" s="601"/>
    </row>
    <row r="35" spans="2:133" ht="11.25" customHeight="1" x14ac:dyDescent="0.2">
      <c r="B35" s="574" t="s">
        <v>399</v>
      </c>
      <c r="C35" s="472"/>
      <c r="D35" s="472"/>
      <c r="E35" s="472"/>
      <c r="F35" s="472"/>
      <c r="G35" s="472"/>
      <c r="H35" s="472"/>
      <c r="I35" s="472"/>
      <c r="J35" s="472"/>
      <c r="K35" s="472"/>
      <c r="L35" s="472"/>
      <c r="M35" s="472"/>
      <c r="N35" s="472"/>
      <c r="O35" s="472"/>
      <c r="P35" s="472"/>
      <c r="Q35" s="575"/>
      <c r="R35" s="567">
        <v>807648</v>
      </c>
      <c r="S35" s="346"/>
      <c r="T35" s="346"/>
      <c r="U35" s="346"/>
      <c r="V35" s="346"/>
      <c r="W35" s="346"/>
      <c r="X35" s="346"/>
      <c r="Y35" s="568"/>
      <c r="Z35" s="569">
        <v>6.9</v>
      </c>
      <c r="AA35" s="569"/>
      <c r="AB35" s="569"/>
      <c r="AC35" s="569"/>
      <c r="AD35" s="570" t="s">
        <v>203</v>
      </c>
      <c r="AE35" s="570"/>
      <c r="AF35" s="570"/>
      <c r="AG35" s="570"/>
      <c r="AH35" s="570"/>
      <c r="AI35" s="570"/>
      <c r="AJ35" s="570"/>
      <c r="AK35" s="570"/>
      <c r="AL35" s="576" t="s">
        <v>203</v>
      </c>
      <c r="AM35" s="352"/>
      <c r="AN35" s="352"/>
      <c r="AO35" s="577"/>
      <c r="AP35" s="16"/>
      <c r="AQ35" s="340" t="s">
        <v>400</v>
      </c>
      <c r="AR35" s="341"/>
      <c r="AS35" s="341"/>
      <c r="AT35" s="341"/>
      <c r="AU35" s="341"/>
      <c r="AV35" s="341"/>
      <c r="AW35" s="341"/>
      <c r="AX35" s="341"/>
      <c r="AY35" s="341"/>
      <c r="AZ35" s="341"/>
      <c r="BA35" s="341"/>
      <c r="BB35" s="341"/>
      <c r="BC35" s="341"/>
      <c r="BD35" s="341"/>
      <c r="BE35" s="341"/>
      <c r="BF35" s="390"/>
      <c r="BG35" s="340" t="s">
        <v>211</v>
      </c>
      <c r="BH35" s="341"/>
      <c r="BI35" s="341"/>
      <c r="BJ35" s="341"/>
      <c r="BK35" s="341"/>
      <c r="BL35" s="341"/>
      <c r="BM35" s="341"/>
      <c r="BN35" s="341"/>
      <c r="BO35" s="341"/>
      <c r="BP35" s="341"/>
      <c r="BQ35" s="341"/>
      <c r="BR35" s="341"/>
      <c r="BS35" s="341"/>
      <c r="BT35" s="341"/>
      <c r="BU35" s="341"/>
      <c r="BV35" s="341"/>
      <c r="BW35" s="341"/>
      <c r="BX35" s="341"/>
      <c r="BY35" s="341"/>
      <c r="BZ35" s="341"/>
      <c r="CA35" s="341"/>
      <c r="CB35" s="390"/>
      <c r="CD35" s="574" t="s">
        <v>401</v>
      </c>
      <c r="CE35" s="472"/>
      <c r="CF35" s="472"/>
      <c r="CG35" s="472"/>
      <c r="CH35" s="472"/>
      <c r="CI35" s="472"/>
      <c r="CJ35" s="472"/>
      <c r="CK35" s="472"/>
      <c r="CL35" s="472"/>
      <c r="CM35" s="472"/>
      <c r="CN35" s="472"/>
      <c r="CO35" s="472"/>
      <c r="CP35" s="472"/>
      <c r="CQ35" s="575"/>
      <c r="CR35" s="567">
        <v>69642</v>
      </c>
      <c r="CS35" s="598"/>
      <c r="CT35" s="598"/>
      <c r="CU35" s="598"/>
      <c r="CV35" s="598"/>
      <c r="CW35" s="598"/>
      <c r="CX35" s="598"/>
      <c r="CY35" s="599"/>
      <c r="CZ35" s="576">
        <v>0.6</v>
      </c>
      <c r="DA35" s="600"/>
      <c r="DB35" s="600"/>
      <c r="DC35" s="602"/>
      <c r="DD35" s="572">
        <v>39531</v>
      </c>
      <c r="DE35" s="598"/>
      <c r="DF35" s="598"/>
      <c r="DG35" s="598"/>
      <c r="DH35" s="598"/>
      <c r="DI35" s="598"/>
      <c r="DJ35" s="598"/>
      <c r="DK35" s="599"/>
      <c r="DL35" s="572">
        <v>39531</v>
      </c>
      <c r="DM35" s="598"/>
      <c r="DN35" s="598"/>
      <c r="DO35" s="598"/>
      <c r="DP35" s="598"/>
      <c r="DQ35" s="598"/>
      <c r="DR35" s="598"/>
      <c r="DS35" s="598"/>
      <c r="DT35" s="598"/>
      <c r="DU35" s="598"/>
      <c r="DV35" s="599"/>
      <c r="DW35" s="576">
        <v>0.6</v>
      </c>
      <c r="DX35" s="600"/>
      <c r="DY35" s="600"/>
      <c r="DZ35" s="600"/>
      <c r="EA35" s="600"/>
      <c r="EB35" s="600"/>
      <c r="EC35" s="601"/>
    </row>
    <row r="36" spans="2:133" ht="11.25" customHeight="1" x14ac:dyDescent="0.2">
      <c r="B36" s="574" t="s">
        <v>295</v>
      </c>
      <c r="C36" s="472"/>
      <c r="D36" s="472"/>
      <c r="E36" s="472"/>
      <c r="F36" s="472"/>
      <c r="G36" s="472"/>
      <c r="H36" s="472"/>
      <c r="I36" s="472"/>
      <c r="J36" s="472"/>
      <c r="K36" s="472"/>
      <c r="L36" s="472"/>
      <c r="M36" s="472"/>
      <c r="N36" s="472"/>
      <c r="O36" s="472"/>
      <c r="P36" s="472"/>
      <c r="Q36" s="575"/>
      <c r="R36" s="567">
        <v>584514</v>
      </c>
      <c r="S36" s="346"/>
      <c r="T36" s="346"/>
      <c r="U36" s="346"/>
      <c r="V36" s="346"/>
      <c r="W36" s="346"/>
      <c r="X36" s="346"/>
      <c r="Y36" s="568"/>
      <c r="Z36" s="569">
        <v>5</v>
      </c>
      <c r="AA36" s="569"/>
      <c r="AB36" s="569"/>
      <c r="AC36" s="569"/>
      <c r="AD36" s="570" t="s">
        <v>203</v>
      </c>
      <c r="AE36" s="570"/>
      <c r="AF36" s="570"/>
      <c r="AG36" s="570"/>
      <c r="AH36" s="570"/>
      <c r="AI36" s="570"/>
      <c r="AJ36" s="570"/>
      <c r="AK36" s="570"/>
      <c r="AL36" s="576" t="s">
        <v>203</v>
      </c>
      <c r="AM36" s="352"/>
      <c r="AN36" s="352"/>
      <c r="AO36" s="577"/>
      <c r="AP36" s="16"/>
      <c r="AQ36" s="614" t="s">
        <v>386</v>
      </c>
      <c r="AR36" s="615"/>
      <c r="AS36" s="615"/>
      <c r="AT36" s="615"/>
      <c r="AU36" s="615"/>
      <c r="AV36" s="615"/>
      <c r="AW36" s="615"/>
      <c r="AX36" s="615"/>
      <c r="AY36" s="616"/>
      <c r="AZ36" s="559">
        <v>1169396</v>
      </c>
      <c r="BA36" s="560"/>
      <c r="BB36" s="560"/>
      <c r="BC36" s="560"/>
      <c r="BD36" s="560"/>
      <c r="BE36" s="560"/>
      <c r="BF36" s="617"/>
      <c r="BG36" s="556" t="s">
        <v>404</v>
      </c>
      <c r="BH36" s="557"/>
      <c r="BI36" s="557"/>
      <c r="BJ36" s="557"/>
      <c r="BK36" s="557"/>
      <c r="BL36" s="557"/>
      <c r="BM36" s="557"/>
      <c r="BN36" s="557"/>
      <c r="BO36" s="557"/>
      <c r="BP36" s="557"/>
      <c r="BQ36" s="557"/>
      <c r="BR36" s="557"/>
      <c r="BS36" s="557"/>
      <c r="BT36" s="557"/>
      <c r="BU36" s="558"/>
      <c r="BV36" s="559">
        <v>216260</v>
      </c>
      <c r="BW36" s="560"/>
      <c r="BX36" s="560"/>
      <c r="BY36" s="560"/>
      <c r="BZ36" s="560"/>
      <c r="CA36" s="560"/>
      <c r="CB36" s="617"/>
      <c r="CD36" s="574" t="s">
        <v>31</v>
      </c>
      <c r="CE36" s="472"/>
      <c r="CF36" s="472"/>
      <c r="CG36" s="472"/>
      <c r="CH36" s="472"/>
      <c r="CI36" s="472"/>
      <c r="CJ36" s="472"/>
      <c r="CK36" s="472"/>
      <c r="CL36" s="472"/>
      <c r="CM36" s="472"/>
      <c r="CN36" s="472"/>
      <c r="CO36" s="472"/>
      <c r="CP36" s="472"/>
      <c r="CQ36" s="575"/>
      <c r="CR36" s="567">
        <v>1791280</v>
      </c>
      <c r="CS36" s="346"/>
      <c r="CT36" s="346"/>
      <c r="CU36" s="346"/>
      <c r="CV36" s="346"/>
      <c r="CW36" s="346"/>
      <c r="CX36" s="346"/>
      <c r="CY36" s="568"/>
      <c r="CZ36" s="576">
        <v>16</v>
      </c>
      <c r="DA36" s="600"/>
      <c r="DB36" s="600"/>
      <c r="DC36" s="602"/>
      <c r="DD36" s="572">
        <v>1328532</v>
      </c>
      <c r="DE36" s="346"/>
      <c r="DF36" s="346"/>
      <c r="DG36" s="346"/>
      <c r="DH36" s="346"/>
      <c r="DI36" s="346"/>
      <c r="DJ36" s="346"/>
      <c r="DK36" s="568"/>
      <c r="DL36" s="572">
        <v>1048108</v>
      </c>
      <c r="DM36" s="346"/>
      <c r="DN36" s="346"/>
      <c r="DO36" s="346"/>
      <c r="DP36" s="346"/>
      <c r="DQ36" s="346"/>
      <c r="DR36" s="346"/>
      <c r="DS36" s="346"/>
      <c r="DT36" s="346"/>
      <c r="DU36" s="346"/>
      <c r="DV36" s="568"/>
      <c r="DW36" s="576">
        <v>15.6</v>
      </c>
      <c r="DX36" s="600"/>
      <c r="DY36" s="600"/>
      <c r="DZ36" s="600"/>
      <c r="EA36" s="600"/>
      <c r="EB36" s="600"/>
      <c r="EC36" s="601"/>
    </row>
    <row r="37" spans="2:133" ht="11.25" customHeight="1" x14ac:dyDescent="0.2">
      <c r="B37" s="574" t="s">
        <v>395</v>
      </c>
      <c r="C37" s="472"/>
      <c r="D37" s="472"/>
      <c r="E37" s="472"/>
      <c r="F37" s="472"/>
      <c r="G37" s="472"/>
      <c r="H37" s="472"/>
      <c r="I37" s="472"/>
      <c r="J37" s="472"/>
      <c r="K37" s="472"/>
      <c r="L37" s="472"/>
      <c r="M37" s="472"/>
      <c r="N37" s="472"/>
      <c r="O37" s="472"/>
      <c r="P37" s="472"/>
      <c r="Q37" s="575"/>
      <c r="R37" s="567">
        <v>588454</v>
      </c>
      <c r="S37" s="346"/>
      <c r="T37" s="346"/>
      <c r="U37" s="346"/>
      <c r="V37" s="346"/>
      <c r="W37" s="346"/>
      <c r="X37" s="346"/>
      <c r="Y37" s="568"/>
      <c r="Z37" s="569">
        <v>5</v>
      </c>
      <c r="AA37" s="569"/>
      <c r="AB37" s="569"/>
      <c r="AC37" s="569"/>
      <c r="AD37" s="570">
        <v>31</v>
      </c>
      <c r="AE37" s="570"/>
      <c r="AF37" s="570"/>
      <c r="AG37" s="570"/>
      <c r="AH37" s="570"/>
      <c r="AI37" s="570"/>
      <c r="AJ37" s="570"/>
      <c r="AK37" s="570"/>
      <c r="AL37" s="576">
        <v>0</v>
      </c>
      <c r="AM37" s="352"/>
      <c r="AN37" s="352"/>
      <c r="AO37" s="577"/>
      <c r="AQ37" s="618" t="s">
        <v>405</v>
      </c>
      <c r="AR37" s="349"/>
      <c r="AS37" s="349"/>
      <c r="AT37" s="349"/>
      <c r="AU37" s="349"/>
      <c r="AV37" s="349"/>
      <c r="AW37" s="349"/>
      <c r="AX37" s="349"/>
      <c r="AY37" s="619"/>
      <c r="AZ37" s="567">
        <v>197794</v>
      </c>
      <c r="BA37" s="346"/>
      <c r="BB37" s="346"/>
      <c r="BC37" s="346"/>
      <c r="BD37" s="598"/>
      <c r="BE37" s="598"/>
      <c r="BF37" s="609"/>
      <c r="BG37" s="574" t="s">
        <v>407</v>
      </c>
      <c r="BH37" s="472"/>
      <c r="BI37" s="472"/>
      <c r="BJ37" s="472"/>
      <c r="BK37" s="472"/>
      <c r="BL37" s="472"/>
      <c r="BM37" s="472"/>
      <c r="BN37" s="472"/>
      <c r="BO37" s="472"/>
      <c r="BP37" s="472"/>
      <c r="BQ37" s="472"/>
      <c r="BR37" s="472"/>
      <c r="BS37" s="472"/>
      <c r="BT37" s="472"/>
      <c r="BU37" s="575"/>
      <c r="BV37" s="567">
        <v>204908</v>
      </c>
      <c r="BW37" s="346"/>
      <c r="BX37" s="346"/>
      <c r="BY37" s="346"/>
      <c r="BZ37" s="346"/>
      <c r="CA37" s="346"/>
      <c r="CB37" s="573"/>
      <c r="CD37" s="574" t="s">
        <v>165</v>
      </c>
      <c r="CE37" s="472"/>
      <c r="CF37" s="472"/>
      <c r="CG37" s="472"/>
      <c r="CH37" s="472"/>
      <c r="CI37" s="472"/>
      <c r="CJ37" s="472"/>
      <c r="CK37" s="472"/>
      <c r="CL37" s="472"/>
      <c r="CM37" s="472"/>
      <c r="CN37" s="472"/>
      <c r="CO37" s="472"/>
      <c r="CP37" s="472"/>
      <c r="CQ37" s="575"/>
      <c r="CR37" s="567">
        <v>685899</v>
      </c>
      <c r="CS37" s="598"/>
      <c r="CT37" s="598"/>
      <c r="CU37" s="598"/>
      <c r="CV37" s="598"/>
      <c r="CW37" s="598"/>
      <c r="CX37" s="598"/>
      <c r="CY37" s="599"/>
      <c r="CZ37" s="576">
        <v>6.1</v>
      </c>
      <c r="DA37" s="600"/>
      <c r="DB37" s="600"/>
      <c r="DC37" s="602"/>
      <c r="DD37" s="572">
        <v>685899</v>
      </c>
      <c r="DE37" s="598"/>
      <c r="DF37" s="598"/>
      <c r="DG37" s="598"/>
      <c r="DH37" s="598"/>
      <c r="DI37" s="598"/>
      <c r="DJ37" s="598"/>
      <c r="DK37" s="599"/>
      <c r="DL37" s="572">
        <v>673314</v>
      </c>
      <c r="DM37" s="598"/>
      <c r="DN37" s="598"/>
      <c r="DO37" s="598"/>
      <c r="DP37" s="598"/>
      <c r="DQ37" s="598"/>
      <c r="DR37" s="598"/>
      <c r="DS37" s="598"/>
      <c r="DT37" s="598"/>
      <c r="DU37" s="598"/>
      <c r="DV37" s="599"/>
      <c r="DW37" s="576">
        <v>10</v>
      </c>
      <c r="DX37" s="600"/>
      <c r="DY37" s="600"/>
      <c r="DZ37" s="600"/>
      <c r="EA37" s="600"/>
      <c r="EB37" s="600"/>
      <c r="EC37" s="601"/>
    </row>
    <row r="38" spans="2:133" ht="11.25" customHeight="1" x14ac:dyDescent="0.2">
      <c r="B38" s="574" t="s">
        <v>408</v>
      </c>
      <c r="C38" s="472"/>
      <c r="D38" s="472"/>
      <c r="E38" s="472"/>
      <c r="F38" s="472"/>
      <c r="G38" s="472"/>
      <c r="H38" s="472"/>
      <c r="I38" s="472"/>
      <c r="J38" s="472"/>
      <c r="K38" s="472"/>
      <c r="L38" s="472"/>
      <c r="M38" s="472"/>
      <c r="N38" s="472"/>
      <c r="O38" s="472"/>
      <c r="P38" s="472"/>
      <c r="Q38" s="575"/>
      <c r="R38" s="567">
        <v>559262</v>
      </c>
      <c r="S38" s="346"/>
      <c r="T38" s="346"/>
      <c r="U38" s="346"/>
      <c r="V38" s="346"/>
      <c r="W38" s="346"/>
      <c r="X38" s="346"/>
      <c r="Y38" s="568"/>
      <c r="Z38" s="569">
        <v>4.8</v>
      </c>
      <c r="AA38" s="569"/>
      <c r="AB38" s="569"/>
      <c r="AC38" s="569"/>
      <c r="AD38" s="570" t="s">
        <v>203</v>
      </c>
      <c r="AE38" s="570"/>
      <c r="AF38" s="570"/>
      <c r="AG38" s="570"/>
      <c r="AH38" s="570"/>
      <c r="AI38" s="570"/>
      <c r="AJ38" s="570"/>
      <c r="AK38" s="570"/>
      <c r="AL38" s="576" t="s">
        <v>203</v>
      </c>
      <c r="AM38" s="352"/>
      <c r="AN38" s="352"/>
      <c r="AO38" s="577"/>
      <c r="AQ38" s="618" t="s">
        <v>409</v>
      </c>
      <c r="AR38" s="349"/>
      <c r="AS38" s="349"/>
      <c r="AT38" s="349"/>
      <c r="AU38" s="349"/>
      <c r="AV38" s="349"/>
      <c r="AW38" s="349"/>
      <c r="AX38" s="349"/>
      <c r="AY38" s="619"/>
      <c r="AZ38" s="567">
        <v>110906</v>
      </c>
      <c r="BA38" s="346"/>
      <c r="BB38" s="346"/>
      <c r="BC38" s="346"/>
      <c r="BD38" s="598"/>
      <c r="BE38" s="598"/>
      <c r="BF38" s="609"/>
      <c r="BG38" s="574" t="s">
        <v>413</v>
      </c>
      <c r="BH38" s="472"/>
      <c r="BI38" s="472"/>
      <c r="BJ38" s="472"/>
      <c r="BK38" s="472"/>
      <c r="BL38" s="472"/>
      <c r="BM38" s="472"/>
      <c r="BN38" s="472"/>
      <c r="BO38" s="472"/>
      <c r="BP38" s="472"/>
      <c r="BQ38" s="472"/>
      <c r="BR38" s="472"/>
      <c r="BS38" s="472"/>
      <c r="BT38" s="472"/>
      <c r="BU38" s="575"/>
      <c r="BV38" s="567">
        <v>3740</v>
      </c>
      <c r="BW38" s="346"/>
      <c r="BX38" s="346"/>
      <c r="BY38" s="346"/>
      <c r="BZ38" s="346"/>
      <c r="CA38" s="346"/>
      <c r="CB38" s="573"/>
      <c r="CD38" s="574" t="s">
        <v>414</v>
      </c>
      <c r="CE38" s="472"/>
      <c r="CF38" s="472"/>
      <c r="CG38" s="472"/>
      <c r="CH38" s="472"/>
      <c r="CI38" s="472"/>
      <c r="CJ38" s="472"/>
      <c r="CK38" s="472"/>
      <c r="CL38" s="472"/>
      <c r="CM38" s="472"/>
      <c r="CN38" s="472"/>
      <c r="CO38" s="472"/>
      <c r="CP38" s="472"/>
      <c r="CQ38" s="575"/>
      <c r="CR38" s="567">
        <v>1058490</v>
      </c>
      <c r="CS38" s="346"/>
      <c r="CT38" s="346"/>
      <c r="CU38" s="346"/>
      <c r="CV38" s="346"/>
      <c r="CW38" s="346"/>
      <c r="CX38" s="346"/>
      <c r="CY38" s="568"/>
      <c r="CZ38" s="576">
        <v>9.5</v>
      </c>
      <c r="DA38" s="600"/>
      <c r="DB38" s="600"/>
      <c r="DC38" s="602"/>
      <c r="DD38" s="572">
        <v>875909</v>
      </c>
      <c r="DE38" s="346"/>
      <c r="DF38" s="346"/>
      <c r="DG38" s="346"/>
      <c r="DH38" s="346"/>
      <c r="DI38" s="346"/>
      <c r="DJ38" s="346"/>
      <c r="DK38" s="568"/>
      <c r="DL38" s="572">
        <v>753967</v>
      </c>
      <c r="DM38" s="346"/>
      <c r="DN38" s="346"/>
      <c r="DO38" s="346"/>
      <c r="DP38" s="346"/>
      <c r="DQ38" s="346"/>
      <c r="DR38" s="346"/>
      <c r="DS38" s="346"/>
      <c r="DT38" s="346"/>
      <c r="DU38" s="346"/>
      <c r="DV38" s="568"/>
      <c r="DW38" s="576">
        <v>11.2</v>
      </c>
      <c r="DX38" s="600"/>
      <c r="DY38" s="600"/>
      <c r="DZ38" s="600"/>
      <c r="EA38" s="600"/>
      <c r="EB38" s="600"/>
      <c r="EC38" s="601"/>
    </row>
    <row r="39" spans="2:133" ht="11.25" customHeight="1" x14ac:dyDescent="0.2">
      <c r="B39" s="574" t="s">
        <v>415</v>
      </c>
      <c r="C39" s="472"/>
      <c r="D39" s="472"/>
      <c r="E39" s="472"/>
      <c r="F39" s="472"/>
      <c r="G39" s="472"/>
      <c r="H39" s="472"/>
      <c r="I39" s="472"/>
      <c r="J39" s="472"/>
      <c r="K39" s="472"/>
      <c r="L39" s="472"/>
      <c r="M39" s="472"/>
      <c r="N39" s="472"/>
      <c r="O39" s="472"/>
      <c r="P39" s="472"/>
      <c r="Q39" s="575"/>
      <c r="R39" s="567" t="s">
        <v>203</v>
      </c>
      <c r="S39" s="346"/>
      <c r="T39" s="346"/>
      <c r="U39" s="346"/>
      <c r="V39" s="346"/>
      <c r="W39" s="346"/>
      <c r="X39" s="346"/>
      <c r="Y39" s="568"/>
      <c r="Z39" s="569" t="s">
        <v>203</v>
      </c>
      <c r="AA39" s="569"/>
      <c r="AB39" s="569"/>
      <c r="AC39" s="569"/>
      <c r="AD39" s="570" t="s">
        <v>203</v>
      </c>
      <c r="AE39" s="570"/>
      <c r="AF39" s="570"/>
      <c r="AG39" s="570"/>
      <c r="AH39" s="570"/>
      <c r="AI39" s="570"/>
      <c r="AJ39" s="570"/>
      <c r="AK39" s="570"/>
      <c r="AL39" s="576" t="s">
        <v>203</v>
      </c>
      <c r="AM39" s="352"/>
      <c r="AN39" s="352"/>
      <c r="AO39" s="577"/>
      <c r="AQ39" s="618" t="s">
        <v>311</v>
      </c>
      <c r="AR39" s="349"/>
      <c r="AS39" s="349"/>
      <c r="AT39" s="349"/>
      <c r="AU39" s="349"/>
      <c r="AV39" s="349"/>
      <c r="AW39" s="349"/>
      <c r="AX39" s="349"/>
      <c r="AY39" s="619"/>
      <c r="AZ39" s="567" t="s">
        <v>203</v>
      </c>
      <c r="BA39" s="346"/>
      <c r="BB39" s="346"/>
      <c r="BC39" s="346"/>
      <c r="BD39" s="598"/>
      <c r="BE39" s="598"/>
      <c r="BF39" s="609"/>
      <c r="BG39" s="574" t="s">
        <v>339</v>
      </c>
      <c r="BH39" s="472"/>
      <c r="BI39" s="472"/>
      <c r="BJ39" s="472"/>
      <c r="BK39" s="472"/>
      <c r="BL39" s="472"/>
      <c r="BM39" s="472"/>
      <c r="BN39" s="472"/>
      <c r="BO39" s="472"/>
      <c r="BP39" s="472"/>
      <c r="BQ39" s="472"/>
      <c r="BR39" s="472"/>
      <c r="BS39" s="472"/>
      <c r="BT39" s="472"/>
      <c r="BU39" s="575"/>
      <c r="BV39" s="567">
        <v>5872</v>
      </c>
      <c r="BW39" s="346"/>
      <c r="BX39" s="346"/>
      <c r="BY39" s="346"/>
      <c r="BZ39" s="346"/>
      <c r="CA39" s="346"/>
      <c r="CB39" s="573"/>
      <c r="CD39" s="574" t="s">
        <v>419</v>
      </c>
      <c r="CE39" s="472"/>
      <c r="CF39" s="472"/>
      <c r="CG39" s="472"/>
      <c r="CH39" s="472"/>
      <c r="CI39" s="472"/>
      <c r="CJ39" s="472"/>
      <c r="CK39" s="472"/>
      <c r="CL39" s="472"/>
      <c r="CM39" s="472"/>
      <c r="CN39" s="472"/>
      <c r="CO39" s="472"/>
      <c r="CP39" s="472"/>
      <c r="CQ39" s="575"/>
      <c r="CR39" s="567">
        <v>1443963</v>
      </c>
      <c r="CS39" s="598"/>
      <c r="CT39" s="598"/>
      <c r="CU39" s="598"/>
      <c r="CV39" s="598"/>
      <c r="CW39" s="598"/>
      <c r="CX39" s="598"/>
      <c r="CY39" s="599"/>
      <c r="CZ39" s="576">
        <v>12.9</v>
      </c>
      <c r="DA39" s="600"/>
      <c r="DB39" s="600"/>
      <c r="DC39" s="602"/>
      <c r="DD39" s="572">
        <v>1279830</v>
      </c>
      <c r="DE39" s="598"/>
      <c r="DF39" s="598"/>
      <c r="DG39" s="598"/>
      <c r="DH39" s="598"/>
      <c r="DI39" s="598"/>
      <c r="DJ39" s="598"/>
      <c r="DK39" s="599"/>
      <c r="DL39" s="572" t="s">
        <v>203</v>
      </c>
      <c r="DM39" s="598"/>
      <c r="DN39" s="598"/>
      <c r="DO39" s="598"/>
      <c r="DP39" s="598"/>
      <c r="DQ39" s="598"/>
      <c r="DR39" s="598"/>
      <c r="DS39" s="598"/>
      <c r="DT39" s="598"/>
      <c r="DU39" s="598"/>
      <c r="DV39" s="599"/>
      <c r="DW39" s="576" t="s">
        <v>203</v>
      </c>
      <c r="DX39" s="600"/>
      <c r="DY39" s="600"/>
      <c r="DZ39" s="600"/>
      <c r="EA39" s="600"/>
      <c r="EB39" s="600"/>
      <c r="EC39" s="601"/>
    </row>
    <row r="40" spans="2:133" ht="11.25" customHeight="1" x14ac:dyDescent="0.2">
      <c r="B40" s="574" t="s">
        <v>420</v>
      </c>
      <c r="C40" s="472"/>
      <c r="D40" s="472"/>
      <c r="E40" s="472"/>
      <c r="F40" s="472"/>
      <c r="G40" s="472"/>
      <c r="H40" s="472"/>
      <c r="I40" s="472"/>
      <c r="J40" s="472"/>
      <c r="K40" s="472"/>
      <c r="L40" s="472"/>
      <c r="M40" s="472"/>
      <c r="N40" s="472"/>
      <c r="O40" s="472"/>
      <c r="P40" s="472"/>
      <c r="Q40" s="575"/>
      <c r="R40" s="567">
        <v>148262</v>
      </c>
      <c r="S40" s="346"/>
      <c r="T40" s="346"/>
      <c r="U40" s="346"/>
      <c r="V40" s="346"/>
      <c r="W40" s="346"/>
      <c r="X40" s="346"/>
      <c r="Y40" s="568"/>
      <c r="Z40" s="569">
        <v>1.3</v>
      </c>
      <c r="AA40" s="569"/>
      <c r="AB40" s="569"/>
      <c r="AC40" s="569"/>
      <c r="AD40" s="570" t="s">
        <v>203</v>
      </c>
      <c r="AE40" s="570"/>
      <c r="AF40" s="570"/>
      <c r="AG40" s="570"/>
      <c r="AH40" s="570"/>
      <c r="AI40" s="570"/>
      <c r="AJ40" s="570"/>
      <c r="AK40" s="570"/>
      <c r="AL40" s="576" t="s">
        <v>203</v>
      </c>
      <c r="AM40" s="352"/>
      <c r="AN40" s="352"/>
      <c r="AO40" s="577"/>
      <c r="AQ40" s="618" t="s">
        <v>422</v>
      </c>
      <c r="AR40" s="349"/>
      <c r="AS40" s="349"/>
      <c r="AT40" s="349"/>
      <c r="AU40" s="349"/>
      <c r="AV40" s="349"/>
      <c r="AW40" s="349"/>
      <c r="AX40" s="349"/>
      <c r="AY40" s="619"/>
      <c r="AZ40" s="567" t="s">
        <v>203</v>
      </c>
      <c r="BA40" s="346"/>
      <c r="BB40" s="346"/>
      <c r="BC40" s="346"/>
      <c r="BD40" s="598"/>
      <c r="BE40" s="598"/>
      <c r="BF40" s="609"/>
      <c r="BG40" s="649" t="s">
        <v>423</v>
      </c>
      <c r="BH40" s="517"/>
      <c r="BI40" s="517"/>
      <c r="BJ40" s="517"/>
      <c r="BK40" s="517"/>
      <c r="BL40" s="7"/>
      <c r="BM40" s="472" t="s">
        <v>424</v>
      </c>
      <c r="BN40" s="472"/>
      <c r="BO40" s="472"/>
      <c r="BP40" s="472"/>
      <c r="BQ40" s="472"/>
      <c r="BR40" s="472"/>
      <c r="BS40" s="472"/>
      <c r="BT40" s="472"/>
      <c r="BU40" s="575"/>
      <c r="BV40" s="567">
        <v>103</v>
      </c>
      <c r="BW40" s="346"/>
      <c r="BX40" s="346"/>
      <c r="BY40" s="346"/>
      <c r="BZ40" s="346"/>
      <c r="CA40" s="346"/>
      <c r="CB40" s="573"/>
      <c r="CD40" s="574" t="s">
        <v>370</v>
      </c>
      <c r="CE40" s="472"/>
      <c r="CF40" s="472"/>
      <c r="CG40" s="472"/>
      <c r="CH40" s="472"/>
      <c r="CI40" s="472"/>
      <c r="CJ40" s="472"/>
      <c r="CK40" s="472"/>
      <c r="CL40" s="472"/>
      <c r="CM40" s="472"/>
      <c r="CN40" s="472"/>
      <c r="CO40" s="472"/>
      <c r="CP40" s="472"/>
      <c r="CQ40" s="575"/>
      <c r="CR40" s="567">
        <v>56211</v>
      </c>
      <c r="CS40" s="346"/>
      <c r="CT40" s="346"/>
      <c r="CU40" s="346"/>
      <c r="CV40" s="346"/>
      <c r="CW40" s="346"/>
      <c r="CX40" s="346"/>
      <c r="CY40" s="568"/>
      <c r="CZ40" s="576">
        <v>0.5</v>
      </c>
      <c r="DA40" s="600"/>
      <c r="DB40" s="600"/>
      <c r="DC40" s="602"/>
      <c r="DD40" s="572">
        <v>29751</v>
      </c>
      <c r="DE40" s="346"/>
      <c r="DF40" s="346"/>
      <c r="DG40" s="346"/>
      <c r="DH40" s="346"/>
      <c r="DI40" s="346"/>
      <c r="DJ40" s="346"/>
      <c r="DK40" s="568"/>
      <c r="DL40" s="572">
        <v>27031</v>
      </c>
      <c r="DM40" s="346"/>
      <c r="DN40" s="346"/>
      <c r="DO40" s="346"/>
      <c r="DP40" s="346"/>
      <c r="DQ40" s="346"/>
      <c r="DR40" s="346"/>
      <c r="DS40" s="346"/>
      <c r="DT40" s="346"/>
      <c r="DU40" s="346"/>
      <c r="DV40" s="568"/>
      <c r="DW40" s="576">
        <v>0.4</v>
      </c>
      <c r="DX40" s="600"/>
      <c r="DY40" s="600"/>
      <c r="DZ40" s="600"/>
      <c r="EA40" s="600"/>
      <c r="EB40" s="600"/>
      <c r="EC40" s="601"/>
    </row>
    <row r="41" spans="2:133" ht="11.25" customHeight="1" x14ac:dyDescent="0.2">
      <c r="B41" s="589" t="s">
        <v>421</v>
      </c>
      <c r="C41" s="590"/>
      <c r="D41" s="590"/>
      <c r="E41" s="590"/>
      <c r="F41" s="590"/>
      <c r="G41" s="590"/>
      <c r="H41" s="590"/>
      <c r="I41" s="590"/>
      <c r="J41" s="590"/>
      <c r="K41" s="590"/>
      <c r="L41" s="590"/>
      <c r="M41" s="590"/>
      <c r="N41" s="590"/>
      <c r="O41" s="590"/>
      <c r="P41" s="590"/>
      <c r="Q41" s="591"/>
      <c r="R41" s="620">
        <v>11736607</v>
      </c>
      <c r="S41" s="621"/>
      <c r="T41" s="621"/>
      <c r="U41" s="621"/>
      <c r="V41" s="621"/>
      <c r="W41" s="621"/>
      <c r="X41" s="621"/>
      <c r="Y41" s="622"/>
      <c r="Z41" s="623">
        <v>100</v>
      </c>
      <c r="AA41" s="623"/>
      <c r="AB41" s="623"/>
      <c r="AC41" s="623"/>
      <c r="AD41" s="624">
        <v>6572375</v>
      </c>
      <c r="AE41" s="624"/>
      <c r="AF41" s="624"/>
      <c r="AG41" s="624"/>
      <c r="AH41" s="624"/>
      <c r="AI41" s="624"/>
      <c r="AJ41" s="624"/>
      <c r="AK41" s="624"/>
      <c r="AL41" s="625">
        <v>100</v>
      </c>
      <c r="AM41" s="612"/>
      <c r="AN41" s="612"/>
      <c r="AO41" s="626"/>
      <c r="AQ41" s="618" t="s">
        <v>425</v>
      </c>
      <c r="AR41" s="349"/>
      <c r="AS41" s="349"/>
      <c r="AT41" s="349"/>
      <c r="AU41" s="349"/>
      <c r="AV41" s="349"/>
      <c r="AW41" s="349"/>
      <c r="AX41" s="349"/>
      <c r="AY41" s="619"/>
      <c r="AZ41" s="567">
        <v>202590</v>
      </c>
      <c r="BA41" s="346"/>
      <c r="BB41" s="346"/>
      <c r="BC41" s="346"/>
      <c r="BD41" s="598"/>
      <c r="BE41" s="598"/>
      <c r="BF41" s="609"/>
      <c r="BG41" s="649"/>
      <c r="BH41" s="517"/>
      <c r="BI41" s="517"/>
      <c r="BJ41" s="517"/>
      <c r="BK41" s="517"/>
      <c r="BL41" s="7"/>
      <c r="BM41" s="472" t="s">
        <v>344</v>
      </c>
      <c r="BN41" s="472"/>
      <c r="BO41" s="472"/>
      <c r="BP41" s="472"/>
      <c r="BQ41" s="472"/>
      <c r="BR41" s="472"/>
      <c r="BS41" s="472"/>
      <c r="BT41" s="472"/>
      <c r="BU41" s="575"/>
      <c r="BV41" s="567" t="s">
        <v>203</v>
      </c>
      <c r="BW41" s="346"/>
      <c r="BX41" s="346"/>
      <c r="BY41" s="346"/>
      <c r="BZ41" s="346"/>
      <c r="CA41" s="346"/>
      <c r="CB41" s="573"/>
      <c r="CD41" s="574" t="s">
        <v>289</v>
      </c>
      <c r="CE41" s="472"/>
      <c r="CF41" s="472"/>
      <c r="CG41" s="472"/>
      <c r="CH41" s="472"/>
      <c r="CI41" s="472"/>
      <c r="CJ41" s="472"/>
      <c r="CK41" s="472"/>
      <c r="CL41" s="472"/>
      <c r="CM41" s="472"/>
      <c r="CN41" s="472"/>
      <c r="CO41" s="472"/>
      <c r="CP41" s="472"/>
      <c r="CQ41" s="575"/>
      <c r="CR41" s="567" t="s">
        <v>203</v>
      </c>
      <c r="CS41" s="598"/>
      <c r="CT41" s="598"/>
      <c r="CU41" s="598"/>
      <c r="CV41" s="598"/>
      <c r="CW41" s="598"/>
      <c r="CX41" s="598"/>
      <c r="CY41" s="599"/>
      <c r="CZ41" s="576" t="s">
        <v>203</v>
      </c>
      <c r="DA41" s="600"/>
      <c r="DB41" s="600"/>
      <c r="DC41" s="602"/>
      <c r="DD41" s="572" t="s">
        <v>203</v>
      </c>
      <c r="DE41" s="598"/>
      <c r="DF41" s="598"/>
      <c r="DG41" s="598"/>
      <c r="DH41" s="598"/>
      <c r="DI41" s="598"/>
      <c r="DJ41" s="598"/>
      <c r="DK41" s="599"/>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AQ42" s="633" t="s">
        <v>426</v>
      </c>
      <c r="AR42" s="634"/>
      <c r="AS42" s="634"/>
      <c r="AT42" s="634"/>
      <c r="AU42" s="634"/>
      <c r="AV42" s="634"/>
      <c r="AW42" s="634"/>
      <c r="AX42" s="634"/>
      <c r="AY42" s="635"/>
      <c r="AZ42" s="620">
        <v>658106</v>
      </c>
      <c r="BA42" s="621"/>
      <c r="BB42" s="621"/>
      <c r="BC42" s="621"/>
      <c r="BD42" s="611"/>
      <c r="BE42" s="611"/>
      <c r="BF42" s="613"/>
      <c r="BG42" s="533"/>
      <c r="BH42" s="534"/>
      <c r="BI42" s="534"/>
      <c r="BJ42" s="534"/>
      <c r="BK42" s="534"/>
      <c r="BL42" s="20"/>
      <c r="BM42" s="590" t="s">
        <v>427</v>
      </c>
      <c r="BN42" s="590"/>
      <c r="BO42" s="590"/>
      <c r="BP42" s="590"/>
      <c r="BQ42" s="590"/>
      <c r="BR42" s="590"/>
      <c r="BS42" s="590"/>
      <c r="BT42" s="590"/>
      <c r="BU42" s="591"/>
      <c r="BV42" s="620">
        <v>335</v>
      </c>
      <c r="BW42" s="621"/>
      <c r="BX42" s="621"/>
      <c r="BY42" s="621"/>
      <c r="BZ42" s="621"/>
      <c r="CA42" s="621"/>
      <c r="CB42" s="636"/>
      <c r="CD42" s="574" t="s">
        <v>282</v>
      </c>
      <c r="CE42" s="472"/>
      <c r="CF42" s="472"/>
      <c r="CG42" s="472"/>
      <c r="CH42" s="472"/>
      <c r="CI42" s="472"/>
      <c r="CJ42" s="472"/>
      <c r="CK42" s="472"/>
      <c r="CL42" s="472"/>
      <c r="CM42" s="472"/>
      <c r="CN42" s="472"/>
      <c r="CO42" s="472"/>
      <c r="CP42" s="472"/>
      <c r="CQ42" s="575"/>
      <c r="CR42" s="567">
        <v>1088218</v>
      </c>
      <c r="CS42" s="598"/>
      <c r="CT42" s="598"/>
      <c r="CU42" s="598"/>
      <c r="CV42" s="598"/>
      <c r="CW42" s="598"/>
      <c r="CX42" s="598"/>
      <c r="CY42" s="599"/>
      <c r="CZ42" s="576">
        <v>9.6999999999999993</v>
      </c>
      <c r="DA42" s="600"/>
      <c r="DB42" s="600"/>
      <c r="DC42" s="602"/>
      <c r="DD42" s="572">
        <v>196975</v>
      </c>
      <c r="DE42" s="598"/>
      <c r="DF42" s="598"/>
      <c r="DG42" s="598"/>
      <c r="DH42" s="598"/>
      <c r="DI42" s="598"/>
      <c r="DJ42" s="598"/>
      <c r="DK42" s="599"/>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 t="s">
        <v>51</v>
      </c>
      <c r="CD43" s="574" t="s">
        <v>60</v>
      </c>
      <c r="CE43" s="472"/>
      <c r="CF43" s="472"/>
      <c r="CG43" s="472"/>
      <c r="CH43" s="472"/>
      <c r="CI43" s="472"/>
      <c r="CJ43" s="472"/>
      <c r="CK43" s="472"/>
      <c r="CL43" s="472"/>
      <c r="CM43" s="472"/>
      <c r="CN43" s="472"/>
      <c r="CO43" s="472"/>
      <c r="CP43" s="472"/>
      <c r="CQ43" s="575"/>
      <c r="CR43" s="567">
        <v>43691</v>
      </c>
      <c r="CS43" s="598"/>
      <c r="CT43" s="598"/>
      <c r="CU43" s="598"/>
      <c r="CV43" s="598"/>
      <c r="CW43" s="598"/>
      <c r="CX43" s="598"/>
      <c r="CY43" s="599"/>
      <c r="CZ43" s="576">
        <v>0.4</v>
      </c>
      <c r="DA43" s="600"/>
      <c r="DB43" s="600"/>
      <c r="DC43" s="602"/>
      <c r="DD43" s="572">
        <v>43691</v>
      </c>
      <c r="DE43" s="598"/>
      <c r="DF43" s="598"/>
      <c r="DG43" s="598"/>
      <c r="DH43" s="598"/>
      <c r="DI43" s="598"/>
      <c r="DJ43" s="598"/>
      <c r="DK43" s="599"/>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637" t="s">
        <v>403</v>
      </c>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8"/>
      <c r="CD44" s="538" t="s">
        <v>183</v>
      </c>
      <c r="CE44" s="459"/>
      <c r="CF44" s="574" t="s">
        <v>428</v>
      </c>
      <c r="CG44" s="472"/>
      <c r="CH44" s="472"/>
      <c r="CI44" s="472"/>
      <c r="CJ44" s="472"/>
      <c r="CK44" s="472"/>
      <c r="CL44" s="472"/>
      <c r="CM44" s="472"/>
      <c r="CN44" s="472"/>
      <c r="CO44" s="472"/>
      <c r="CP44" s="472"/>
      <c r="CQ44" s="575"/>
      <c r="CR44" s="567">
        <v>1088218</v>
      </c>
      <c r="CS44" s="346"/>
      <c r="CT44" s="346"/>
      <c r="CU44" s="346"/>
      <c r="CV44" s="346"/>
      <c r="CW44" s="346"/>
      <c r="CX44" s="346"/>
      <c r="CY44" s="568"/>
      <c r="CZ44" s="576">
        <v>9.6999999999999993</v>
      </c>
      <c r="DA44" s="352"/>
      <c r="DB44" s="352"/>
      <c r="DC44" s="579"/>
      <c r="DD44" s="572">
        <v>196975</v>
      </c>
      <c r="DE44" s="346"/>
      <c r="DF44" s="346"/>
      <c r="DG44" s="346"/>
      <c r="DH44" s="346"/>
      <c r="DI44" s="346"/>
      <c r="DJ44" s="346"/>
      <c r="DK44" s="568"/>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B45" s="637" t="s">
        <v>270</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637"/>
      <c r="BF45" s="637"/>
      <c r="BG45" s="637"/>
      <c r="BH45" s="637"/>
      <c r="BI45" s="637"/>
      <c r="BJ45" s="637"/>
      <c r="BK45" s="637"/>
      <c r="BL45" s="637"/>
      <c r="BM45" s="637"/>
      <c r="BN45" s="637"/>
      <c r="BO45" s="637"/>
      <c r="BP45" s="637"/>
      <c r="BQ45" s="637"/>
      <c r="BR45" s="637"/>
      <c r="BS45" s="637"/>
      <c r="BT45" s="637"/>
      <c r="BU45" s="637"/>
      <c r="BV45" s="637"/>
      <c r="BW45" s="637"/>
      <c r="BX45" s="637"/>
      <c r="BY45" s="637"/>
      <c r="BZ45" s="637"/>
      <c r="CA45" s="637"/>
      <c r="CB45" s="637"/>
      <c r="CC45" s="638"/>
      <c r="CD45" s="539"/>
      <c r="CE45" s="462"/>
      <c r="CF45" s="574" t="s">
        <v>429</v>
      </c>
      <c r="CG45" s="472"/>
      <c r="CH45" s="472"/>
      <c r="CI45" s="472"/>
      <c r="CJ45" s="472"/>
      <c r="CK45" s="472"/>
      <c r="CL45" s="472"/>
      <c r="CM45" s="472"/>
      <c r="CN45" s="472"/>
      <c r="CO45" s="472"/>
      <c r="CP45" s="472"/>
      <c r="CQ45" s="575"/>
      <c r="CR45" s="567">
        <v>616497</v>
      </c>
      <c r="CS45" s="598"/>
      <c r="CT45" s="598"/>
      <c r="CU45" s="598"/>
      <c r="CV45" s="598"/>
      <c r="CW45" s="598"/>
      <c r="CX45" s="598"/>
      <c r="CY45" s="599"/>
      <c r="CZ45" s="576">
        <v>5.5</v>
      </c>
      <c r="DA45" s="600"/>
      <c r="DB45" s="600"/>
      <c r="DC45" s="602"/>
      <c r="DD45" s="572">
        <v>40240</v>
      </c>
      <c r="DE45" s="598"/>
      <c r="DF45" s="598"/>
      <c r="DG45" s="598"/>
      <c r="DH45" s="598"/>
      <c r="DI45" s="598"/>
      <c r="DJ45" s="598"/>
      <c r="DK45" s="599"/>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B46" s="41"/>
      <c r="CD46" s="539"/>
      <c r="CE46" s="462"/>
      <c r="CF46" s="574" t="s">
        <v>432</v>
      </c>
      <c r="CG46" s="472"/>
      <c r="CH46" s="472"/>
      <c r="CI46" s="472"/>
      <c r="CJ46" s="472"/>
      <c r="CK46" s="472"/>
      <c r="CL46" s="472"/>
      <c r="CM46" s="472"/>
      <c r="CN46" s="472"/>
      <c r="CO46" s="472"/>
      <c r="CP46" s="472"/>
      <c r="CQ46" s="575"/>
      <c r="CR46" s="567">
        <v>471721</v>
      </c>
      <c r="CS46" s="346"/>
      <c r="CT46" s="346"/>
      <c r="CU46" s="346"/>
      <c r="CV46" s="346"/>
      <c r="CW46" s="346"/>
      <c r="CX46" s="346"/>
      <c r="CY46" s="568"/>
      <c r="CZ46" s="576">
        <v>4.2</v>
      </c>
      <c r="DA46" s="352"/>
      <c r="DB46" s="352"/>
      <c r="DC46" s="579"/>
      <c r="DD46" s="572">
        <v>156735</v>
      </c>
      <c r="DE46" s="346"/>
      <c r="DF46" s="346"/>
      <c r="DG46" s="346"/>
      <c r="DH46" s="346"/>
      <c r="DI46" s="346"/>
      <c r="DJ46" s="346"/>
      <c r="DK46" s="568"/>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B47" s="41"/>
      <c r="CD47" s="539"/>
      <c r="CE47" s="462"/>
      <c r="CF47" s="574" t="s">
        <v>434</v>
      </c>
      <c r="CG47" s="472"/>
      <c r="CH47" s="472"/>
      <c r="CI47" s="472"/>
      <c r="CJ47" s="472"/>
      <c r="CK47" s="472"/>
      <c r="CL47" s="472"/>
      <c r="CM47" s="472"/>
      <c r="CN47" s="472"/>
      <c r="CO47" s="472"/>
      <c r="CP47" s="472"/>
      <c r="CQ47" s="575"/>
      <c r="CR47" s="567" t="s">
        <v>203</v>
      </c>
      <c r="CS47" s="598"/>
      <c r="CT47" s="598"/>
      <c r="CU47" s="598"/>
      <c r="CV47" s="598"/>
      <c r="CW47" s="598"/>
      <c r="CX47" s="598"/>
      <c r="CY47" s="599"/>
      <c r="CZ47" s="576" t="s">
        <v>203</v>
      </c>
      <c r="DA47" s="600"/>
      <c r="DB47" s="600"/>
      <c r="DC47" s="602"/>
      <c r="DD47" s="572" t="s">
        <v>203</v>
      </c>
      <c r="DE47" s="598"/>
      <c r="DF47" s="598"/>
      <c r="DG47" s="598"/>
      <c r="DH47" s="598"/>
      <c r="DI47" s="598"/>
      <c r="DJ47" s="598"/>
      <c r="DK47" s="599"/>
      <c r="DL47" s="627"/>
      <c r="DM47" s="628"/>
      <c r="DN47" s="628"/>
      <c r="DO47" s="628"/>
      <c r="DP47" s="628"/>
      <c r="DQ47" s="628"/>
      <c r="DR47" s="628"/>
      <c r="DS47" s="628"/>
      <c r="DT47" s="628"/>
      <c r="DU47" s="628"/>
      <c r="DV47" s="629"/>
      <c r="DW47" s="630"/>
      <c r="DX47" s="631"/>
      <c r="DY47" s="631"/>
      <c r="DZ47" s="631"/>
      <c r="EA47" s="631"/>
      <c r="EB47" s="631"/>
      <c r="EC47" s="632"/>
    </row>
    <row r="48" spans="2:133" ht="11" x14ac:dyDescent="0.2">
      <c r="B48" s="41"/>
      <c r="CD48" s="540"/>
      <c r="CE48" s="542"/>
      <c r="CF48" s="574" t="s">
        <v>435</v>
      </c>
      <c r="CG48" s="472"/>
      <c r="CH48" s="472"/>
      <c r="CI48" s="472"/>
      <c r="CJ48" s="472"/>
      <c r="CK48" s="472"/>
      <c r="CL48" s="472"/>
      <c r="CM48" s="472"/>
      <c r="CN48" s="472"/>
      <c r="CO48" s="472"/>
      <c r="CP48" s="472"/>
      <c r="CQ48" s="575"/>
      <c r="CR48" s="567" t="s">
        <v>203</v>
      </c>
      <c r="CS48" s="346"/>
      <c r="CT48" s="346"/>
      <c r="CU48" s="346"/>
      <c r="CV48" s="346"/>
      <c r="CW48" s="346"/>
      <c r="CX48" s="346"/>
      <c r="CY48" s="568"/>
      <c r="CZ48" s="576" t="s">
        <v>203</v>
      </c>
      <c r="DA48" s="352"/>
      <c r="DB48" s="352"/>
      <c r="DC48" s="579"/>
      <c r="DD48" s="572" t="s">
        <v>203</v>
      </c>
      <c r="DE48" s="346"/>
      <c r="DF48" s="346"/>
      <c r="DG48" s="346"/>
      <c r="DH48" s="346"/>
      <c r="DI48" s="346"/>
      <c r="DJ48" s="346"/>
      <c r="DK48" s="568"/>
      <c r="DL48" s="627"/>
      <c r="DM48" s="628"/>
      <c r="DN48" s="628"/>
      <c r="DO48" s="628"/>
      <c r="DP48" s="628"/>
      <c r="DQ48" s="628"/>
      <c r="DR48" s="628"/>
      <c r="DS48" s="628"/>
      <c r="DT48" s="628"/>
      <c r="DU48" s="628"/>
      <c r="DV48" s="629"/>
      <c r="DW48" s="630"/>
      <c r="DX48" s="631"/>
      <c r="DY48" s="631"/>
      <c r="DZ48" s="631"/>
      <c r="EA48" s="631"/>
      <c r="EB48" s="631"/>
      <c r="EC48" s="632"/>
    </row>
    <row r="49" spans="2:133" ht="11.25" customHeight="1" x14ac:dyDescent="0.2">
      <c r="B49" s="41"/>
      <c r="CD49" s="589" t="s">
        <v>148</v>
      </c>
      <c r="CE49" s="590"/>
      <c r="CF49" s="590"/>
      <c r="CG49" s="590"/>
      <c r="CH49" s="590"/>
      <c r="CI49" s="590"/>
      <c r="CJ49" s="590"/>
      <c r="CK49" s="590"/>
      <c r="CL49" s="590"/>
      <c r="CM49" s="590"/>
      <c r="CN49" s="590"/>
      <c r="CO49" s="590"/>
      <c r="CP49" s="590"/>
      <c r="CQ49" s="591"/>
      <c r="CR49" s="620">
        <v>11176768</v>
      </c>
      <c r="CS49" s="611"/>
      <c r="CT49" s="611"/>
      <c r="CU49" s="611"/>
      <c r="CV49" s="611"/>
      <c r="CW49" s="611"/>
      <c r="CX49" s="611"/>
      <c r="CY49" s="639"/>
      <c r="CZ49" s="625">
        <v>100</v>
      </c>
      <c r="DA49" s="640"/>
      <c r="DB49" s="640"/>
      <c r="DC49" s="641"/>
      <c r="DD49" s="642">
        <v>7714857</v>
      </c>
      <c r="DE49" s="611"/>
      <c r="DF49" s="611"/>
      <c r="DG49" s="611"/>
      <c r="DH49" s="611"/>
      <c r="DI49" s="611"/>
      <c r="DJ49" s="611"/>
      <c r="DK49" s="639"/>
      <c r="DL49" s="643"/>
      <c r="DM49" s="644"/>
      <c r="DN49" s="644"/>
      <c r="DO49" s="644"/>
      <c r="DP49" s="644"/>
      <c r="DQ49" s="644"/>
      <c r="DR49" s="644"/>
      <c r="DS49" s="644"/>
      <c r="DT49" s="644"/>
      <c r="DU49" s="644"/>
      <c r="DV49" s="645"/>
      <c r="DW49" s="646"/>
      <c r="DX49" s="647"/>
      <c r="DY49" s="647"/>
      <c r="DZ49" s="647"/>
      <c r="EA49" s="647"/>
      <c r="EB49" s="647"/>
      <c r="EC49" s="648"/>
    </row>
  </sheetData>
  <sheetProtection algorithmName="SHA-512" hashValue="NEnlclGObAwHVnT9MgTbErfiqDH2uSgfIGGh+lOztI3cuBlOdo5mhcTKxwBmYHLC+P/9NQ84TZzEqAjJfRS7DA==" saltValue="g9eZVKBXyP4se9Ybt5Yex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3" t="s">
        <v>303</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4" t="s">
        <v>130</v>
      </c>
      <c r="DK2" s="655"/>
      <c r="DL2" s="655"/>
      <c r="DM2" s="655"/>
      <c r="DN2" s="655"/>
      <c r="DO2" s="656"/>
      <c r="DP2" s="50"/>
      <c r="DQ2" s="654" t="s">
        <v>180</v>
      </c>
      <c r="DR2" s="655"/>
      <c r="DS2" s="655"/>
      <c r="DT2" s="655"/>
      <c r="DU2" s="655"/>
      <c r="DV2" s="655"/>
      <c r="DW2" s="655"/>
      <c r="DX2" s="655"/>
      <c r="DY2" s="655"/>
      <c r="DZ2" s="656"/>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7" t="s">
        <v>436</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56"/>
      <c r="BA4" s="56"/>
      <c r="BB4" s="56"/>
      <c r="BC4" s="56"/>
      <c r="BD4" s="56"/>
      <c r="BE4" s="67"/>
      <c r="BF4" s="67"/>
      <c r="BG4" s="67"/>
      <c r="BH4" s="67"/>
      <c r="BI4" s="67"/>
      <c r="BJ4" s="67"/>
      <c r="BK4" s="67"/>
      <c r="BL4" s="67"/>
      <c r="BM4" s="67"/>
      <c r="BN4" s="67"/>
      <c r="BO4" s="67"/>
      <c r="BP4" s="67"/>
      <c r="BQ4" s="658" t="s">
        <v>437</v>
      </c>
      <c r="BR4" s="658"/>
      <c r="BS4" s="658"/>
      <c r="BT4" s="658"/>
      <c r="BU4" s="658"/>
      <c r="BV4" s="658"/>
      <c r="BW4" s="658"/>
      <c r="BX4" s="658"/>
      <c r="BY4" s="658"/>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8"/>
      <c r="DY4" s="658"/>
      <c r="DZ4" s="658"/>
      <c r="EA4" s="67"/>
    </row>
    <row r="5" spans="1:131" s="47" customFormat="1" ht="26.25" customHeight="1" x14ac:dyDescent="0.2">
      <c r="A5" s="681" t="s">
        <v>438</v>
      </c>
      <c r="B5" s="682"/>
      <c r="C5" s="682"/>
      <c r="D5" s="682"/>
      <c r="E5" s="682"/>
      <c r="F5" s="682"/>
      <c r="G5" s="682"/>
      <c r="H5" s="682"/>
      <c r="I5" s="682"/>
      <c r="J5" s="682"/>
      <c r="K5" s="682"/>
      <c r="L5" s="682"/>
      <c r="M5" s="682"/>
      <c r="N5" s="682"/>
      <c r="O5" s="682"/>
      <c r="P5" s="683"/>
      <c r="Q5" s="675" t="s">
        <v>186</v>
      </c>
      <c r="R5" s="676"/>
      <c r="S5" s="676"/>
      <c r="T5" s="676"/>
      <c r="U5" s="687"/>
      <c r="V5" s="675" t="s">
        <v>439</v>
      </c>
      <c r="W5" s="676"/>
      <c r="X5" s="676"/>
      <c r="Y5" s="676"/>
      <c r="Z5" s="687"/>
      <c r="AA5" s="675" t="s">
        <v>440</v>
      </c>
      <c r="AB5" s="676"/>
      <c r="AC5" s="676"/>
      <c r="AD5" s="676"/>
      <c r="AE5" s="676"/>
      <c r="AF5" s="965" t="s">
        <v>184</v>
      </c>
      <c r="AG5" s="676"/>
      <c r="AH5" s="676"/>
      <c r="AI5" s="676"/>
      <c r="AJ5" s="677"/>
      <c r="AK5" s="676" t="s">
        <v>441</v>
      </c>
      <c r="AL5" s="676"/>
      <c r="AM5" s="676"/>
      <c r="AN5" s="676"/>
      <c r="AO5" s="687"/>
      <c r="AP5" s="675" t="s">
        <v>442</v>
      </c>
      <c r="AQ5" s="676"/>
      <c r="AR5" s="676"/>
      <c r="AS5" s="676"/>
      <c r="AT5" s="687"/>
      <c r="AU5" s="675" t="s">
        <v>444</v>
      </c>
      <c r="AV5" s="676"/>
      <c r="AW5" s="676"/>
      <c r="AX5" s="676"/>
      <c r="AY5" s="677"/>
      <c r="AZ5" s="56"/>
      <c r="BA5" s="56"/>
      <c r="BB5" s="56"/>
      <c r="BC5" s="56"/>
      <c r="BD5" s="56"/>
      <c r="BE5" s="67"/>
      <c r="BF5" s="67"/>
      <c r="BG5" s="67"/>
      <c r="BH5" s="67"/>
      <c r="BI5" s="67"/>
      <c r="BJ5" s="67"/>
      <c r="BK5" s="67"/>
      <c r="BL5" s="67"/>
      <c r="BM5" s="67"/>
      <c r="BN5" s="67"/>
      <c r="BO5" s="67"/>
      <c r="BP5" s="67"/>
      <c r="BQ5" s="681" t="s">
        <v>445</v>
      </c>
      <c r="BR5" s="682"/>
      <c r="BS5" s="682"/>
      <c r="BT5" s="682"/>
      <c r="BU5" s="682"/>
      <c r="BV5" s="682"/>
      <c r="BW5" s="682"/>
      <c r="BX5" s="682"/>
      <c r="BY5" s="682"/>
      <c r="BZ5" s="682"/>
      <c r="CA5" s="682"/>
      <c r="CB5" s="682"/>
      <c r="CC5" s="682"/>
      <c r="CD5" s="682"/>
      <c r="CE5" s="682"/>
      <c r="CF5" s="682"/>
      <c r="CG5" s="683"/>
      <c r="CH5" s="675" t="s">
        <v>368</v>
      </c>
      <c r="CI5" s="676"/>
      <c r="CJ5" s="676"/>
      <c r="CK5" s="676"/>
      <c r="CL5" s="687"/>
      <c r="CM5" s="675" t="s">
        <v>231</v>
      </c>
      <c r="CN5" s="676"/>
      <c r="CO5" s="676"/>
      <c r="CP5" s="676"/>
      <c r="CQ5" s="687"/>
      <c r="CR5" s="675" t="s">
        <v>248</v>
      </c>
      <c r="CS5" s="676"/>
      <c r="CT5" s="676"/>
      <c r="CU5" s="676"/>
      <c r="CV5" s="687"/>
      <c r="CW5" s="675" t="s">
        <v>52</v>
      </c>
      <c r="CX5" s="676"/>
      <c r="CY5" s="676"/>
      <c r="CZ5" s="676"/>
      <c r="DA5" s="687"/>
      <c r="DB5" s="675" t="s">
        <v>411</v>
      </c>
      <c r="DC5" s="676"/>
      <c r="DD5" s="676"/>
      <c r="DE5" s="676"/>
      <c r="DF5" s="687"/>
      <c r="DG5" s="689" t="s">
        <v>246</v>
      </c>
      <c r="DH5" s="690"/>
      <c r="DI5" s="690"/>
      <c r="DJ5" s="690"/>
      <c r="DK5" s="691"/>
      <c r="DL5" s="689" t="s">
        <v>446</v>
      </c>
      <c r="DM5" s="690"/>
      <c r="DN5" s="690"/>
      <c r="DO5" s="690"/>
      <c r="DP5" s="691"/>
      <c r="DQ5" s="675" t="s">
        <v>448</v>
      </c>
      <c r="DR5" s="676"/>
      <c r="DS5" s="676"/>
      <c r="DT5" s="676"/>
      <c r="DU5" s="687"/>
      <c r="DV5" s="675" t="s">
        <v>444</v>
      </c>
      <c r="DW5" s="676"/>
      <c r="DX5" s="676"/>
      <c r="DY5" s="676"/>
      <c r="DZ5" s="677"/>
      <c r="EA5" s="67"/>
    </row>
    <row r="6" spans="1:131" s="47" customFormat="1" ht="26.25" customHeight="1" x14ac:dyDescent="0.2">
      <c r="A6" s="684"/>
      <c r="B6" s="685"/>
      <c r="C6" s="685"/>
      <c r="D6" s="685"/>
      <c r="E6" s="685"/>
      <c r="F6" s="685"/>
      <c r="G6" s="685"/>
      <c r="H6" s="685"/>
      <c r="I6" s="685"/>
      <c r="J6" s="685"/>
      <c r="K6" s="685"/>
      <c r="L6" s="685"/>
      <c r="M6" s="685"/>
      <c r="N6" s="685"/>
      <c r="O6" s="685"/>
      <c r="P6" s="686"/>
      <c r="Q6" s="678"/>
      <c r="R6" s="679"/>
      <c r="S6" s="679"/>
      <c r="T6" s="679"/>
      <c r="U6" s="688"/>
      <c r="V6" s="678"/>
      <c r="W6" s="679"/>
      <c r="X6" s="679"/>
      <c r="Y6" s="679"/>
      <c r="Z6" s="688"/>
      <c r="AA6" s="678"/>
      <c r="AB6" s="679"/>
      <c r="AC6" s="679"/>
      <c r="AD6" s="679"/>
      <c r="AE6" s="679"/>
      <c r="AF6" s="966"/>
      <c r="AG6" s="679"/>
      <c r="AH6" s="679"/>
      <c r="AI6" s="679"/>
      <c r="AJ6" s="680"/>
      <c r="AK6" s="679"/>
      <c r="AL6" s="679"/>
      <c r="AM6" s="679"/>
      <c r="AN6" s="679"/>
      <c r="AO6" s="688"/>
      <c r="AP6" s="678"/>
      <c r="AQ6" s="679"/>
      <c r="AR6" s="679"/>
      <c r="AS6" s="679"/>
      <c r="AT6" s="688"/>
      <c r="AU6" s="678"/>
      <c r="AV6" s="679"/>
      <c r="AW6" s="679"/>
      <c r="AX6" s="679"/>
      <c r="AY6" s="680"/>
      <c r="AZ6" s="56"/>
      <c r="BA6" s="56"/>
      <c r="BB6" s="56"/>
      <c r="BC6" s="56"/>
      <c r="BD6" s="56"/>
      <c r="BE6" s="67"/>
      <c r="BF6" s="67"/>
      <c r="BG6" s="67"/>
      <c r="BH6" s="67"/>
      <c r="BI6" s="67"/>
      <c r="BJ6" s="67"/>
      <c r="BK6" s="67"/>
      <c r="BL6" s="67"/>
      <c r="BM6" s="67"/>
      <c r="BN6" s="67"/>
      <c r="BO6" s="67"/>
      <c r="BP6" s="67"/>
      <c r="BQ6" s="684"/>
      <c r="BR6" s="685"/>
      <c r="BS6" s="685"/>
      <c r="BT6" s="685"/>
      <c r="BU6" s="685"/>
      <c r="BV6" s="685"/>
      <c r="BW6" s="685"/>
      <c r="BX6" s="685"/>
      <c r="BY6" s="685"/>
      <c r="BZ6" s="685"/>
      <c r="CA6" s="685"/>
      <c r="CB6" s="685"/>
      <c r="CC6" s="685"/>
      <c r="CD6" s="685"/>
      <c r="CE6" s="685"/>
      <c r="CF6" s="685"/>
      <c r="CG6" s="686"/>
      <c r="CH6" s="678"/>
      <c r="CI6" s="679"/>
      <c r="CJ6" s="679"/>
      <c r="CK6" s="679"/>
      <c r="CL6" s="688"/>
      <c r="CM6" s="678"/>
      <c r="CN6" s="679"/>
      <c r="CO6" s="679"/>
      <c r="CP6" s="679"/>
      <c r="CQ6" s="688"/>
      <c r="CR6" s="678"/>
      <c r="CS6" s="679"/>
      <c r="CT6" s="679"/>
      <c r="CU6" s="679"/>
      <c r="CV6" s="688"/>
      <c r="CW6" s="678"/>
      <c r="CX6" s="679"/>
      <c r="CY6" s="679"/>
      <c r="CZ6" s="679"/>
      <c r="DA6" s="688"/>
      <c r="DB6" s="678"/>
      <c r="DC6" s="679"/>
      <c r="DD6" s="679"/>
      <c r="DE6" s="679"/>
      <c r="DF6" s="688"/>
      <c r="DG6" s="692"/>
      <c r="DH6" s="693"/>
      <c r="DI6" s="693"/>
      <c r="DJ6" s="693"/>
      <c r="DK6" s="694"/>
      <c r="DL6" s="692"/>
      <c r="DM6" s="693"/>
      <c r="DN6" s="693"/>
      <c r="DO6" s="693"/>
      <c r="DP6" s="694"/>
      <c r="DQ6" s="678"/>
      <c r="DR6" s="679"/>
      <c r="DS6" s="679"/>
      <c r="DT6" s="679"/>
      <c r="DU6" s="688"/>
      <c r="DV6" s="678"/>
      <c r="DW6" s="679"/>
      <c r="DX6" s="679"/>
      <c r="DY6" s="679"/>
      <c r="DZ6" s="680"/>
      <c r="EA6" s="67"/>
    </row>
    <row r="7" spans="1:131" s="47" customFormat="1" ht="26.25" customHeight="1" x14ac:dyDescent="0.2">
      <c r="A7" s="51">
        <v>1</v>
      </c>
      <c r="B7" s="659" t="s">
        <v>449</v>
      </c>
      <c r="C7" s="660"/>
      <c r="D7" s="660"/>
      <c r="E7" s="660"/>
      <c r="F7" s="660"/>
      <c r="G7" s="660"/>
      <c r="H7" s="660"/>
      <c r="I7" s="660"/>
      <c r="J7" s="660"/>
      <c r="K7" s="660"/>
      <c r="L7" s="660"/>
      <c r="M7" s="660"/>
      <c r="N7" s="660"/>
      <c r="O7" s="660"/>
      <c r="P7" s="661"/>
      <c r="Q7" s="662">
        <v>11772</v>
      </c>
      <c r="R7" s="663"/>
      <c r="S7" s="663"/>
      <c r="T7" s="663"/>
      <c r="U7" s="663"/>
      <c r="V7" s="663">
        <v>11212</v>
      </c>
      <c r="W7" s="663"/>
      <c r="X7" s="663"/>
      <c r="Y7" s="663"/>
      <c r="Z7" s="663"/>
      <c r="AA7" s="663">
        <v>560</v>
      </c>
      <c r="AB7" s="663"/>
      <c r="AC7" s="663"/>
      <c r="AD7" s="663"/>
      <c r="AE7" s="664"/>
      <c r="AF7" s="665">
        <v>490</v>
      </c>
      <c r="AG7" s="666"/>
      <c r="AH7" s="666"/>
      <c r="AI7" s="666"/>
      <c r="AJ7" s="667"/>
      <c r="AK7" s="668">
        <v>834</v>
      </c>
      <c r="AL7" s="663"/>
      <c r="AM7" s="663"/>
      <c r="AN7" s="663"/>
      <c r="AO7" s="663"/>
      <c r="AP7" s="663">
        <v>7410</v>
      </c>
      <c r="AQ7" s="663"/>
      <c r="AR7" s="663"/>
      <c r="AS7" s="663"/>
      <c r="AT7" s="663"/>
      <c r="AU7" s="669"/>
      <c r="AV7" s="669"/>
      <c r="AW7" s="669"/>
      <c r="AX7" s="669"/>
      <c r="AY7" s="670"/>
      <c r="AZ7" s="56"/>
      <c r="BA7" s="56"/>
      <c r="BB7" s="56"/>
      <c r="BC7" s="56"/>
      <c r="BD7" s="56"/>
      <c r="BE7" s="67"/>
      <c r="BF7" s="67"/>
      <c r="BG7" s="67"/>
      <c r="BH7" s="67"/>
      <c r="BI7" s="67"/>
      <c r="BJ7" s="67"/>
      <c r="BK7" s="67"/>
      <c r="BL7" s="67"/>
      <c r="BM7" s="67"/>
      <c r="BN7" s="67"/>
      <c r="BO7" s="67"/>
      <c r="BP7" s="67"/>
      <c r="BQ7" s="51">
        <v>1</v>
      </c>
      <c r="BR7" s="71"/>
      <c r="BS7" s="659"/>
      <c r="BT7" s="660"/>
      <c r="BU7" s="660"/>
      <c r="BV7" s="660"/>
      <c r="BW7" s="660"/>
      <c r="BX7" s="660"/>
      <c r="BY7" s="660"/>
      <c r="BZ7" s="660"/>
      <c r="CA7" s="660"/>
      <c r="CB7" s="660"/>
      <c r="CC7" s="660"/>
      <c r="CD7" s="660"/>
      <c r="CE7" s="660"/>
      <c r="CF7" s="660"/>
      <c r="CG7" s="661"/>
      <c r="CH7" s="671"/>
      <c r="CI7" s="672"/>
      <c r="CJ7" s="672"/>
      <c r="CK7" s="672"/>
      <c r="CL7" s="673"/>
      <c r="CM7" s="671"/>
      <c r="CN7" s="672"/>
      <c r="CO7" s="672"/>
      <c r="CP7" s="672"/>
      <c r="CQ7" s="673"/>
      <c r="CR7" s="671"/>
      <c r="CS7" s="672"/>
      <c r="CT7" s="672"/>
      <c r="CU7" s="672"/>
      <c r="CV7" s="673"/>
      <c r="CW7" s="671"/>
      <c r="CX7" s="672"/>
      <c r="CY7" s="672"/>
      <c r="CZ7" s="672"/>
      <c r="DA7" s="673"/>
      <c r="DB7" s="671"/>
      <c r="DC7" s="672"/>
      <c r="DD7" s="672"/>
      <c r="DE7" s="672"/>
      <c r="DF7" s="673"/>
      <c r="DG7" s="671"/>
      <c r="DH7" s="672"/>
      <c r="DI7" s="672"/>
      <c r="DJ7" s="672"/>
      <c r="DK7" s="673"/>
      <c r="DL7" s="671"/>
      <c r="DM7" s="672"/>
      <c r="DN7" s="672"/>
      <c r="DO7" s="672"/>
      <c r="DP7" s="673"/>
      <c r="DQ7" s="671"/>
      <c r="DR7" s="672"/>
      <c r="DS7" s="672"/>
      <c r="DT7" s="672"/>
      <c r="DU7" s="673"/>
      <c r="DV7" s="659"/>
      <c r="DW7" s="660"/>
      <c r="DX7" s="660"/>
      <c r="DY7" s="660"/>
      <c r="DZ7" s="674"/>
      <c r="EA7" s="67"/>
    </row>
    <row r="8" spans="1:131" s="47" customFormat="1" ht="26.25" customHeight="1" x14ac:dyDescent="0.2">
      <c r="A8" s="52">
        <v>2</v>
      </c>
      <c r="B8" s="695"/>
      <c r="C8" s="696"/>
      <c r="D8" s="696"/>
      <c r="E8" s="696"/>
      <c r="F8" s="696"/>
      <c r="G8" s="696"/>
      <c r="H8" s="696"/>
      <c r="I8" s="696"/>
      <c r="J8" s="696"/>
      <c r="K8" s="696"/>
      <c r="L8" s="696"/>
      <c r="M8" s="696"/>
      <c r="N8" s="696"/>
      <c r="O8" s="696"/>
      <c r="P8" s="697"/>
      <c r="Q8" s="698"/>
      <c r="R8" s="699"/>
      <c r="S8" s="699"/>
      <c r="T8" s="699"/>
      <c r="U8" s="699"/>
      <c r="V8" s="699"/>
      <c r="W8" s="699"/>
      <c r="X8" s="699"/>
      <c r="Y8" s="699"/>
      <c r="Z8" s="699"/>
      <c r="AA8" s="699"/>
      <c r="AB8" s="699"/>
      <c r="AC8" s="699"/>
      <c r="AD8" s="699"/>
      <c r="AE8" s="700"/>
      <c r="AF8" s="701"/>
      <c r="AG8" s="702"/>
      <c r="AH8" s="702"/>
      <c r="AI8" s="702"/>
      <c r="AJ8" s="703"/>
      <c r="AK8" s="704"/>
      <c r="AL8" s="699"/>
      <c r="AM8" s="699"/>
      <c r="AN8" s="699"/>
      <c r="AO8" s="699"/>
      <c r="AP8" s="699"/>
      <c r="AQ8" s="699"/>
      <c r="AR8" s="699"/>
      <c r="AS8" s="699"/>
      <c r="AT8" s="699"/>
      <c r="AU8" s="705"/>
      <c r="AV8" s="705"/>
      <c r="AW8" s="705"/>
      <c r="AX8" s="705"/>
      <c r="AY8" s="706"/>
      <c r="AZ8" s="56"/>
      <c r="BA8" s="56"/>
      <c r="BB8" s="56"/>
      <c r="BC8" s="56"/>
      <c r="BD8" s="56"/>
      <c r="BE8" s="67"/>
      <c r="BF8" s="67"/>
      <c r="BG8" s="67"/>
      <c r="BH8" s="67"/>
      <c r="BI8" s="67"/>
      <c r="BJ8" s="67"/>
      <c r="BK8" s="67"/>
      <c r="BL8" s="67"/>
      <c r="BM8" s="67"/>
      <c r="BN8" s="67"/>
      <c r="BO8" s="67"/>
      <c r="BP8" s="67"/>
      <c r="BQ8" s="52">
        <v>2</v>
      </c>
      <c r="BR8" s="72"/>
      <c r="BS8" s="695"/>
      <c r="BT8" s="696"/>
      <c r="BU8" s="696"/>
      <c r="BV8" s="696"/>
      <c r="BW8" s="696"/>
      <c r="BX8" s="696"/>
      <c r="BY8" s="696"/>
      <c r="BZ8" s="696"/>
      <c r="CA8" s="696"/>
      <c r="CB8" s="696"/>
      <c r="CC8" s="696"/>
      <c r="CD8" s="696"/>
      <c r="CE8" s="696"/>
      <c r="CF8" s="696"/>
      <c r="CG8" s="697"/>
      <c r="CH8" s="707"/>
      <c r="CI8" s="702"/>
      <c r="CJ8" s="702"/>
      <c r="CK8" s="702"/>
      <c r="CL8" s="708"/>
      <c r="CM8" s="707"/>
      <c r="CN8" s="702"/>
      <c r="CO8" s="702"/>
      <c r="CP8" s="702"/>
      <c r="CQ8" s="708"/>
      <c r="CR8" s="707"/>
      <c r="CS8" s="702"/>
      <c r="CT8" s="702"/>
      <c r="CU8" s="702"/>
      <c r="CV8" s="708"/>
      <c r="CW8" s="707"/>
      <c r="CX8" s="702"/>
      <c r="CY8" s="702"/>
      <c r="CZ8" s="702"/>
      <c r="DA8" s="708"/>
      <c r="DB8" s="707"/>
      <c r="DC8" s="702"/>
      <c r="DD8" s="702"/>
      <c r="DE8" s="702"/>
      <c r="DF8" s="708"/>
      <c r="DG8" s="707"/>
      <c r="DH8" s="702"/>
      <c r="DI8" s="702"/>
      <c r="DJ8" s="702"/>
      <c r="DK8" s="708"/>
      <c r="DL8" s="707"/>
      <c r="DM8" s="702"/>
      <c r="DN8" s="702"/>
      <c r="DO8" s="702"/>
      <c r="DP8" s="708"/>
      <c r="DQ8" s="707"/>
      <c r="DR8" s="702"/>
      <c r="DS8" s="702"/>
      <c r="DT8" s="702"/>
      <c r="DU8" s="708"/>
      <c r="DV8" s="695"/>
      <c r="DW8" s="696"/>
      <c r="DX8" s="696"/>
      <c r="DY8" s="696"/>
      <c r="DZ8" s="709"/>
      <c r="EA8" s="67"/>
    </row>
    <row r="9" spans="1:131" s="47" customFormat="1" ht="26.25" customHeight="1" x14ac:dyDescent="0.2">
      <c r="A9" s="52">
        <v>3</v>
      </c>
      <c r="B9" s="695"/>
      <c r="C9" s="696"/>
      <c r="D9" s="696"/>
      <c r="E9" s="696"/>
      <c r="F9" s="696"/>
      <c r="G9" s="696"/>
      <c r="H9" s="696"/>
      <c r="I9" s="696"/>
      <c r="J9" s="696"/>
      <c r="K9" s="696"/>
      <c r="L9" s="696"/>
      <c r="M9" s="696"/>
      <c r="N9" s="696"/>
      <c r="O9" s="696"/>
      <c r="P9" s="697"/>
      <c r="Q9" s="698"/>
      <c r="R9" s="699"/>
      <c r="S9" s="699"/>
      <c r="T9" s="699"/>
      <c r="U9" s="699"/>
      <c r="V9" s="699"/>
      <c r="W9" s="699"/>
      <c r="X9" s="699"/>
      <c r="Y9" s="699"/>
      <c r="Z9" s="699"/>
      <c r="AA9" s="699"/>
      <c r="AB9" s="699"/>
      <c r="AC9" s="699"/>
      <c r="AD9" s="699"/>
      <c r="AE9" s="700"/>
      <c r="AF9" s="701"/>
      <c r="AG9" s="702"/>
      <c r="AH9" s="702"/>
      <c r="AI9" s="702"/>
      <c r="AJ9" s="703"/>
      <c r="AK9" s="704"/>
      <c r="AL9" s="699"/>
      <c r="AM9" s="699"/>
      <c r="AN9" s="699"/>
      <c r="AO9" s="699"/>
      <c r="AP9" s="699"/>
      <c r="AQ9" s="699"/>
      <c r="AR9" s="699"/>
      <c r="AS9" s="699"/>
      <c r="AT9" s="699"/>
      <c r="AU9" s="705"/>
      <c r="AV9" s="705"/>
      <c r="AW9" s="705"/>
      <c r="AX9" s="705"/>
      <c r="AY9" s="706"/>
      <c r="AZ9" s="56"/>
      <c r="BA9" s="56"/>
      <c r="BB9" s="56"/>
      <c r="BC9" s="56"/>
      <c r="BD9" s="56"/>
      <c r="BE9" s="67"/>
      <c r="BF9" s="67"/>
      <c r="BG9" s="67"/>
      <c r="BH9" s="67"/>
      <c r="BI9" s="67"/>
      <c r="BJ9" s="67"/>
      <c r="BK9" s="67"/>
      <c r="BL9" s="67"/>
      <c r="BM9" s="67"/>
      <c r="BN9" s="67"/>
      <c r="BO9" s="67"/>
      <c r="BP9" s="67"/>
      <c r="BQ9" s="52">
        <v>3</v>
      </c>
      <c r="BR9" s="72"/>
      <c r="BS9" s="695"/>
      <c r="BT9" s="696"/>
      <c r="BU9" s="696"/>
      <c r="BV9" s="696"/>
      <c r="BW9" s="696"/>
      <c r="BX9" s="696"/>
      <c r="BY9" s="696"/>
      <c r="BZ9" s="696"/>
      <c r="CA9" s="696"/>
      <c r="CB9" s="696"/>
      <c r="CC9" s="696"/>
      <c r="CD9" s="696"/>
      <c r="CE9" s="696"/>
      <c r="CF9" s="696"/>
      <c r="CG9" s="697"/>
      <c r="CH9" s="707"/>
      <c r="CI9" s="702"/>
      <c r="CJ9" s="702"/>
      <c r="CK9" s="702"/>
      <c r="CL9" s="708"/>
      <c r="CM9" s="707"/>
      <c r="CN9" s="702"/>
      <c r="CO9" s="702"/>
      <c r="CP9" s="702"/>
      <c r="CQ9" s="708"/>
      <c r="CR9" s="707"/>
      <c r="CS9" s="702"/>
      <c r="CT9" s="702"/>
      <c r="CU9" s="702"/>
      <c r="CV9" s="708"/>
      <c r="CW9" s="707"/>
      <c r="CX9" s="702"/>
      <c r="CY9" s="702"/>
      <c r="CZ9" s="702"/>
      <c r="DA9" s="708"/>
      <c r="DB9" s="707"/>
      <c r="DC9" s="702"/>
      <c r="DD9" s="702"/>
      <c r="DE9" s="702"/>
      <c r="DF9" s="708"/>
      <c r="DG9" s="707"/>
      <c r="DH9" s="702"/>
      <c r="DI9" s="702"/>
      <c r="DJ9" s="702"/>
      <c r="DK9" s="708"/>
      <c r="DL9" s="707"/>
      <c r="DM9" s="702"/>
      <c r="DN9" s="702"/>
      <c r="DO9" s="702"/>
      <c r="DP9" s="708"/>
      <c r="DQ9" s="707"/>
      <c r="DR9" s="702"/>
      <c r="DS9" s="702"/>
      <c r="DT9" s="702"/>
      <c r="DU9" s="708"/>
      <c r="DV9" s="695"/>
      <c r="DW9" s="696"/>
      <c r="DX9" s="696"/>
      <c r="DY9" s="696"/>
      <c r="DZ9" s="709"/>
      <c r="EA9" s="67"/>
    </row>
    <row r="10" spans="1:131" s="47" customFormat="1" ht="26.25" customHeight="1" x14ac:dyDescent="0.2">
      <c r="A10" s="52">
        <v>4</v>
      </c>
      <c r="B10" s="695"/>
      <c r="C10" s="696"/>
      <c r="D10" s="696"/>
      <c r="E10" s="696"/>
      <c r="F10" s="696"/>
      <c r="G10" s="696"/>
      <c r="H10" s="696"/>
      <c r="I10" s="696"/>
      <c r="J10" s="696"/>
      <c r="K10" s="696"/>
      <c r="L10" s="696"/>
      <c r="M10" s="696"/>
      <c r="N10" s="696"/>
      <c r="O10" s="696"/>
      <c r="P10" s="697"/>
      <c r="Q10" s="698"/>
      <c r="R10" s="699"/>
      <c r="S10" s="699"/>
      <c r="T10" s="699"/>
      <c r="U10" s="699"/>
      <c r="V10" s="699"/>
      <c r="W10" s="699"/>
      <c r="X10" s="699"/>
      <c r="Y10" s="699"/>
      <c r="Z10" s="699"/>
      <c r="AA10" s="699"/>
      <c r="AB10" s="699"/>
      <c r="AC10" s="699"/>
      <c r="AD10" s="699"/>
      <c r="AE10" s="700"/>
      <c r="AF10" s="701"/>
      <c r="AG10" s="702"/>
      <c r="AH10" s="702"/>
      <c r="AI10" s="702"/>
      <c r="AJ10" s="703"/>
      <c r="AK10" s="704"/>
      <c r="AL10" s="699"/>
      <c r="AM10" s="699"/>
      <c r="AN10" s="699"/>
      <c r="AO10" s="699"/>
      <c r="AP10" s="699"/>
      <c r="AQ10" s="699"/>
      <c r="AR10" s="699"/>
      <c r="AS10" s="699"/>
      <c r="AT10" s="699"/>
      <c r="AU10" s="705"/>
      <c r="AV10" s="705"/>
      <c r="AW10" s="705"/>
      <c r="AX10" s="705"/>
      <c r="AY10" s="706"/>
      <c r="AZ10" s="56"/>
      <c r="BA10" s="56"/>
      <c r="BB10" s="56"/>
      <c r="BC10" s="56"/>
      <c r="BD10" s="56"/>
      <c r="BE10" s="67"/>
      <c r="BF10" s="67"/>
      <c r="BG10" s="67"/>
      <c r="BH10" s="67"/>
      <c r="BI10" s="67"/>
      <c r="BJ10" s="67"/>
      <c r="BK10" s="67"/>
      <c r="BL10" s="67"/>
      <c r="BM10" s="67"/>
      <c r="BN10" s="67"/>
      <c r="BO10" s="67"/>
      <c r="BP10" s="67"/>
      <c r="BQ10" s="52">
        <v>4</v>
      </c>
      <c r="BR10" s="72"/>
      <c r="BS10" s="695"/>
      <c r="BT10" s="696"/>
      <c r="BU10" s="696"/>
      <c r="BV10" s="696"/>
      <c r="BW10" s="696"/>
      <c r="BX10" s="696"/>
      <c r="BY10" s="696"/>
      <c r="BZ10" s="696"/>
      <c r="CA10" s="696"/>
      <c r="CB10" s="696"/>
      <c r="CC10" s="696"/>
      <c r="CD10" s="696"/>
      <c r="CE10" s="696"/>
      <c r="CF10" s="696"/>
      <c r="CG10" s="697"/>
      <c r="CH10" s="707"/>
      <c r="CI10" s="702"/>
      <c r="CJ10" s="702"/>
      <c r="CK10" s="702"/>
      <c r="CL10" s="708"/>
      <c r="CM10" s="707"/>
      <c r="CN10" s="702"/>
      <c r="CO10" s="702"/>
      <c r="CP10" s="702"/>
      <c r="CQ10" s="708"/>
      <c r="CR10" s="707"/>
      <c r="CS10" s="702"/>
      <c r="CT10" s="702"/>
      <c r="CU10" s="702"/>
      <c r="CV10" s="708"/>
      <c r="CW10" s="707"/>
      <c r="CX10" s="702"/>
      <c r="CY10" s="702"/>
      <c r="CZ10" s="702"/>
      <c r="DA10" s="708"/>
      <c r="DB10" s="707"/>
      <c r="DC10" s="702"/>
      <c r="DD10" s="702"/>
      <c r="DE10" s="702"/>
      <c r="DF10" s="708"/>
      <c r="DG10" s="707"/>
      <c r="DH10" s="702"/>
      <c r="DI10" s="702"/>
      <c r="DJ10" s="702"/>
      <c r="DK10" s="708"/>
      <c r="DL10" s="707"/>
      <c r="DM10" s="702"/>
      <c r="DN10" s="702"/>
      <c r="DO10" s="702"/>
      <c r="DP10" s="708"/>
      <c r="DQ10" s="707"/>
      <c r="DR10" s="702"/>
      <c r="DS10" s="702"/>
      <c r="DT10" s="702"/>
      <c r="DU10" s="708"/>
      <c r="DV10" s="695"/>
      <c r="DW10" s="696"/>
      <c r="DX10" s="696"/>
      <c r="DY10" s="696"/>
      <c r="DZ10" s="709"/>
      <c r="EA10" s="67"/>
    </row>
    <row r="11" spans="1:131" s="47" customFormat="1" ht="26.25" customHeight="1" x14ac:dyDescent="0.2">
      <c r="A11" s="52">
        <v>5</v>
      </c>
      <c r="B11" s="695"/>
      <c r="C11" s="696"/>
      <c r="D11" s="696"/>
      <c r="E11" s="696"/>
      <c r="F11" s="696"/>
      <c r="G11" s="696"/>
      <c r="H11" s="696"/>
      <c r="I11" s="696"/>
      <c r="J11" s="696"/>
      <c r="K11" s="696"/>
      <c r="L11" s="696"/>
      <c r="M11" s="696"/>
      <c r="N11" s="696"/>
      <c r="O11" s="696"/>
      <c r="P11" s="697"/>
      <c r="Q11" s="698"/>
      <c r="R11" s="699"/>
      <c r="S11" s="699"/>
      <c r="T11" s="699"/>
      <c r="U11" s="699"/>
      <c r="V11" s="699"/>
      <c r="W11" s="699"/>
      <c r="X11" s="699"/>
      <c r="Y11" s="699"/>
      <c r="Z11" s="699"/>
      <c r="AA11" s="699"/>
      <c r="AB11" s="699"/>
      <c r="AC11" s="699"/>
      <c r="AD11" s="699"/>
      <c r="AE11" s="700"/>
      <c r="AF11" s="701"/>
      <c r="AG11" s="702"/>
      <c r="AH11" s="702"/>
      <c r="AI11" s="702"/>
      <c r="AJ11" s="703"/>
      <c r="AK11" s="704"/>
      <c r="AL11" s="699"/>
      <c r="AM11" s="699"/>
      <c r="AN11" s="699"/>
      <c r="AO11" s="699"/>
      <c r="AP11" s="699"/>
      <c r="AQ11" s="699"/>
      <c r="AR11" s="699"/>
      <c r="AS11" s="699"/>
      <c r="AT11" s="699"/>
      <c r="AU11" s="705"/>
      <c r="AV11" s="705"/>
      <c r="AW11" s="705"/>
      <c r="AX11" s="705"/>
      <c r="AY11" s="706"/>
      <c r="AZ11" s="56"/>
      <c r="BA11" s="56"/>
      <c r="BB11" s="56"/>
      <c r="BC11" s="56"/>
      <c r="BD11" s="56"/>
      <c r="BE11" s="67"/>
      <c r="BF11" s="67"/>
      <c r="BG11" s="67"/>
      <c r="BH11" s="67"/>
      <c r="BI11" s="67"/>
      <c r="BJ11" s="67"/>
      <c r="BK11" s="67"/>
      <c r="BL11" s="67"/>
      <c r="BM11" s="67"/>
      <c r="BN11" s="67"/>
      <c r="BO11" s="67"/>
      <c r="BP11" s="67"/>
      <c r="BQ11" s="52">
        <v>5</v>
      </c>
      <c r="BR11" s="72"/>
      <c r="BS11" s="695"/>
      <c r="BT11" s="696"/>
      <c r="BU11" s="696"/>
      <c r="BV11" s="696"/>
      <c r="BW11" s="696"/>
      <c r="BX11" s="696"/>
      <c r="BY11" s="696"/>
      <c r="BZ11" s="696"/>
      <c r="CA11" s="696"/>
      <c r="CB11" s="696"/>
      <c r="CC11" s="696"/>
      <c r="CD11" s="696"/>
      <c r="CE11" s="696"/>
      <c r="CF11" s="696"/>
      <c r="CG11" s="697"/>
      <c r="CH11" s="707"/>
      <c r="CI11" s="702"/>
      <c r="CJ11" s="702"/>
      <c r="CK11" s="702"/>
      <c r="CL11" s="708"/>
      <c r="CM11" s="707"/>
      <c r="CN11" s="702"/>
      <c r="CO11" s="702"/>
      <c r="CP11" s="702"/>
      <c r="CQ11" s="708"/>
      <c r="CR11" s="707"/>
      <c r="CS11" s="702"/>
      <c r="CT11" s="702"/>
      <c r="CU11" s="702"/>
      <c r="CV11" s="708"/>
      <c r="CW11" s="707"/>
      <c r="CX11" s="702"/>
      <c r="CY11" s="702"/>
      <c r="CZ11" s="702"/>
      <c r="DA11" s="708"/>
      <c r="DB11" s="707"/>
      <c r="DC11" s="702"/>
      <c r="DD11" s="702"/>
      <c r="DE11" s="702"/>
      <c r="DF11" s="708"/>
      <c r="DG11" s="707"/>
      <c r="DH11" s="702"/>
      <c r="DI11" s="702"/>
      <c r="DJ11" s="702"/>
      <c r="DK11" s="708"/>
      <c r="DL11" s="707"/>
      <c r="DM11" s="702"/>
      <c r="DN11" s="702"/>
      <c r="DO11" s="702"/>
      <c r="DP11" s="708"/>
      <c r="DQ11" s="707"/>
      <c r="DR11" s="702"/>
      <c r="DS11" s="702"/>
      <c r="DT11" s="702"/>
      <c r="DU11" s="708"/>
      <c r="DV11" s="695"/>
      <c r="DW11" s="696"/>
      <c r="DX11" s="696"/>
      <c r="DY11" s="696"/>
      <c r="DZ11" s="709"/>
      <c r="EA11" s="67"/>
    </row>
    <row r="12" spans="1:131" s="47" customFormat="1" ht="26.25" customHeight="1" x14ac:dyDescent="0.2">
      <c r="A12" s="52">
        <v>6</v>
      </c>
      <c r="B12" s="695"/>
      <c r="C12" s="696"/>
      <c r="D12" s="696"/>
      <c r="E12" s="696"/>
      <c r="F12" s="696"/>
      <c r="G12" s="696"/>
      <c r="H12" s="696"/>
      <c r="I12" s="696"/>
      <c r="J12" s="696"/>
      <c r="K12" s="696"/>
      <c r="L12" s="696"/>
      <c r="M12" s="696"/>
      <c r="N12" s="696"/>
      <c r="O12" s="696"/>
      <c r="P12" s="697"/>
      <c r="Q12" s="698"/>
      <c r="R12" s="699"/>
      <c r="S12" s="699"/>
      <c r="T12" s="699"/>
      <c r="U12" s="699"/>
      <c r="V12" s="699"/>
      <c r="W12" s="699"/>
      <c r="X12" s="699"/>
      <c r="Y12" s="699"/>
      <c r="Z12" s="699"/>
      <c r="AA12" s="699"/>
      <c r="AB12" s="699"/>
      <c r="AC12" s="699"/>
      <c r="AD12" s="699"/>
      <c r="AE12" s="700"/>
      <c r="AF12" s="701"/>
      <c r="AG12" s="702"/>
      <c r="AH12" s="702"/>
      <c r="AI12" s="702"/>
      <c r="AJ12" s="703"/>
      <c r="AK12" s="704"/>
      <c r="AL12" s="699"/>
      <c r="AM12" s="699"/>
      <c r="AN12" s="699"/>
      <c r="AO12" s="699"/>
      <c r="AP12" s="699"/>
      <c r="AQ12" s="699"/>
      <c r="AR12" s="699"/>
      <c r="AS12" s="699"/>
      <c r="AT12" s="699"/>
      <c r="AU12" s="705"/>
      <c r="AV12" s="705"/>
      <c r="AW12" s="705"/>
      <c r="AX12" s="705"/>
      <c r="AY12" s="706"/>
      <c r="AZ12" s="56"/>
      <c r="BA12" s="56"/>
      <c r="BB12" s="56"/>
      <c r="BC12" s="56"/>
      <c r="BD12" s="56"/>
      <c r="BE12" s="67"/>
      <c r="BF12" s="67"/>
      <c r="BG12" s="67"/>
      <c r="BH12" s="67"/>
      <c r="BI12" s="67"/>
      <c r="BJ12" s="67"/>
      <c r="BK12" s="67"/>
      <c r="BL12" s="67"/>
      <c r="BM12" s="67"/>
      <c r="BN12" s="67"/>
      <c r="BO12" s="67"/>
      <c r="BP12" s="67"/>
      <c r="BQ12" s="52">
        <v>6</v>
      </c>
      <c r="BR12" s="72"/>
      <c r="BS12" s="695"/>
      <c r="BT12" s="696"/>
      <c r="BU12" s="696"/>
      <c r="BV12" s="696"/>
      <c r="BW12" s="696"/>
      <c r="BX12" s="696"/>
      <c r="BY12" s="696"/>
      <c r="BZ12" s="696"/>
      <c r="CA12" s="696"/>
      <c r="CB12" s="696"/>
      <c r="CC12" s="696"/>
      <c r="CD12" s="696"/>
      <c r="CE12" s="696"/>
      <c r="CF12" s="696"/>
      <c r="CG12" s="697"/>
      <c r="CH12" s="707"/>
      <c r="CI12" s="702"/>
      <c r="CJ12" s="702"/>
      <c r="CK12" s="702"/>
      <c r="CL12" s="708"/>
      <c r="CM12" s="707"/>
      <c r="CN12" s="702"/>
      <c r="CO12" s="702"/>
      <c r="CP12" s="702"/>
      <c r="CQ12" s="708"/>
      <c r="CR12" s="707"/>
      <c r="CS12" s="702"/>
      <c r="CT12" s="702"/>
      <c r="CU12" s="702"/>
      <c r="CV12" s="708"/>
      <c r="CW12" s="707"/>
      <c r="CX12" s="702"/>
      <c r="CY12" s="702"/>
      <c r="CZ12" s="702"/>
      <c r="DA12" s="708"/>
      <c r="DB12" s="707"/>
      <c r="DC12" s="702"/>
      <c r="DD12" s="702"/>
      <c r="DE12" s="702"/>
      <c r="DF12" s="708"/>
      <c r="DG12" s="707"/>
      <c r="DH12" s="702"/>
      <c r="DI12" s="702"/>
      <c r="DJ12" s="702"/>
      <c r="DK12" s="708"/>
      <c r="DL12" s="707"/>
      <c r="DM12" s="702"/>
      <c r="DN12" s="702"/>
      <c r="DO12" s="702"/>
      <c r="DP12" s="708"/>
      <c r="DQ12" s="707"/>
      <c r="DR12" s="702"/>
      <c r="DS12" s="702"/>
      <c r="DT12" s="702"/>
      <c r="DU12" s="708"/>
      <c r="DV12" s="695"/>
      <c r="DW12" s="696"/>
      <c r="DX12" s="696"/>
      <c r="DY12" s="696"/>
      <c r="DZ12" s="709"/>
      <c r="EA12" s="67"/>
    </row>
    <row r="13" spans="1:131" s="47" customFormat="1" ht="26.25" customHeight="1" x14ac:dyDescent="0.2">
      <c r="A13" s="52">
        <v>7</v>
      </c>
      <c r="B13" s="695"/>
      <c r="C13" s="696"/>
      <c r="D13" s="696"/>
      <c r="E13" s="696"/>
      <c r="F13" s="696"/>
      <c r="G13" s="696"/>
      <c r="H13" s="696"/>
      <c r="I13" s="696"/>
      <c r="J13" s="696"/>
      <c r="K13" s="696"/>
      <c r="L13" s="696"/>
      <c r="M13" s="696"/>
      <c r="N13" s="696"/>
      <c r="O13" s="696"/>
      <c r="P13" s="697"/>
      <c r="Q13" s="698"/>
      <c r="R13" s="699"/>
      <c r="S13" s="699"/>
      <c r="T13" s="699"/>
      <c r="U13" s="699"/>
      <c r="V13" s="699"/>
      <c r="W13" s="699"/>
      <c r="X13" s="699"/>
      <c r="Y13" s="699"/>
      <c r="Z13" s="699"/>
      <c r="AA13" s="699"/>
      <c r="AB13" s="699"/>
      <c r="AC13" s="699"/>
      <c r="AD13" s="699"/>
      <c r="AE13" s="700"/>
      <c r="AF13" s="701"/>
      <c r="AG13" s="702"/>
      <c r="AH13" s="702"/>
      <c r="AI13" s="702"/>
      <c r="AJ13" s="703"/>
      <c r="AK13" s="704"/>
      <c r="AL13" s="699"/>
      <c r="AM13" s="699"/>
      <c r="AN13" s="699"/>
      <c r="AO13" s="699"/>
      <c r="AP13" s="699"/>
      <c r="AQ13" s="699"/>
      <c r="AR13" s="699"/>
      <c r="AS13" s="699"/>
      <c r="AT13" s="699"/>
      <c r="AU13" s="705"/>
      <c r="AV13" s="705"/>
      <c r="AW13" s="705"/>
      <c r="AX13" s="705"/>
      <c r="AY13" s="706"/>
      <c r="AZ13" s="56"/>
      <c r="BA13" s="56"/>
      <c r="BB13" s="56"/>
      <c r="BC13" s="56"/>
      <c r="BD13" s="56"/>
      <c r="BE13" s="67"/>
      <c r="BF13" s="67"/>
      <c r="BG13" s="67"/>
      <c r="BH13" s="67"/>
      <c r="BI13" s="67"/>
      <c r="BJ13" s="67"/>
      <c r="BK13" s="67"/>
      <c r="BL13" s="67"/>
      <c r="BM13" s="67"/>
      <c r="BN13" s="67"/>
      <c r="BO13" s="67"/>
      <c r="BP13" s="67"/>
      <c r="BQ13" s="52">
        <v>7</v>
      </c>
      <c r="BR13" s="72"/>
      <c r="BS13" s="695"/>
      <c r="BT13" s="696"/>
      <c r="BU13" s="696"/>
      <c r="BV13" s="696"/>
      <c r="BW13" s="696"/>
      <c r="BX13" s="696"/>
      <c r="BY13" s="696"/>
      <c r="BZ13" s="696"/>
      <c r="CA13" s="696"/>
      <c r="CB13" s="696"/>
      <c r="CC13" s="696"/>
      <c r="CD13" s="696"/>
      <c r="CE13" s="696"/>
      <c r="CF13" s="696"/>
      <c r="CG13" s="697"/>
      <c r="CH13" s="707"/>
      <c r="CI13" s="702"/>
      <c r="CJ13" s="702"/>
      <c r="CK13" s="702"/>
      <c r="CL13" s="708"/>
      <c r="CM13" s="707"/>
      <c r="CN13" s="702"/>
      <c r="CO13" s="702"/>
      <c r="CP13" s="702"/>
      <c r="CQ13" s="708"/>
      <c r="CR13" s="707"/>
      <c r="CS13" s="702"/>
      <c r="CT13" s="702"/>
      <c r="CU13" s="702"/>
      <c r="CV13" s="708"/>
      <c r="CW13" s="707"/>
      <c r="CX13" s="702"/>
      <c r="CY13" s="702"/>
      <c r="CZ13" s="702"/>
      <c r="DA13" s="708"/>
      <c r="DB13" s="707"/>
      <c r="DC13" s="702"/>
      <c r="DD13" s="702"/>
      <c r="DE13" s="702"/>
      <c r="DF13" s="708"/>
      <c r="DG13" s="707"/>
      <c r="DH13" s="702"/>
      <c r="DI13" s="702"/>
      <c r="DJ13" s="702"/>
      <c r="DK13" s="708"/>
      <c r="DL13" s="707"/>
      <c r="DM13" s="702"/>
      <c r="DN13" s="702"/>
      <c r="DO13" s="702"/>
      <c r="DP13" s="708"/>
      <c r="DQ13" s="707"/>
      <c r="DR13" s="702"/>
      <c r="DS13" s="702"/>
      <c r="DT13" s="702"/>
      <c r="DU13" s="708"/>
      <c r="DV13" s="695"/>
      <c r="DW13" s="696"/>
      <c r="DX13" s="696"/>
      <c r="DY13" s="696"/>
      <c r="DZ13" s="709"/>
      <c r="EA13" s="67"/>
    </row>
    <row r="14" spans="1:131" s="47" customFormat="1" ht="26.25" customHeight="1" x14ac:dyDescent="0.2">
      <c r="A14" s="52">
        <v>8</v>
      </c>
      <c r="B14" s="695"/>
      <c r="C14" s="696"/>
      <c r="D14" s="696"/>
      <c r="E14" s="696"/>
      <c r="F14" s="696"/>
      <c r="G14" s="696"/>
      <c r="H14" s="696"/>
      <c r="I14" s="696"/>
      <c r="J14" s="696"/>
      <c r="K14" s="696"/>
      <c r="L14" s="696"/>
      <c r="M14" s="696"/>
      <c r="N14" s="696"/>
      <c r="O14" s="696"/>
      <c r="P14" s="697"/>
      <c r="Q14" s="698"/>
      <c r="R14" s="699"/>
      <c r="S14" s="699"/>
      <c r="T14" s="699"/>
      <c r="U14" s="699"/>
      <c r="V14" s="699"/>
      <c r="W14" s="699"/>
      <c r="X14" s="699"/>
      <c r="Y14" s="699"/>
      <c r="Z14" s="699"/>
      <c r="AA14" s="699"/>
      <c r="AB14" s="699"/>
      <c r="AC14" s="699"/>
      <c r="AD14" s="699"/>
      <c r="AE14" s="700"/>
      <c r="AF14" s="701"/>
      <c r="AG14" s="702"/>
      <c r="AH14" s="702"/>
      <c r="AI14" s="702"/>
      <c r="AJ14" s="703"/>
      <c r="AK14" s="704"/>
      <c r="AL14" s="699"/>
      <c r="AM14" s="699"/>
      <c r="AN14" s="699"/>
      <c r="AO14" s="699"/>
      <c r="AP14" s="699"/>
      <c r="AQ14" s="699"/>
      <c r="AR14" s="699"/>
      <c r="AS14" s="699"/>
      <c r="AT14" s="699"/>
      <c r="AU14" s="705"/>
      <c r="AV14" s="705"/>
      <c r="AW14" s="705"/>
      <c r="AX14" s="705"/>
      <c r="AY14" s="706"/>
      <c r="AZ14" s="56"/>
      <c r="BA14" s="56"/>
      <c r="BB14" s="56"/>
      <c r="BC14" s="56"/>
      <c r="BD14" s="56"/>
      <c r="BE14" s="67"/>
      <c r="BF14" s="67"/>
      <c r="BG14" s="67"/>
      <c r="BH14" s="67"/>
      <c r="BI14" s="67"/>
      <c r="BJ14" s="67"/>
      <c r="BK14" s="67"/>
      <c r="BL14" s="67"/>
      <c r="BM14" s="67"/>
      <c r="BN14" s="67"/>
      <c r="BO14" s="67"/>
      <c r="BP14" s="67"/>
      <c r="BQ14" s="52">
        <v>8</v>
      </c>
      <c r="BR14" s="72"/>
      <c r="BS14" s="695"/>
      <c r="BT14" s="696"/>
      <c r="BU14" s="696"/>
      <c r="BV14" s="696"/>
      <c r="BW14" s="696"/>
      <c r="BX14" s="696"/>
      <c r="BY14" s="696"/>
      <c r="BZ14" s="696"/>
      <c r="CA14" s="696"/>
      <c r="CB14" s="696"/>
      <c r="CC14" s="696"/>
      <c r="CD14" s="696"/>
      <c r="CE14" s="696"/>
      <c r="CF14" s="696"/>
      <c r="CG14" s="697"/>
      <c r="CH14" s="707"/>
      <c r="CI14" s="702"/>
      <c r="CJ14" s="702"/>
      <c r="CK14" s="702"/>
      <c r="CL14" s="708"/>
      <c r="CM14" s="707"/>
      <c r="CN14" s="702"/>
      <c r="CO14" s="702"/>
      <c r="CP14" s="702"/>
      <c r="CQ14" s="708"/>
      <c r="CR14" s="707"/>
      <c r="CS14" s="702"/>
      <c r="CT14" s="702"/>
      <c r="CU14" s="702"/>
      <c r="CV14" s="708"/>
      <c r="CW14" s="707"/>
      <c r="CX14" s="702"/>
      <c r="CY14" s="702"/>
      <c r="CZ14" s="702"/>
      <c r="DA14" s="708"/>
      <c r="DB14" s="707"/>
      <c r="DC14" s="702"/>
      <c r="DD14" s="702"/>
      <c r="DE14" s="702"/>
      <c r="DF14" s="708"/>
      <c r="DG14" s="707"/>
      <c r="DH14" s="702"/>
      <c r="DI14" s="702"/>
      <c r="DJ14" s="702"/>
      <c r="DK14" s="708"/>
      <c r="DL14" s="707"/>
      <c r="DM14" s="702"/>
      <c r="DN14" s="702"/>
      <c r="DO14" s="702"/>
      <c r="DP14" s="708"/>
      <c r="DQ14" s="707"/>
      <c r="DR14" s="702"/>
      <c r="DS14" s="702"/>
      <c r="DT14" s="702"/>
      <c r="DU14" s="708"/>
      <c r="DV14" s="695"/>
      <c r="DW14" s="696"/>
      <c r="DX14" s="696"/>
      <c r="DY14" s="696"/>
      <c r="DZ14" s="709"/>
      <c r="EA14" s="67"/>
    </row>
    <row r="15" spans="1:131" s="47" customFormat="1" ht="26.25" customHeight="1" x14ac:dyDescent="0.2">
      <c r="A15" s="52">
        <v>9</v>
      </c>
      <c r="B15" s="695"/>
      <c r="C15" s="696"/>
      <c r="D15" s="696"/>
      <c r="E15" s="696"/>
      <c r="F15" s="696"/>
      <c r="G15" s="696"/>
      <c r="H15" s="696"/>
      <c r="I15" s="696"/>
      <c r="J15" s="696"/>
      <c r="K15" s="696"/>
      <c r="L15" s="696"/>
      <c r="M15" s="696"/>
      <c r="N15" s="696"/>
      <c r="O15" s="696"/>
      <c r="P15" s="697"/>
      <c r="Q15" s="698"/>
      <c r="R15" s="699"/>
      <c r="S15" s="699"/>
      <c r="T15" s="699"/>
      <c r="U15" s="699"/>
      <c r="V15" s="699"/>
      <c r="W15" s="699"/>
      <c r="X15" s="699"/>
      <c r="Y15" s="699"/>
      <c r="Z15" s="699"/>
      <c r="AA15" s="699"/>
      <c r="AB15" s="699"/>
      <c r="AC15" s="699"/>
      <c r="AD15" s="699"/>
      <c r="AE15" s="700"/>
      <c r="AF15" s="701"/>
      <c r="AG15" s="702"/>
      <c r="AH15" s="702"/>
      <c r="AI15" s="702"/>
      <c r="AJ15" s="703"/>
      <c r="AK15" s="704"/>
      <c r="AL15" s="699"/>
      <c r="AM15" s="699"/>
      <c r="AN15" s="699"/>
      <c r="AO15" s="699"/>
      <c r="AP15" s="699"/>
      <c r="AQ15" s="699"/>
      <c r="AR15" s="699"/>
      <c r="AS15" s="699"/>
      <c r="AT15" s="699"/>
      <c r="AU15" s="705"/>
      <c r="AV15" s="705"/>
      <c r="AW15" s="705"/>
      <c r="AX15" s="705"/>
      <c r="AY15" s="706"/>
      <c r="AZ15" s="56"/>
      <c r="BA15" s="56"/>
      <c r="BB15" s="56"/>
      <c r="BC15" s="56"/>
      <c r="BD15" s="56"/>
      <c r="BE15" s="67"/>
      <c r="BF15" s="67"/>
      <c r="BG15" s="67"/>
      <c r="BH15" s="67"/>
      <c r="BI15" s="67"/>
      <c r="BJ15" s="67"/>
      <c r="BK15" s="67"/>
      <c r="BL15" s="67"/>
      <c r="BM15" s="67"/>
      <c r="BN15" s="67"/>
      <c r="BO15" s="67"/>
      <c r="BP15" s="67"/>
      <c r="BQ15" s="52">
        <v>9</v>
      </c>
      <c r="BR15" s="72"/>
      <c r="BS15" s="695"/>
      <c r="BT15" s="696"/>
      <c r="BU15" s="696"/>
      <c r="BV15" s="696"/>
      <c r="BW15" s="696"/>
      <c r="BX15" s="696"/>
      <c r="BY15" s="696"/>
      <c r="BZ15" s="696"/>
      <c r="CA15" s="696"/>
      <c r="CB15" s="696"/>
      <c r="CC15" s="696"/>
      <c r="CD15" s="696"/>
      <c r="CE15" s="696"/>
      <c r="CF15" s="696"/>
      <c r="CG15" s="697"/>
      <c r="CH15" s="707"/>
      <c r="CI15" s="702"/>
      <c r="CJ15" s="702"/>
      <c r="CK15" s="702"/>
      <c r="CL15" s="708"/>
      <c r="CM15" s="707"/>
      <c r="CN15" s="702"/>
      <c r="CO15" s="702"/>
      <c r="CP15" s="702"/>
      <c r="CQ15" s="708"/>
      <c r="CR15" s="707"/>
      <c r="CS15" s="702"/>
      <c r="CT15" s="702"/>
      <c r="CU15" s="702"/>
      <c r="CV15" s="708"/>
      <c r="CW15" s="707"/>
      <c r="CX15" s="702"/>
      <c r="CY15" s="702"/>
      <c r="CZ15" s="702"/>
      <c r="DA15" s="708"/>
      <c r="DB15" s="707"/>
      <c r="DC15" s="702"/>
      <c r="DD15" s="702"/>
      <c r="DE15" s="702"/>
      <c r="DF15" s="708"/>
      <c r="DG15" s="707"/>
      <c r="DH15" s="702"/>
      <c r="DI15" s="702"/>
      <c r="DJ15" s="702"/>
      <c r="DK15" s="708"/>
      <c r="DL15" s="707"/>
      <c r="DM15" s="702"/>
      <c r="DN15" s="702"/>
      <c r="DO15" s="702"/>
      <c r="DP15" s="708"/>
      <c r="DQ15" s="707"/>
      <c r="DR15" s="702"/>
      <c r="DS15" s="702"/>
      <c r="DT15" s="702"/>
      <c r="DU15" s="708"/>
      <c r="DV15" s="695"/>
      <c r="DW15" s="696"/>
      <c r="DX15" s="696"/>
      <c r="DY15" s="696"/>
      <c r="DZ15" s="709"/>
      <c r="EA15" s="67"/>
    </row>
    <row r="16" spans="1:131" s="47" customFormat="1" ht="26.25" customHeight="1" x14ac:dyDescent="0.2">
      <c r="A16" s="52">
        <v>10</v>
      </c>
      <c r="B16" s="695"/>
      <c r="C16" s="696"/>
      <c r="D16" s="696"/>
      <c r="E16" s="696"/>
      <c r="F16" s="696"/>
      <c r="G16" s="696"/>
      <c r="H16" s="696"/>
      <c r="I16" s="696"/>
      <c r="J16" s="696"/>
      <c r="K16" s="696"/>
      <c r="L16" s="696"/>
      <c r="M16" s="696"/>
      <c r="N16" s="696"/>
      <c r="O16" s="696"/>
      <c r="P16" s="697"/>
      <c r="Q16" s="698"/>
      <c r="R16" s="699"/>
      <c r="S16" s="699"/>
      <c r="T16" s="699"/>
      <c r="U16" s="699"/>
      <c r="V16" s="699"/>
      <c r="W16" s="699"/>
      <c r="X16" s="699"/>
      <c r="Y16" s="699"/>
      <c r="Z16" s="699"/>
      <c r="AA16" s="699"/>
      <c r="AB16" s="699"/>
      <c r="AC16" s="699"/>
      <c r="AD16" s="699"/>
      <c r="AE16" s="700"/>
      <c r="AF16" s="701"/>
      <c r="AG16" s="702"/>
      <c r="AH16" s="702"/>
      <c r="AI16" s="702"/>
      <c r="AJ16" s="703"/>
      <c r="AK16" s="704"/>
      <c r="AL16" s="699"/>
      <c r="AM16" s="699"/>
      <c r="AN16" s="699"/>
      <c r="AO16" s="699"/>
      <c r="AP16" s="699"/>
      <c r="AQ16" s="699"/>
      <c r="AR16" s="699"/>
      <c r="AS16" s="699"/>
      <c r="AT16" s="699"/>
      <c r="AU16" s="705"/>
      <c r="AV16" s="705"/>
      <c r="AW16" s="705"/>
      <c r="AX16" s="705"/>
      <c r="AY16" s="706"/>
      <c r="AZ16" s="56"/>
      <c r="BA16" s="56"/>
      <c r="BB16" s="56"/>
      <c r="BC16" s="56"/>
      <c r="BD16" s="56"/>
      <c r="BE16" s="67"/>
      <c r="BF16" s="67"/>
      <c r="BG16" s="67"/>
      <c r="BH16" s="67"/>
      <c r="BI16" s="67"/>
      <c r="BJ16" s="67"/>
      <c r="BK16" s="67"/>
      <c r="BL16" s="67"/>
      <c r="BM16" s="67"/>
      <c r="BN16" s="67"/>
      <c r="BO16" s="67"/>
      <c r="BP16" s="67"/>
      <c r="BQ16" s="52">
        <v>10</v>
      </c>
      <c r="BR16" s="72"/>
      <c r="BS16" s="695"/>
      <c r="BT16" s="696"/>
      <c r="BU16" s="696"/>
      <c r="BV16" s="696"/>
      <c r="BW16" s="696"/>
      <c r="BX16" s="696"/>
      <c r="BY16" s="696"/>
      <c r="BZ16" s="696"/>
      <c r="CA16" s="696"/>
      <c r="CB16" s="696"/>
      <c r="CC16" s="696"/>
      <c r="CD16" s="696"/>
      <c r="CE16" s="696"/>
      <c r="CF16" s="696"/>
      <c r="CG16" s="697"/>
      <c r="CH16" s="707"/>
      <c r="CI16" s="702"/>
      <c r="CJ16" s="702"/>
      <c r="CK16" s="702"/>
      <c r="CL16" s="708"/>
      <c r="CM16" s="707"/>
      <c r="CN16" s="702"/>
      <c r="CO16" s="702"/>
      <c r="CP16" s="702"/>
      <c r="CQ16" s="708"/>
      <c r="CR16" s="707"/>
      <c r="CS16" s="702"/>
      <c r="CT16" s="702"/>
      <c r="CU16" s="702"/>
      <c r="CV16" s="708"/>
      <c r="CW16" s="707"/>
      <c r="CX16" s="702"/>
      <c r="CY16" s="702"/>
      <c r="CZ16" s="702"/>
      <c r="DA16" s="708"/>
      <c r="DB16" s="707"/>
      <c r="DC16" s="702"/>
      <c r="DD16" s="702"/>
      <c r="DE16" s="702"/>
      <c r="DF16" s="708"/>
      <c r="DG16" s="707"/>
      <c r="DH16" s="702"/>
      <c r="DI16" s="702"/>
      <c r="DJ16" s="702"/>
      <c r="DK16" s="708"/>
      <c r="DL16" s="707"/>
      <c r="DM16" s="702"/>
      <c r="DN16" s="702"/>
      <c r="DO16" s="702"/>
      <c r="DP16" s="708"/>
      <c r="DQ16" s="707"/>
      <c r="DR16" s="702"/>
      <c r="DS16" s="702"/>
      <c r="DT16" s="702"/>
      <c r="DU16" s="708"/>
      <c r="DV16" s="695"/>
      <c r="DW16" s="696"/>
      <c r="DX16" s="696"/>
      <c r="DY16" s="696"/>
      <c r="DZ16" s="709"/>
      <c r="EA16" s="67"/>
    </row>
    <row r="17" spans="1:131" s="47" customFormat="1" ht="26.25" customHeight="1" x14ac:dyDescent="0.2">
      <c r="A17" s="52">
        <v>11</v>
      </c>
      <c r="B17" s="695"/>
      <c r="C17" s="696"/>
      <c r="D17" s="696"/>
      <c r="E17" s="696"/>
      <c r="F17" s="696"/>
      <c r="G17" s="696"/>
      <c r="H17" s="696"/>
      <c r="I17" s="696"/>
      <c r="J17" s="696"/>
      <c r="K17" s="696"/>
      <c r="L17" s="696"/>
      <c r="M17" s="696"/>
      <c r="N17" s="696"/>
      <c r="O17" s="696"/>
      <c r="P17" s="697"/>
      <c r="Q17" s="698"/>
      <c r="R17" s="699"/>
      <c r="S17" s="699"/>
      <c r="T17" s="699"/>
      <c r="U17" s="699"/>
      <c r="V17" s="699"/>
      <c r="W17" s="699"/>
      <c r="X17" s="699"/>
      <c r="Y17" s="699"/>
      <c r="Z17" s="699"/>
      <c r="AA17" s="699"/>
      <c r="AB17" s="699"/>
      <c r="AC17" s="699"/>
      <c r="AD17" s="699"/>
      <c r="AE17" s="700"/>
      <c r="AF17" s="701"/>
      <c r="AG17" s="702"/>
      <c r="AH17" s="702"/>
      <c r="AI17" s="702"/>
      <c r="AJ17" s="703"/>
      <c r="AK17" s="704"/>
      <c r="AL17" s="699"/>
      <c r="AM17" s="699"/>
      <c r="AN17" s="699"/>
      <c r="AO17" s="699"/>
      <c r="AP17" s="699"/>
      <c r="AQ17" s="699"/>
      <c r="AR17" s="699"/>
      <c r="AS17" s="699"/>
      <c r="AT17" s="699"/>
      <c r="AU17" s="705"/>
      <c r="AV17" s="705"/>
      <c r="AW17" s="705"/>
      <c r="AX17" s="705"/>
      <c r="AY17" s="706"/>
      <c r="AZ17" s="56"/>
      <c r="BA17" s="56"/>
      <c r="BB17" s="56"/>
      <c r="BC17" s="56"/>
      <c r="BD17" s="56"/>
      <c r="BE17" s="67"/>
      <c r="BF17" s="67"/>
      <c r="BG17" s="67"/>
      <c r="BH17" s="67"/>
      <c r="BI17" s="67"/>
      <c r="BJ17" s="67"/>
      <c r="BK17" s="67"/>
      <c r="BL17" s="67"/>
      <c r="BM17" s="67"/>
      <c r="BN17" s="67"/>
      <c r="BO17" s="67"/>
      <c r="BP17" s="67"/>
      <c r="BQ17" s="52">
        <v>11</v>
      </c>
      <c r="BR17" s="72"/>
      <c r="BS17" s="695"/>
      <c r="BT17" s="696"/>
      <c r="BU17" s="696"/>
      <c r="BV17" s="696"/>
      <c r="BW17" s="696"/>
      <c r="BX17" s="696"/>
      <c r="BY17" s="696"/>
      <c r="BZ17" s="696"/>
      <c r="CA17" s="696"/>
      <c r="CB17" s="696"/>
      <c r="CC17" s="696"/>
      <c r="CD17" s="696"/>
      <c r="CE17" s="696"/>
      <c r="CF17" s="696"/>
      <c r="CG17" s="697"/>
      <c r="CH17" s="707"/>
      <c r="CI17" s="702"/>
      <c r="CJ17" s="702"/>
      <c r="CK17" s="702"/>
      <c r="CL17" s="708"/>
      <c r="CM17" s="707"/>
      <c r="CN17" s="702"/>
      <c r="CO17" s="702"/>
      <c r="CP17" s="702"/>
      <c r="CQ17" s="708"/>
      <c r="CR17" s="707"/>
      <c r="CS17" s="702"/>
      <c r="CT17" s="702"/>
      <c r="CU17" s="702"/>
      <c r="CV17" s="708"/>
      <c r="CW17" s="707"/>
      <c r="CX17" s="702"/>
      <c r="CY17" s="702"/>
      <c r="CZ17" s="702"/>
      <c r="DA17" s="708"/>
      <c r="DB17" s="707"/>
      <c r="DC17" s="702"/>
      <c r="DD17" s="702"/>
      <c r="DE17" s="702"/>
      <c r="DF17" s="708"/>
      <c r="DG17" s="707"/>
      <c r="DH17" s="702"/>
      <c r="DI17" s="702"/>
      <c r="DJ17" s="702"/>
      <c r="DK17" s="708"/>
      <c r="DL17" s="707"/>
      <c r="DM17" s="702"/>
      <c r="DN17" s="702"/>
      <c r="DO17" s="702"/>
      <c r="DP17" s="708"/>
      <c r="DQ17" s="707"/>
      <c r="DR17" s="702"/>
      <c r="DS17" s="702"/>
      <c r="DT17" s="702"/>
      <c r="DU17" s="708"/>
      <c r="DV17" s="695"/>
      <c r="DW17" s="696"/>
      <c r="DX17" s="696"/>
      <c r="DY17" s="696"/>
      <c r="DZ17" s="709"/>
      <c r="EA17" s="67"/>
    </row>
    <row r="18" spans="1:131" s="47" customFormat="1" ht="26.25" customHeight="1" x14ac:dyDescent="0.2">
      <c r="A18" s="52">
        <v>12</v>
      </c>
      <c r="B18" s="695"/>
      <c r="C18" s="696"/>
      <c r="D18" s="696"/>
      <c r="E18" s="696"/>
      <c r="F18" s="696"/>
      <c r="G18" s="696"/>
      <c r="H18" s="696"/>
      <c r="I18" s="696"/>
      <c r="J18" s="696"/>
      <c r="K18" s="696"/>
      <c r="L18" s="696"/>
      <c r="M18" s="696"/>
      <c r="N18" s="696"/>
      <c r="O18" s="696"/>
      <c r="P18" s="697"/>
      <c r="Q18" s="698"/>
      <c r="R18" s="699"/>
      <c r="S18" s="699"/>
      <c r="T18" s="699"/>
      <c r="U18" s="699"/>
      <c r="V18" s="699"/>
      <c r="W18" s="699"/>
      <c r="X18" s="699"/>
      <c r="Y18" s="699"/>
      <c r="Z18" s="699"/>
      <c r="AA18" s="699"/>
      <c r="AB18" s="699"/>
      <c r="AC18" s="699"/>
      <c r="AD18" s="699"/>
      <c r="AE18" s="700"/>
      <c r="AF18" s="701"/>
      <c r="AG18" s="702"/>
      <c r="AH18" s="702"/>
      <c r="AI18" s="702"/>
      <c r="AJ18" s="703"/>
      <c r="AK18" s="704"/>
      <c r="AL18" s="699"/>
      <c r="AM18" s="699"/>
      <c r="AN18" s="699"/>
      <c r="AO18" s="699"/>
      <c r="AP18" s="699"/>
      <c r="AQ18" s="699"/>
      <c r="AR18" s="699"/>
      <c r="AS18" s="699"/>
      <c r="AT18" s="699"/>
      <c r="AU18" s="705"/>
      <c r="AV18" s="705"/>
      <c r="AW18" s="705"/>
      <c r="AX18" s="705"/>
      <c r="AY18" s="706"/>
      <c r="AZ18" s="56"/>
      <c r="BA18" s="56"/>
      <c r="BB18" s="56"/>
      <c r="BC18" s="56"/>
      <c r="BD18" s="56"/>
      <c r="BE18" s="67"/>
      <c r="BF18" s="67"/>
      <c r="BG18" s="67"/>
      <c r="BH18" s="67"/>
      <c r="BI18" s="67"/>
      <c r="BJ18" s="67"/>
      <c r="BK18" s="67"/>
      <c r="BL18" s="67"/>
      <c r="BM18" s="67"/>
      <c r="BN18" s="67"/>
      <c r="BO18" s="67"/>
      <c r="BP18" s="67"/>
      <c r="BQ18" s="52">
        <v>12</v>
      </c>
      <c r="BR18" s="72"/>
      <c r="BS18" s="695"/>
      <c r="BT18" s="696"/>
      <c r="BU18" s="696"/>
      <c r="BV18" s="696"/>
      <c r="BW18" s="696"/>
      <c r="BX18" s="696"/>
      <c r="BY18" s="696"/>
      <c r="BZ18" s="696"/>
      <c r="CA18" s="696"/>
      <c r="CB18" s="696"/>
      <c r="CC18" s="696"/>
      <c r="CD18" s="696"/>
      <c r="CE18" s="696"/>
      <c r="CF18" s="696"/>
      <c r="CG18" s="697"/>
      <c r="CH18" s="707"/>
      <c r="CI18" s="702"/>
      <c r="CJ18" s="702"/>
      <c r="CK18" s="702"/>
      <c r="CL18" s="708"/>
      <c r="CM18" s="707"/>
      <c r="CN18" s="702"/>
      <c r="CO18" s="702"/>
      <c r="CP18" s="702"/>
      <c r="CQ18" s="708"/>
      <c r="CR18" s="707"/>
      <c r="CS18" s="702"/>
      <c r="CT18" s="702"/>
      <c r="CU18" s="702"/>
      <c r="CV18" s="708"/>
      <c r="CW18" s="707"/>
      <c r="CX18" s="702"/>
      <c r="CY18" s="702"/>
      <c r="CZ18" s="702"/>
      <c r="DA18" s="708"/>
      <c r="DB18" s="707"/>
      <c r="DC18" s="702"/>
      <c r="DD18" s="702"/>
      <c r="DE18" s="702"/>
      <c r="DF18" s="708"/>
      <c r="DG18" s="707"/>
      <c r="DH18" s="702"/>
      <c r="DI18" s="702"/>
      <c r="DJ18" s="702"/>
      <c r="DK18" s="708"/>
      <c r="DL18" s="707"/>
      <c r="DM18" s="702"/>
      <c r="DN18" s="702"/>
      <c r="DO18" s="702"/>
      <c r="DP18" s="708"/>
      <c r="DQ18" s="707"/>
      <c r="DR18" s="702"/>
      <c r="DS18" s="702"/>
      <c r="DT18" s="702"/>
      <c r="DU18" s="708"/>
      <c r="DV18" s="695"/>
      <c r="DW18" s="696"/>
      <c r="DX18" s="696"/>
      <c r="DY18" s="696"/>
      <c r="DZ18" s="709"/>
      <c r="EA18" s="67"/>
    </row>
    <row r="19" spans="1:131" s="47" customFormat="1" ht="26.25" customHeight="1" x14ac:dyDescent="0.2">
      <c r="A19" s="52">
        <v>13</v>
      </c>
      <c r="B19" s="695"/>
      <c r="C19" s="696"/>
      <c r="D19" s="696"/>
      <c r="E19" s="696"/>
      <c r="F19" s="696"/>
      <c r="G19" s="696"/>
      <c r="H19" s="696"/>
      <c r="I19" s="696"/>
      <c r="J19" s="696"/>
      <c r="K19" s="696"/>
      <c r="L19" s="696"/>
      <c r="M19" s="696"/>
      <c r="N19" s="696"/>
      <c r="O19" s="696"/>
      <c r="P19" s="697"/>
      <c r="Q19" s="698"/>
      <c r="R19" s="699"/>
      <c r="S19" s="699"/>
      <c r="T19" s="699"/>
      <c r="U19" s="699"/>
      <c r="V19" s="699"/>
      <c r="W19" s="699"/>
      <c r="X19" s="699"/>
      <c r="Y19" s="699"/>
      <c r="Z19" s="699"/>
      <c r="AA19" s="699"/>
      <c r="AB19" s="699"/>
      <c r="AC19" s="699"/>
      <c r="AD19" s="699"/>
      <c r="AE19" s="700"/>
      <c r="AF19" s="701"/>
      <c r="AG19" s="702"/>
      <c r="AH19" s="702"/>
      <c r="AI19" s="702"/>
      <c r="AJ19" s="703"/>
      <c r="AK19" s="704"/>
      <c r="AL19" s="699"/>
      <c r="AM19" s="699"/>
      <c r="AN19" s="699"/>
      <c r="AO19" s="699"/>
      <c r="AP19" s="699"/>
      <c r="AQ19" s="699"/>
      <c r="AR19" s="699"/>
      <c r="AS19" s="699"/>
      <c r="AT19" s="699"/>
      <c r="AU19" s="705"/>
      <c r="AV19" s="705"/>
      <c r="AW19" s="705"/>
      <c r="AX19" s="705"/>
      <c r="AY19" s="706"/>
      <c r="AZ19" s="56"/>
      <c r="BA19" s="56"/>
      <c r="BB19" s="56"/>
      <c r="BC19" s="56"/>
      <c r="BD19" s="56"/>
      <c r="BE19" s="67"/>
      <c r="BF19" s="67"/>
      <c r="BG19" s="67"/>
      <c r="BH19" s="67"/>
      <c r="BI19" s="67"/>
      <c r="BJ19" s="67"/>
      <c r="BK19" s="67"/>
      <c r="BL19" s="67"/>
      <c r="BM19" s="67"/>
      <c r="BN19" s="67"/>
      <c r="BO19" s="67"/>
      <c r="BP19" s="67"/>
      <c r="BQ19" s="52">
        <v>13</v>
      </c>
      <c r="BR19" s="72"/>
      <c r="BS19" s="695"/>
      <c r="BT19" s="696"/>
      <c r="BU19" s="696"/>
      <c r="BV19" s="696"/>
      <c r="BW19" s="696"/>
      <c r="BX19" s="696"/>
      <c r="BY19" s="696"/>
      <c r="BZ19" s="696"/>
      <c r="CA19" s="696"/>
      <c r="CB19" s="696"/>
      <c r="CC19" s="696"/>
      <c r="CD19" s="696"/>
      <c r="CE19" s="696"/>
      <c r="CF19" s="696"/>
      <c r="CG19" s="697"/>
      <c r="CH19" s="707"/>
      <c r="CI19" s="702"/>
      <c r="CJ19" s="702"/>
      <c r="CK19" s="702"/>
      <c r="CL19" s="708"/>
      <c r="CM19" s="707"/>
      <c r="CN19" s="702"/>
      <c r="CO19" s="702"/>
      <c r="CP19" s="702"/>
      <c r="CQ19" s="708"/>
      <c r="CR19" s="707"/>
      <c r="CS19" s="702"/>
      <c r="CT19" s="702"/>
      <c r="CU19" s="702"/>
      <c r="CV19" s="708"/>
      <c r="CW19" s="707"/>
      <c r="CX19" s="702"/>
      <c r="CY19" s="702"/>
      <c r="CZ19" s="702"/>
      <c r="DA19" s="708"/>
      <c r="DB19" s="707"/>
      <c r="DC19" s="702"/>
      <c r="DD19" s="702"/>
      <c r="DE19" s="702"/>
      <c r="DF19" s="708"/>
      <c r="DG19" s="707"/>
      <c r="DH19" s="702"/>
      <c r="DI19" s="702"/>
      <c r="DJ19" s="702"/>
      <c r="DK19" s="708"/>
      <c r="DL19" s="707"/>
      <c r="DM19" s="702"/>
      <c r="DN19" s="702"/>
      <c r="DO19" s="702"/>
      <c r="DP19" s="708"/>
      <c r="DQ19" s="707"/>
      <c r="DR19" s="702"/>
      <c r="DS19" s="702"/>
      <c r="DT19" s="702"/>
      <c r="DU19" s="708"/>
      <c r="DV19" s="695"/>
      <c r="DW19" s="696"/>
      <c r="DX19" s="696"/>
      <c r="DY19" s="696"/>
      <c r="DZ19" s="709"/>
      <c r="EA19" s="67"/>
    </row>
    <row r="20" spans="1:131" s="47" customFormat="1" ht="26.25" customHeight="1" x14ac:dyDescent="0.2">
      <c r="A20" s="52">
        <v>14</v>
      </c>
      <c r="B20" s="695"/>
      <c r="C20" s="696"/>
      <c r="D20" s="696"/>
      <c r="E20" s="696"/>
      <c r="F20" s="696"/>
      <c r="G20" s="696"/>
      <c r="H20" s="696"/>
      <c r="I20" s="696"/>
      <c r="J20" s="696"/>
      <c r="K20" s="696"/>
      <c r="L20" s="696"/>
      <c r="M20" s="696"/>
      <c r="N20" s="696"/>
      <c r="O20" s="696"/>
      <c r="P20" s="697"/>
      <c r="Q20" s="698"/>
      <c r="R20" s="699"/>
      <c r="S20" s="699"/>
      <c r="T20" s="699"/>
      <c r="U20" s="699"/>
      <c r="V20" s="699"/>
      <c r="W20" s="699"/>
      <c r="X20" s="699"/>
      <c r="Y20" s="699"/>
      <c r="Z20" s="699"/>
      <c r="AA20" s="699"/>
      <c r="AB20" s="699"/>
      <c r="AC20" s="699"/>
      <c r="AD20" s="699"/>
      <c r="AE20" s="700"/>
      <c r="AF20" s="701"/>
      <c r="AG20" s="702"/>
      <c r="AH20" s="702"/>
      <c r="AI20" s="702"/>
      <c r="AJ20" s="703"/>
      <c r="AK20" s="704"/>
      <c r="AL20" s="699"/>
      <c r="AM20" s="699"/>
      <c r="AN20" s="699"/>
      <c r="AO20" s="699"/>
      <c r="AP20" s="699"/>
      <c r="AQ20" s="699"/>
      <c r="AR20" s="699"/>
      <c r="AS20" s="699"/>
      <c r="AT20" s="699"/>
      <c r="AU20" s="705"/>
      <c r="AV20" s="705"/>
      <c r="AW20" s="705"/>
      <c r="AX20" s="705"/>
      <c r="AY20" s="706"/>
      <c r="AZ20" s="56"/>
      <c r="BA20" s="56"/>
      <c r="BB20" s="56"/>
      <c r="BC20" s="56"/>
      <c r="BD20" s="56"/>
      <c r="BE20" s="67"/>
      <c r="BF20" s="67"/>
      <c r="BG20" s="67"/>
      <c r="BH20" s="67"/>
      <c r="BI20" s="67"/>
      <c r="BJ20" s="67"/>
      <c r="BK20" s="67"/>
      <c r="BL20" s="67"/>
      <c r="BM20" s="67"/>
      <c r="BN20" s="67"/>
      <c r="BO20" s="67"/>
      <c r="BP20" s="67"/>
      <c r="BQ20" s="52">
        <v>14</v>
      </c>
      <c r="BR20" s="72"/>
      <c r="BS20" s="695"/>
      <c r="BT20" s="696"/>
      <c r="BU20" s="696"/>
      <c r="BV20" s="696"/>
      <c r="BW20" s="696"/>
      <c r="BX20" s="696"/>
      <c r="BY20" s="696"/>
      <c r="BZ20" s="696"/>
      <c r="CA20" s="696"/>
      <c r="CB20" s="696"/>
      <c r="CC20" s="696"/>
      <c r="CD20" s="696"/>
      <c r="CE20" s="696"/>
      <c r="CF20" s="696"/>
      <c r="CG20" s="697"/>
      <c r="CH20" s="707"/>
      <c r="CI20" s="702"/>
      <c r="CJ20" s="702"/>
      <c r="CK20" s="702"/>
      <c r="CL20" s="708"/>
      <c r="CM20" s="707"/>
      <c r="CN20" s="702"/>
      <c r="CO20" s="702"/>
      <c r="CP20" s="702"/>
      <c r="CQ20" s="708"/>
      <c r="CR20" s="707"/>
      <c r="CS20" s="702"/>
      <c r="CT20" s="702"/>
      <c r="CU20" s="702"/>
      <c r="CV20" s="708"/>
      <c r="CW20" s="707"/>
      <c r="CX20" s="702"/>
      <c r="CY20" s="702"/>
      <c r="CZ20" s="702"/>
      <c r="DA20" s="708"/>
      <c r="DB20" s="707"/>
      <c r="DC20" s="702"/>
      <c r="DD20" s="702"/>
      <c r="DE20" s="702"/>
      <c r="DF20" s="708"/>
      <c r="DG20" s="707"/>
      <c r="DH20" s="702"/>
      <c r="DI20" s="702"/>
      <c r="DJ20" s="702"/>
      <c r="DK20" s="708"/>
      <c r="DL20" s="707"/>
      <c r="DM20" s="702"/>
      <c r="DN20" s="702"/>
      <c r="DO20" s="702"/>
      <c r="DP20" s="708"/>
      <c r="DQ20" s="707"/>
      <c r="DR20" s="702"/>
      <c r="DS20" s="702"/>
      <c r="DT20" s="702"/>
      <c r="DU20" s="708"/>
      <c r="DV20" s="695"/>
      <c r="DW20" s="696"/>
      <c r="DX20" s="696"/>
      <c r="DY20" s="696"/>
      <c r="DZ20" s="709"/>
      <c r="EA20" s="67"/>
    </row>
    <row r="21" spans="1:131" s="47" customFormat="1" ht="26.25" customHeight="1" x14ac:dyDescent="0.2">
      <c r="A21" s="52">
        <v>15</v>
      </c>
      <c r="B21" s="695"/>
      <c r="C21" s="696"/>
      <c r="D21" s="696"/>
      <c r="E21" s="696"/>
      <c r="F21" s="696"/>
      <c r="G21" s="696"/>
      <c r="H21" s="696"/>
      <c r="I21" s="696"/>
      <c r="J21" s="696"/>
      <c r="K21" s="696"/>
      <c r="L21" s="696"/>
      <c r="M21" s="696"/>
      <c r="N21" s="696"/>
      <c r="O21" s="696"/>
      <c r="P21" s="697"/>
      <c r="Q21" s="698"/>
      <c r="R21" s="699"/>
      <c r="S21" s="699"/>
      <c r="T21" s="699"/>
      <c r="U21" s="699"/>
      <c r="V21" s="699"/>
      <c r="W21" s="699"/>
      <c r="X21" s="699"/>
      <c r="Y21" s="699"/>
      <c r="Z21" s="699"/>
      <c r="AA21" s="699"/>
      <c r="AB21" s="699"/>
      <c r="AC21" s="699"/>
      <c r="AD21" s="699"/>
      <c r="AE21" s="700"/>
      <c r="AF21" s="701"/>
      <c r="AG21" s="702"/>
      <c r="AH21" s="702"/>
      <c r="AI21" s="702"/>
      <c r="AJ21" s="703"/>
      <c r="AK21" s="704"/>
      <c r="AL21" s="699"/>
      <c r="AM21" s="699"/>
      <c r="AN21" s="699"/>
      <c r="AO21" s="699"/>
      <c r="AP21" s="699"/>
      <c r="AQ21" s="699"/>
      <c r="AR21" s="699"/>
      <c r="AS21" s="699"/>
      <c r="AT21" s="699"/>
      <c r="AU21" s="705"/>
      <c r="AV21" s="705"/>
      <c r="AW21" s="705"/>
      <c r="AX21" s="705"/>
      <c r="AY21" s="706"/>
      <c r="AZ21" s="56"/>
      <c r="BA21" s="56"/>
      <c r="BB21" s="56"/>
      <c r="BC21" s="56"/>
      <c r="BD21" s="56"/>
      <c r="BE21" s="67"/>
      <c r="BF21" s="67"/>
      <c r="BG21" s="67"/>
      <c r="BH21" s="67"/>
      <c r="BI21" s="67"/>
      <c r="BJ21" s="67"/>
      <c r="BK21" s="67"/>
      <c r="BL21" s="67"/>
      <c r="BM21" s="67"/>
      <c r="BN21" s="67"/>
      <c r="BO21" s="67"/>
      <c r="BP21" s="67"/>
      <c r="BQ21" s="52">
        <v>15</v>
      </c>
      <c r="BR21" s="72"/>
      <c r="BS21" s="695"/>
      <c r="BT21" s="696"/>
      <c r="BU21" s="696"/>
      <c r="BV21" s="696"/>
      <c r="BW21" s="696"/>
      <c r="BX21" s="696"/>
      <c r="BY21" s="696"/>
      <c r="BZ21" s="696"/>
      <c r="CA21" s="696"/>
      <c r="CB21" s="696"/>
      <c r="CC21" s="696"/>
      <c r="CD21" s="696"/>
      <c r="CE21" s="696"/>
      <c r="CF21" s="696"/>
      <c r="CG21" s="697"/>
      <c r="CH21" s="707"/>
      <c r="CI21" s="702"/>
      <c r="CJ21" s="702"/>
      <c r="CK21" s="702"/>
      <c r="CL21" s="708"/>
      <c r="CM21" s="707"/>
      <c r="CN21" s="702"/>
      <c r="CO21" s="702"/>
      <c r="CP21" s="702"/>
      <c r="CQ21" s="708"/>
      <c r="CR21" s="707"/>
      <c r="CS21" s="702"/>
      <c r="CT21" s="702"/>
      <c r="CU21" s="702"/>
      <c r="CV21" s="708"/>
      <c r="CW21" s="707"/>
      <c r="CX21" s="702"/>
      <c r="CY21" s="702"/>
      <c r="CZ21" s="702"/>
      <c r="DA21" s="708"/>
      <c r="DB21" s="707"/>
      <c r="DC21" s="702"/>
      <c r="DD21" s="702"/>
      <c r="DE21" s="702"/>
      <c r="DF21" s="708"/>
      <c r="DG21" s="707"/>
      <c r="DH21" s="702"/>
      <c r="DI21" s="702"/>
      <c r="DJ21" s="702"/>
      <c r="DK21" s="708"/>
      <c r="DL21" s="707"/>
      <c r="DM21" s="702"/>
      <c r="DN21" s="702"/>
      <c r="DO21" s="702"/>
      <c r="DP21" s="708"/>
      <c r="DQ21" s="707"/>
      <c r="DR21" s="702"/>
      <c r="DS21" s="702"/>
      <c r="DT21" s="702"/>
      <c r="DU21" s="708"/>
      <c r="DV21" s="695"/>
      <c r="DW21" s="696"/>
      <c r="DX21" s="696"/>
      <c r="DY21" s="696"/>
      <c r="DZ21" s="709"/>
      <c r="EA21" s="67"/>
    </row>
    <row r="22" spans="1:131" s="47" customFormat="1" ht="26.25" customHeight="1" x14ac:dyDescent="0.2">
      <c r="A22" s="52">
        <v>16</v>
      </c>
      <c r="B22" s="695"/>
      <c r="C22" s="696"/>
      <c r="D22" s="696"/>
      <c r="E22" s="696"/>
      <c r="F22" s="696"/>
      <c r="G22" s="696"/>
      <c r="H22" s="696"/>
      <c r="I22" s="696"/>
      <c r="J22" s="696"/>
      <c r="K22" s="696"/>
      <c r="L22" s="696"/>
      <c r="M22" s="696"/>
      <c r="N22" s="696"/>
      <c r="O22" s="696"/>
      <c r="P22" s="697"/>
      <c r="Q22" s="727"/>
      <c r="R22" s="728"/>
      <c r="S22" s="728"/>
      <c r="T22" s="728"/>
      <c r="U22" s="728"/>
      <c r="V22" s="728"/>
      <c r="W22" s="728"/>
      <c r="X22" s="728"/>
      <c r="Y22" s="728"/>
      <c r="Z22" s="728"/>
      <c r="AA22" s="728"/>
      <c r="AB22" s="728"/>
      <c r="AC22" s="728"/>
      <c r="AD22" s="728"/>
      <c r="AE22" s="729"/>
      <c r="AF22" s="701"/>
      <c r="AG22" s="702"/>
      <c r="AH22" s="702"/>
      <c r="AI22" s="702"/>
      <c r="AJ22" s="703"/>
      <c r="AK22" s="730"/>
      <c r="AL22" s="728"/>
      <c r="AM22" s="728"/>
      <c r="AN22" s="728"/>
      <c r="AO22" s="728"/>
      <c r="AP22" s="728"/>
      <c r="AQ22" s="728"/>
      <c r="AR22" s="728"/>
      <c r="AS22" s="728"/>
      <c r="AT22" s="728"/>
      <c r="AU22" s="731"/>
      <c r="AV22" s="731"/>
      <c r="AW22" s="731"/>
      <c r="AX22" s="731"/>
      <c r="AY22" s="732"/>
      <c r="AZ22" s="710" t="s">
        <v>451</v>
      </c>
      <c r="BA22" s="710"/>
      <c r="BB22" s="710"/>
      <c r="BC22" s="710"/>
      <c r="BD22" s="711"/>
      <c r="BE22" s="67"/>
      <c r="BF22" s="67"/>
      <c r="BG22" s="67"/>
      <c r="BH22" s="67"/>
      <c r="BI22" s="67"/>
      <c r="BJ22" s="67"/>
      <c r="BK22" s="67"/>
      <c r="BL22" s="67"/>
      <c r="BM22" s="67"/>
      <c r="BN22" s="67"/>
      <c r="BO22" s="67"/>
      <c r="BP22" s="67"/>
      <c r="BQ22" s="52">
        <v>16</v>
      </c>
      <c r="BR22" s="72"/>
      <c r="BS22" s="695"/>
      <c r="BT22" s="696"/>
      <c r="BU22" s="696"/>
      <c r="BV22" s="696"/>
      <c r="BW22" s="696"/>
      <c r="BX22" s="696"/>
      <c r="BY22" s="696"/>
      <c r="BZ22" s="696"/>
      <c r="CA22" s="696"/>
      <c r="CB22" s="696"/>
      <c r="CC22" s="696"/>
      <c r="CD22" s="696"/>
      <c r="CE22" s="696"/>
      <c r="CF22" s="696"/>
      <c r="CG22" s="697"/>
      <c r="CH22" s="707"/>
      <c r="CI22" s="702"/>
      <c r="CJ22" s="702"/>
      <c r="CK22" s="702"/>
      <c r="CL22" s="708"/>
      <c r="CM22" s="707"/>
      <c r="CN22" s="702"/>
      <c r="CO22" s="702"/>
      <c r="CP22" s="702"/>
      <c r="CQ22" s="708"/>
      <c r="CR22" s="707"/>
      <c r="CS22" s="702"/>
      <c r="CT22" s="702"/>
      <c r="CU22" s="702"/>
      <c r="CV22" s="708"/>
      <c r="CW22" s="707"/>
      <c r="CX22" s="702"/>
      <c r="CY22" s="702"/>
      <c r="CZ22" s="702"/>
      <c r="DA22" s="708"/>
      <c r="DB22" s="707"/>
      <c r="DC22" s="702"/>
      <c r="DD22" s="702"/>
      <c r="DE22" s="702"/>
      <c r="DF22" s="708"/>
      <c r="DG22" s="707"/>
      <c r="DH22" s="702"/>
      <c r="DI22" s="702"/>
      <c r="DJ22" s="702"/>
      <c r="DK22" s="708"/>
      <c r="DL22" s="707"/>
      <c r="DM22" s="702"/>
      <c r="DN22" s="702"/>
      <c r="DO22" s="702"/>
      <c r="DP22" s="708"/>
      <c r="DQ22" s="707"/>
      <c r="DR22" s="702"/>
      <c r="DS22" s="702"/>
      <c r="DT22" s="702"/>
      <c r="DU22" s="708"/>
      <c r="DV22" s="695"/>
      <c r="DW22" s="696"/>
      <c r="DX22" s="696"/>
      <c r="DY22" s="696"/>
      <c r="DZ22" s="709"/>
      <c r="EA22" s="67"/>
    </row>
    <row r="23" spans="1:131" s="47" customFormat="1" ht="26.25" customHeight="1" x14ac:dyDescent="0.2">
      <c r="A23" s="53" t="s">
        <v>256</v>
      </c>
      <c r="B23" s="712" t="s">
        <v>307</v>
      </c>
      <c r="C23" s="713"/>
      <c r="D23" s="713"/>
      <c r="E23" s="713"/>
      <c r="F23" s="713"/>
      <c r="G23" s="713"/>
      <c r="H23" s="713"/>
      <c r="I23" s="713"/>
      <c r="J23" s="713"/>
      <c r="K23" s="713"/>
      <c r="L23" s="713"/>
      <c r="M23" s="713"/>
      <c r="N23" s="713"/>
      <c r="O23" s="713"/>
      <c r="P23" s="714"/>
      <c r="Q23" s="715">
        <v>11772</v>
      </c>
      <c r="R23" s="716"/>
      <c r="S23" s="716"/>
      <c r="T23" s="716"/>
      <c r="U23" s="716"/>
      <c r="V23" s="716">
        <v>11212</v>
      </c>
      <c r="W23" s="716"/>
      <c r="X23" s="716"/>
      <c r="Y23" s="716"/>
      <c r="Z23" s="716"/>
      <c r="AA23" s="716">
        <v>560</v>
      </c>
      <c r="AB23" s="716"/>
      <c r="AC23" s="716"/>
      <c r="AD23" s="716"/>
      <c r="AE23" s="717"/>
      <c r="AF23" s="718">
        <v>490</v>
      </c>
      <c r="AG23" s="716"/>
      <c r="AH23" s="716"/>
      <c r="AI23" s="716"/>
      <c r="AJ23" s="719"/>
      <c r="AK23" s="720"/>
      <c r="AL23" s="721"/>
      <c r="AM23" s="721"/>
      <c r="AN23" s="721"/>
      <c r="AO23" s="721"/>
      <c r="AP23" s="716"/>
      <c r="AQ23" s="716"/>
      <c r="AR23" s="716"/>
      <c r="AS23" s="716"/>
      <c r="AT23" s="716"/>
      <c r="AU23" s="722"/>
      <c r="AV23" s="722"/>
      <c r="AW23" s="722"/>
      <c r="AX23" s="722"/>
      <c r="AY23" s="723"/>
      <c r="AZ23" s="724" t="s">
        <v>203</v>
      </c>
      <c r="BA23" s="725"/>
      <c r="BB23" s="725"/>
      <c r="BC23" s="725"/>
      <c r="BD23" s="726"/>
      <c r="BE23" s="67"/>
      <c r="BF23" s="67"/>
      <c r="BG23" s="67"/>
      <c r="BH23" s="67"/>
      <c r="BI23" s="67"/>
      <c r="BJ23" s="67"/>
      <c r="BK23" s="67"/>
      <c r="BL23" s="67"/>
      <c r="BM23" s="67"/>
      <c r="BN23" s="67"/>
      <c r="BO23" s="67"/>
      <c r="BP23" s="67"/>
      <c r="BQ23" s="52">
        <v>17</v>
      </c>
      <c r="BR23" s="72"/>
      <c r="BS23" s="695"/>
      <c r="BT23" s="696"/>
      <c r="BU23" s="696"/>
      <c r="BV23" s="696"/>
      <c r="BW23" s="696"/>
      <c r="BX23" s="696"/>
      <c r="BY23" s="696"/>
      <c r="BZ23" s="696"/>
      <c r="CA23" s="696"/>
      <c r="CB23" s="696"/>
      <c r="CC23" s="696"/>
      <c r="CD23" s="696"/>
      <c r="CE23" s="696"/>
      <c r="CF23" s="696"/>
      <c r="CG23" s="697"/>
      <c r="CH23" s="707"/>
      <c r="CI23" s="702"/>
      <c r="CJ23" s="702"/>
      <c r="CK23" s="702"/>
      <c r="CL23" s="708"/>
      <c r="CM23" s="707"/>
      <c r="CN23" s="702"/>
      <c r="CO23" s="702"/>
      <c r="CP23" s="702"/>
      <c r="CQ23" s="708"/>
      <c r="CR23" s="707"/>
      <c r="CS23" s="702"/>
      <c r="CT23" s="702"/>
      <c r="CU23" s="702"/>
      <c r="CV23" s="708"/>
      <c r="CW23" s="707"/>
      <c r="CX23" s="702"/>
      <c r="CY23" s="702"/>
      <c r="CZ23" s="702"/>
      <c r="DA23" s="708"/>
      <c r="DB23" s="707"/>
      <c r="DC23" s="702"/>
      <c r="DD23" s="702"/>
      <c r="DE23" s="702"/>
      <c r="DF23" s="708"/>
      <c r="DG23" s="707"/>
      <c r="DH23" s="702"/>
      <c r="DI23" s="702"/>
      <c r="DJ23" s="702"/>
      <c r="DK23" s="708"/>
      <c r="DL23" s="707"/>
      <c r="DM23" s="702"/>
      <c r="DN23" s="702"/>
      <c r="DO23" s="702"/>
      <c r="DP23" s="708"/>
      <c r="DQ23" s="707"/>
      <c r="DR23" s="702"/>
      <c r="DS23" s="702"/>
      <c r="DT23" s="702"/>
      <c r="DU23" s="708"/>
      <c r="DV23" s="695"/>
      <c r="DW23" s="696"/>
      <c r="DX23" s="696"/>
      <c r="DY23" s="696"/>
      <c r="DZ23" s="709"/>
      <c r="EA23" s="67"/>
    </row>
    <row r="24" spans="1:131" s="47" customFormat="1" ht="26.25" customHeight="1" x14ac:dyDescent="0.2">
      <c r="A24" s="733" t="s">
        <v>383</v>
      </c>
      <c r="B24" s="733"/>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56"/>
      <c r="BA24" s="56"/>
      <c r="BB24" s="56"/>
      <c r="BC24" s="56"/>
      <c r="BD24" s="56"/>
      <c r="BE24" s="67"/>
      <c r="BF24" s="67"/>
      <c r="BG24" s="67"/>
      <c r="BH24" s="67"/>
      <c r="BI24" s="67"/>
      <c r="BJ24" s="67"/>
      <c r="BK24" s="67"/>
      <c r="BL24" s="67"/>
      <c r="BM24" s="67"/>
      <c r="BN24" s="67"/>
      <c r="BO24" s="67"/>
      <c r="BP24" s="67"/>
      <c r="BQ24" s="52">
        <v>18</v>
      </c>
      <c r="BR24" s="72"/>
      <c r="BS24" s="695"/>
      <c r="BT24" s="696"/>
      <c r="BU24" s="696"/>
      <c r="BV24" s="696"/>
      <c r="BW24" s="696"/>
      <c r="BX24" s="696"/>
      <c r="BY24" s="696"/>
      <c r="BZ24" s="696"/>
      <c r="CA24" s="696"/>
      <c r="CB24" s="696"/>
      <c r="CC24" s="696"/>
      <c r="CD24" s="696"/>
      <c r="CE24" s="696"/>
      <c r="CF24" s="696"/>
      <c r="CG24" s="697"/>
      <c r="CH24" s="707"/>
      <c r="CI24" s="702"/>
      <c r="CJ24" s="702"/>
      <c r="CK24" s="702"/>
      <c r="CL24" s="708"/>
      <c r="CM24" s="707"/>
      <c r="CN24" s="702"/>
      <c r="CO24" s="702"/>
      <c r="CP24" s="702"/>
      <c r="CQ24" s="708"/>
      <c r="CR24" s="707"/>
      <c r="CS24" s="702"/>
      <c r="CT24" s="702"/>
      <c r="CU24" s="702"/>
      <c r="CV24" s="708"/>
      <c r="CW24" s="707"/>
      <c r="CX24" s="702"/>
      <c r="CY24" s="702"/>
      <c r="CZ24" s="702"/>
      <c r="DA24" s="708"/>
      <c r="DB24" s="707"/>
      <c r="DC24" s="702"/>
      <c r="DD24" s="702"/>
      <c r="DE24" s="702"/>
      <c r="DF24" s="708"/>
      <c r="DG24" s="707"/>
      <c r="DH24" s="702"/>
      <c r="DI24" s="702"/>
      <c r="DJ24" s="702"/>
      <c r="DK24" s="708"/>
      <c r="DL24" s="707"/>
      <c r="DM24" s="702"/>
      <c r="DN24" s="702"/>
      <c r="DO24" s="702"/>
      <c r="DP24" s="708"/>
      <c r="DQ24" s="707"/>
      <c r="DR24" s="702"/>
      <c r="DS24" s="702"/>
      <c r="DT24" s="702"/>
      <c r="DU24" s="708"/>
      <c r="DV24" s="695"/>
      <c r="DW24" s="696"/>
      <c r="DX24" s="696"/>
      <c r="DY24" s="696"/>
      <c r="DZ24" s="709"/>
      <c r="EA24" s="67"/>
    </row>
    <row r="25" spans="1:131" ht="26.25" customHeight="1" x14ac:dyDescent="0.2">
      <c r="A25" s="657" t="s">
        <v>416</v>
      </c>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657"/>
      <c r="BH25" s="657"/>
      <c r="BI25" s="657"/>
      <c r="BJ25" s="56"/>
      <c r="BK25" s="56"/>
      <c r="BL25" s="56"/>
      <c r="BM25" s="56"/>
      <c r="BN25" s="56"/>
      <c r="BO25" s="55"/>
      <c r="BP25" s="55"/>
      <c r="BQ25" s="52">
        <v>19</v>
      </c>
      <c r="BR25" s="72"/>
      <c r="BS25" s="695"/>
      <c r="BT25" s="696"/>
      <c r="BU25" s="696"/>
      <c r="BV25" s="696"/>
      <c r="BW25" s="696"/>
      <c r="BX25" s="696"/>
      <c r="BY25" s="696"/>
      <c r="BZ25" s="696"/>
      <c r="CA25" s="696"/>
      <c r="CB25" s="696"/>
      <c r="CC25" s="696"/>
      <c r="CD25" s="696"/>
      <c r="CE25" s="696"/>
      <c r="CF25" s="696"/>
      <c r="CG25" s="697"/>
      <c r="CH25" s="707"/>
      <c r="CI25" s="702"/>
      <c r="CJ25" s="702"/>
      <c r="CK25" s="702"/>
      <c r="CL25" s="708"/>
      <c r="CM25" s="707"/>
      <c r="CN25" s="702"/>
      <c r="CO25" s="702"/>
      <c r="CP25" s="702"/>
      <c r="CQ25" s="708"/>
      <c r="CR25" s="707"/>
      <c r="CS25" s="702"/>
      <c r="CT25" s="702"/>
      <c r="CU25" s="702"/>
      <c r="CV25" s="708"/>
      <c r="CW25" s="707"/>
      <c r="CX25" s="702"/>
      <c r="CY25" s="702"/>
      <c r="CZ25" s="702"/>
      <c r="DA25" s="708"/>
      <c r="DB25" s="707"/>
      <c r="DC25" s="702"/>
      <c r="DD25" s="702"/>
      <c r="DE25" s="702"/>
      <c r="DF25" s="708"/>
      <c r="DG25" s="707"/>
      <c r="DH25" s="702"/>
      <c r="DI25" s="702"/>
      <c r="DJ25" s="702"/>
      <c r="DK25" s="708"/>
      <c r="DL25" s="707"/>
      <c r="DM25" s="702"/>
      <c r="DN25" s="702"/>
      <c r="DO25" s="702"/>
      <c r="DP25" s="708"/>
      <c r="DQ25" s="707"/>
      <c r="DR25" s="702"/>
      <c r="DS25" s="702"/>
      <c r="DT25" s="702"/>
      <c r="DU25" s="708"/>
      <c r="DV25" s="695"/>
      <c r="DW25" s="696"/>
      <c r="DX25" s="696"/>
      <c r="DY25" s="696"/>
      <c r="DZ25" s="709"/>
      <c r="EA25" s="48"/>
    </row>
    <row r="26" spans="1:131" ht="26.25" customHeight="1" x14ac:dyDescent="0.2">
      <c r="A26" s="681" t="s">
        <v>438</v>
      </c>
      <c r="B26" s="682"/>
      <c r="C26" s="682"/>
      <c r="D26" s="682"/>
      <c r="E26" s="682"/>
      <c r="F26" s="682"/>
      <c r="G26" s="682"/>
      <c r="H26" s="682"/>
      <c r="I26" s="682"/>
      <c r="J26" s="682"/>
      <c r="K26" s="682"/>
      <c r="L26" s="682"/>
      <c r="M26" s="682"/>
      <c r="N26" s="682"/>
      <c r="O26" s="682"/>
      <c r="P26" s="683"/>
      <c r="Q26" s="675" t="s">
        <v>453</v>
      </c>
      <c r="R26" s="676"/>
      <c r="S26" s="676"/>
      <c r="T26" s="676"/>
      <c r="U26" s="687"/>
      <c r="V26" s="675" t="s">
        <v>454</v>
      </c>
      <c r="W26" s="676"/>
      <c r="X26" s="676"/>
      <c r="Y26" s="676"/>
      <c r="Z26" s="687"/>
      <c r="AA26" s="675" t="s">
        <v>455</v>
      </c>
      <c r="AB26" s="676"/>
      <c r="AC26" s="676"/>
      <c r="AD26" s="676"/>
      <c r="AE26" s="676"/>
      <c r="AF26" s="980" t="s">
        <v>252</v>
      </c>
      <c r="AG26" s="981"/>
      <c r="AH26" s="981"/>
      <c r="AI26" s="981"/>
      <c r="AJ26" s="982"/>
      <c r="AK26" s="676" t="s">
        <v>387</v>
      </c>
      <c r="AL26" s="676"/>
      <c r="AM26" s="676"/>
      <c r="AN26" s="676"/>
      <c r="AO26" s="687"/>
      <c r="AP26" s="675" t="s">
        <v>360</v>
      </c>
      <c r="AQ26" s="676"/>
      <c r="AR26" s="676"/>
      <c r="AS26" s="676"/>
      <c r="AT26" s="687"/>
      <c r="AU26" s="675" t="s">
        <v>456</v>
      </c>
      <c r="AV26" s="676"/>
      <c r="AW26" s="676"/>
      <c r="AX26" s="676"/>
      <c r="AY26" s="687"/>
      <c r="AZ26" s="675" t="s">
        <v>457</v>
      </c>
      <c r="BA26" s="676"/>
      <c r="BB26" s="676"/>
      <c r="BC26" s="676"/>
      <c r="BD26" s="687"/>
      <c r="BE26" s="675" t="s">
        <v>444</v>
      </c>
      <c r="BF26" s="676"/>
      <c r="BG26" s="676"/>
      <c r="BH26" s="676"/>
      <c r="BI26" s="677"/>
      <c r="BJ26" s="56"/>
      <c r="BK26" s="56"/>
      <c r="BL26" s="56"/>
      <c r="BM26" s="56"/>
      <c r="BN26" s="56"/>
      <c r="BO26" s="55"/>
      <c r="BP26" s="55"/>
      <c r="BQ26" s="52">
        <v>20</v>
      </c>
      <c r="BR26" s="72"/>
      <c r="BS26" s="695"/>
      <c r="BT26" s="696"/>
      <c r="BU26" s="696"/>
      <c r="BV26" s="696"/>
      <c r="BW26" s="696"/>
      <c r="BX26" s="696"/>
      <c r="BY26" s="696"/>
      <c r="BZ26" s="696"/>
      <c r="CA26" s="696"/>
      <c r="CB26" s="696"/>
      <c r="CC26" s="696"/>
      <c r="CD26" s="696"/>
      <c r="CE26" s="696"/>
      <c r="CF26" s="696"/>
      <c r="CG26" s="697"/>
      <c r="CH26" s="707"/>
      <c r="CI26" s="702"/>
      <c r="CJ26" s="702"/>
      <c r="CK26" s="702"/>
      <c r="CL26" s="708"/>
      <c r="CM26" s="707"/>
      <c r="CN26" s="702"/>
      <c r="CO26" s="702"/>
      <c r="CP26" s="702"/>
      <c r="CQ26" s="708"/>
      <c r="CR26" s="707"/>
      <c r="CS26" s="702"/>
      <c r="CT26" s="702"/>
      <c r="CU26" s="702"/>
      <c r="CV26" s="708"/>
      <c r="CW26" s="707"/>
      <c r="CX26" s="702"/>
      <c r="CY26" s="702"/>
      <c r="CZ26" s="702"/>
      <c r="DA26" s="708"/>
      <c r="DB26" s="707"/>
      <c r="DC26" s="702"/>
      <c r="DD26" s="702"/>
      <c r="DE26" s="702"/>
      <c r="DF26" s="708"/>
      <c r="DG26" s="707"/>
      <c r="DH26" s="702"/>
      <c r="DI26" s="702"/>
      <c r="DJ26" s="702"/>
      <c r="DK26" s="708"/>
      <c r="DL26" s="707"/>
      <c r="DM26" s="702"/>
      <c r="DN26" s="702"/>
      <c r="DO26" s="702"/>
      <c r="DP26" s="708"/>
      <c r="DQ26" s="707"/>
      <c r="DR26" s="702"/>
      <c r="DS26" s="702"/>
      <c r="DT26" s="702"/>
      <c r="DU26" s="708"/>
      <c r="DV26" s="695"/>
      <c r="DW26" s="696"/>
      <c r="DX26" s="696"/>
      <c r="DY26" s="696"/>
      <c r="DZ26" s="709"/>
      <c r="EA26" s="48"/>
    </row>
    <row r="27" spans="1:131" ht="26.25" customHeight="1" x14ac:dyDescent="0.2">
      <c r="A27" s="684"/>
      <c r="B27" s="685"/>
      <c r="C27" s="685"/>
      <c r="D27" s="685"/>
      <c r="E27" s="685"/>
      <c r="F27" s="685"/>
      <c r="G27" s="685"/>
      <c r="H27" s="685"/>
      <c r="I27" s="685"/>
      <c r="J27" s="685"/>
      <c r="K27" s="685"/>
      <c r="L27" s="685"/>
      <c r="M27" s="685"/>
      <c r="N27" s="685"/>
      <c r="O27" s="685"/>
      <c r="P27" s="686"/>
      <c r="Q27" s="678"/>
      <c r="R27" s="679"/>
      <c r="S27" s="679"/>
      <c r="T27" s="679"/>
      <c r="U27" s="688"/>
      <c r="V27" s="678"/>
      <c r="W27" s="679"/>
      <c r="X27" s="679"/>
      <c r="Y27" s="679"/>
      <c r="Z27" s="688"/>
      <c r="AA27" s="678"/>
      <c r="AB27" s="679"/>
      <c r="AC27" s="679"/>
      <c r="AD27" s="679"/>
      <c r="AE27" s="679"/>
      <c r="AF27" s="983"/>
      <c r="AG27" s="984"/>
      <c r="AH27" s="984"/>
      <c r="AI27" s="984"/>
      <c r="AJ27" s="985"/>
      <c r="AK27" s="679"/>
      <c r="AL27" s="679"/>
      <c r="AM27" s="679"/>
      <c r="AN27" s="679"/>
      <c r="AO27" s="688"/>
      <c r="AP27" s="678"/>
      <c r="AQ27" s="679"/>
      <c r="AR27" s="679"/>
      <c r="AS27" s="679"/>
      <c r="AT27" s="688"/>
      <c r="AU27" s="678"/>
      <c r="AV27" s="679"/>
      <c r="AW27" s="679"/>
      <c r="AX27" s="679"/>
      <c r="AY27" s="688"/>
      <c r="AZ27" s="678"/>
      <c r="BA27" s="679"/>
      <c r="BB27" s="679"/>
      <c r="BC27" s="679"/>
      <c r="BD27" s="688"/>
      <c r="BE27" s="678"/>
      <c r="BF27" s="679"/>
      <c r="BG27" s="679"/>
      <c r="BH27" s="679"/>
      <c r="BI27" s="680"/>
      <c r="BJ27" s="56"/>
      <c r="BK27" s="56"/>
      <c r="BL27" s="56"/>
      <c r="BM27" s="56"/>
      <c r="BN27" s="56"/>
      <c r="BO27" s="55"/>
      <c r="BP27" s="55"/>
      <c r="BQ27" s="52">
        <v>21</v>
      </c>
      <c r="BR27" s="72"/>
      <c r="BS27" s="695"/>
      <c r="BT27" s="696"/>
      <c r="BU27" s="696"/>
      <c r="BV27" s="696"/>
      <c r="BW27" s="696"/>
      <c r="BX27" s="696"/>
      <c r="BY27" s="696"/>
      <c r="BZ27" s="696"/>
      <c r="CA27" s="696"/>
      <c r="CB27" s="696"/>
      <c r="CC27" s="696"/>
      <c r="CD27" s="696"/>
      <c r="CE27" s="696"/>
      <c r="CF27" s="696"/>
      <c r="CG27" s="697"/>
      <c r="CH27" s="707"/>
      <c r="CI27" s="702"/>
      <c r="CJ27" s="702"/>
      <c r="CK27" s="702"/>
      <c r="CL27" s="708"/>
      <c r="CM27" s="707"/>
      <c r="CN27" s="702"/>
      <c r="CO27" s="702"/>
      <c r="CP27" s="702"/>
      <c r="CQ27" s="708"/>
      <c r="CR27" s="707"/>
      <c r="CS27" s="702"/>
      <c r="CT27" s="702"/>
      <c r="CU27" s="702"/>
      <c r="CV27" s="708"/>
      <c r="CW27" s="707"/>
      <c r="CX27" s="702"/>
      <c r="CY27" s="702"/>
      <c r="CZ27" s="702"/>
      <c r="DA27" s="708"/>
      <c r="DB27" s="707"/>
      <c r="DC27" s="702"/>
      <c r="DD27" s="702"/>
      <c r="DE27" s="702"/>
      <c r="DF27" s="708"/>
      <c r="DG27" s="707"/>
      <c r="DH27" s="702"/>
      <c r="DI27" s="702"/>
      <c r="DJ27" s="702"/>
      <c r="DK27" s="708"/>
      <c r="DL27" s="707"/>
      <c r="DM27" s="702"/>
      <c r="DN27" s="702"/>
      <c r="DO27" s="702"/>
      <c r="DP27" s="708"/>
      <c r="DQ27" s="707"/>
      <c r="DR27" s="702"/>
      <c r="DS27" s="702"/>
      <c r="DT27" s="702"/>
      <c r="DU27" s="708"/>
      <c r="DV27" s="695"/>
      <c r="DW27" s="696"/>
      <c r="DX27" s="696"/>
      <c r="DY27" s="696"/>
      <c r="DZ27" s="709"/>
      <c r="EA27" s="48"/>
    </row>
    <row r="28" spans="1:131" ht="26.25" customHeight="1" x14ac:dyDescent="0.2">
      <c r="A28" s="54">
        <v>1</v>
      </c>
      <c r="B28" s="659" t="s">
        <v>458</v>
      </c>
      <c r="C28" s="660"/>
      <c r="D28" s="660"/>
      <c r="E28" s="660"/>
      <c r="F28" s="660"/>
      <c r="G28" s="660"/>
      <c r="H28" s="660"/>
      <c r="I28" s="660"/>
      <c r="J28" s="660"/>
      <c r="K28" s="660"/>
      <c r="L28" s="660"/>
      <c r="M28" s="660"/>
      <c r="N28" s="660"/>
      <c r="O28" s="660"/>
      <c r="P28" s="661"/>
      <c r="Q28" s="734">
        <v>3138</v>
      </c>
      <c r="R28" s="735"/>
      <c r="S28" s="735"/>
      <c r="T28" s="735"/>
      <c r="U28" s="735"/>
      <c r="V28" s="735">
        <v>2922</v>
      </c>
      <c r="W28" s="735"/>
      <c r="X28" s="735"/>
      <c r="Y28" s="735"/>
      <c r="Z28" s="735"/>
      <c r="AA28" s="735">
        <v>216</v>
      </c>
      <c r="AB28" s="735"/>
      <c r="AC28" s="735"/>
      <c r="AD28" s="735"/>
      <c r="AE28" s="736"/>
      <c r="AF28" s="737">
        <v>216</v>
      </c>
      <c r="AG28" s="735"/>
      <c r="AH28" s="735"/>
      <c r="AI28" s="735"/>
      <c r="AJ28" s="738"/>
      <c r="AK28" s="739">
        <v>257</v>
      </c>
      <c r="AL28" s="735"/>
      <c r="AM28" s="735"/>
      <c r="AN28" s="735"/>
      <c r="AO28" s="735"/>
      <c r="AP28" s="735"/>
      <c r="AQ28" s="735"/>
      <c r="AR28" s="735"/>
      <c r="AS28" s="735"/>
      <c r="AT28" s="735"/>
      <c r="AU28" s="735"/>
      <c r="AV28" s="735"/>
      <c r="AW28" s="735"/>
      <c r="AX28" s="735"/>
      <c r="AY28" s="735"/>
      <c r="AZ28" s="740"/>
      <c r="BA28" s="740"/>
      <c r="BB28" s="740"/>
      <c r="BC28" s="740"/>
      <c r="BD28" s="740"/>
      <c r="BE28" s="741"/>
      <c r="BF28" s="741"/>
      <c r="BG28" s="741"/>
      <c r="BH28" s="741"/>
      <c r="BI28" s="742"/>
      <c r="BJ28" s="56"/>
      <c r="BK28" s="56"/>
      <c r="BL28" s="56"/>
      <c r="BM28" s="56"/>
      <c r="BN28" s="56"/>
      <c r="BO28" s="55"/>
      <c r="BP28" s="55"/>
      <c r="BQ28" s="52">
        <v>22</v>
      </c>
      <c r="BR28" s="72"/>
      <c r="BS28" s="695"/>
      <c r="BT28" s="696"/>
      <c r="BU28" s="696"/>
      <c r="BV28" s="696"/>
      <c r="BW28" s="696"/>
      <c r="BX28" s="696"/>
      <c r="BY28" s="696"/>
      <c r="BZ28" s="696"/>
      <c r="CA28" s="696"/>
      <c r="CB28" s="696"/>
      <c r="CC28" s="696"/>
      <c r="CD28" s="696"/>
      <c r="CE28" s="696"/>
      <c r="CF28" s="696"/>
      <c r="CG28" s="697"/>
      <c r="CH28" s="707"/>
      <c r="CI28" s="702"/>
      <c r="CJ28" s="702"/>
      <c r="CK28" s="702"/>
      <c r="CL28" s="708"/>
      <c r="CM28" s="707"/>
      <c r="CN28" s="702"/>
      <c r="CO28" s="702"/>
      <c r="CP28" s="702"/>
      <c r="CQ28" s="708"/>
      <c r="CR28" s="707"/>
      <c r="CS28" s="702"/>
      <c r="CT28" s="702"/>
      <c r="CU28" s="702"/>
      <c r="CV28" s="708"/>
      <c r="CW28" s="707"/>
      <c r="CX28" s="702"/>
      <c r="CY28" s="702"/>
      <c r="CZ28" s="702"/>
      <c r="DA28" s="708"/>
      <c r="DB28" s="707"/>
      <c r="DC28" s="702"/>
      <c r="DD28" s="702"/>
      <c r="DE28" s="702"/>
      <c r="DF28" s="708"/>
      <c r="DG28" s="707"/>
      <c r="DH28" s="702"/>
      <c r="DI28" s="702"/>
      <c r="DJ28" s="702"/>
      <c r="DK28" s="708"/>
      <c r="DL28" s="707"/>
      <c r="DM28" s="702"/>
      <c r="DN28" s="702"/>
      <c r="DO28" s="702"/>
      <c r="DP28" s="708"/>
      <c r="DQ28" s="707"/>
      <c r="DR28" s="702"/>
      <c r="DS28" s="702"/>
      <c r="DT28" s="702"/>
      <c r="DU28" s="708"/>
      <c r="DV28" s="695"/>
      <c r="DW28" s="696"/>
      <c r="DX28" s="696"/>
      <c r="DY28" s="696"/>
      <c r="DZ28" s="709"/>
      <c r="EA28" s="48"/>
    </row>
    <row r="29" spans="1:131" ht="26.25" customHeight="1" x14ac:dyDescent="0.2">
      <c r="A29" s="54">
        <v>2</v>
      </c>
      <c r="B29" s="695" t="s">
        <v>29</v>
      </c>
      <c r="C29" s="696"/>
      <c r="D29" s="696"/>
      <c r="E29" s="696"/>
      <c r="F29" s="696"/>
      <c r="G29" s="696"/>
      <c r="H29" s="696"/>
      <c r="I29" s="696"/>
      <c r="J29" s="696"/>
      <c r="K29" s="696"/>
      <c r="L29" s="696"/>
      <c r="M29" s="696"/>
      <c r="N29" s="696"/>
      <c r="O29" s="696"/>
      <c r="P29" s="697"/>
      <c r="Q29" s="698">
        <v>2257</v>
      </c>
      <c r="R29" s="699"/>
      <c r="S29" s="699"/>
      <c r="T29" s="699"/>
      <c r="U29" s="699"/>
      <c r="V29" s="699">
        <v>2022</v>
      </c>
      <c r="W29" s="699"/>
      <c r="X29" s="699"/>
      <c r="Y29" s="699"/>
      <c r="Z29" s="699"/>
      <c r="AA29" s="699">
        <v>235</v>
      </c>
      <c r="AB29" s="699"/>
      <c r="AC29" s="699"/>
      <c r="AD29" s="699"/>
      <c r="AE29" s="700"/>
      <c r="AF29" s="701">
        <v>235</v>
      </c>
      <c r="AG29" s="702"/>
      <c r="AH29" s="702"/>
      <c r="AI29" s="702"/>
      <c r="AJ29" s="703"/>
      <c r="AK29" s="704">
        <v>329</v>
      </c>
      <c r="AL29" s="699"/>
      <c r="AM29" s="699"/>
      <c r="AN29" s="699"/>
      <c r="AO29" s="699"/>
      <c r="AP29" s="699"/>
      <c r="AQ29" s="699"/>
      <c r="AR29" s="699"/>
      <c r="AS29" s="699"/>
      <c r="AT29" s="699"/>
      <c r="AU29" s="699"/>
      <c r="AV29" s="699"/>
      <c r="AW29" s="699"/>
      <c r="AX29" s="699"/>
      <c r="AY29" s="699"/>
      <c r="AZ29" s="743"/>
      <c r="BA29" s="743"/>
      <c r="BB29" s="743"/>
      <c r="BC29" s="743"/>
      <c r="BD29" s="743"/>
      <c r="BE29" s="705"/>
      <c r="BF29" s="705"/>
      <c r="BG29" s="705"/>
      <c r="BH29" s="705"/>
      <c r="BI29" s="706"/>
      <c r="BJ29" s="56"/>
      <c r="BK29" s="56"/>
      <c r="BL29" s="56"/>
      <c r="BM29" s="56"/>
      <c r="BN29" s="56"/>
      <c r="BO29" s="55"/>
      <c r="BP29" s="55"/>
      <c r="BQ29" s="52">
        <v>23</v>
      </c>
      <c r="BR29" s="72"/>
      <c r="BS29" s="695"/>
      <c r="BT29" s="696"/>
      <c r="BU29" s="696"/>
      <c r="BV29" s="696"/>
      <c r="BW29" s="696"/>
      <c r="BX29" s="696"/>
      <c r="BY29" s="696"/>
      <c r="BZ29" s="696"/>
      <c r="CA29" s="696"/>
      <c r="CB29" s="696"/>
      <c r="CC29" s="696"/>
      <c r="CD29" s="696"/>
      <c r="CE29" s="696"/>
      <c r="CF29" s="696"/>
      <c r="CG29" s="697"/>
      <c r="CH29" s="707"/>
      <c r="CI29" s="702"/>
      <c r="CJ29" s="702"/>
      <c r="CK29" s="702"/>
      <c r="CL29" s="708"/>
      <c r="CM29" s="707"/>
      <c r="CN29" s="702"/>
      <c r="CO29" s="702"/>
      <c r="CP29" s="702"/>
      <c r="CQ29" s="708"/>
      <c r="CR29" s="707"/>
      <c r="CS29" s="702"/>
      <c r="CT29" s="702"/>
      <c r="CU29" s="702"/>
      <c r="CV29" s="708"/>
      <c r="CW29" s="707"/>
      <c r="CX29" s="702"/>
      <c r="CY29" s="702"/>
      <c r="CZ29" s="702"/>
      <c r="DA29" s="708"/>
      <c r="DB29" s="707"/>
      <c r="DC29" s="702"/>
      <c r="DD29" s="702"/>
      <c r="DE29" s="702"/>
      <c r="DF29" s="708"/>
      <c r="DG29" s="707"/>
      <c r="DH29" s="702"/>
      <c r="DI29" s="702"/>
      <c r="DJ29" s="702"/>
      <c r="DK29" s="708"/>
      <c r="DL29" s="707"/>
      <c r="DM29" s="702"/>
      <c r="DN29" s="702"/>
      <c r="DO29" s="702"/>
      <c r="DP29" s="708"/>
      <c r="DQ29" s="707"/>
      <c r="DR29" s="702"/>
      <c r="DS29" s="702"/>
      <c r="DT29" s="702"/>
      <c r="DU29" s="708"/>
      <c r="DV29" s="695"/>
      <c r="DW29" s="696"/>
      <c r="DX29" s="696"/>
      <c r="DY29" s="696"/>
      <c r="DZ29" s="709"/>
      <c r="EA29" s="48"/>
    </row>
    <row r="30" spans="1:131" ht="26.25" customHeight="1" x14ac:dyDescent="0.2">
      <c r="A30" s="54">
        <v>3</v>
      </c>
      <c r="B30" s="695" t="s">
        <v>226</v>
      </c>
      <c r="C30" s="696"/>
      <c r="D30" s="696"/>
      <c r="E30" s="696"/>
      <c r="F30" s="696"/>
      <c r="G30" s="696"/>
      <c r="H30" s="696"/>
      <c r="I30" s="696"/>
      <c r="J30" s="696"/>
      <c r="K30" s="696"/>
      <c r="L30" s="696"/>
      <c r="M30" s="696"/>
      <c r="N30" s="696"/>
      <c r="O30" s="696"/>
      <c r="P30" s="697"/>
      <c r="Q30" s="698">
        <v>383</v>
      </c>
      <c r="R30" s="699"/>
      <c r="S30" s="699"/>
      <c r="T30" s="699"/>
      <c r="U30" s="699"/>
      <c r="V30" s="699">
        <v>381</v>
      </c>
      <c r="W30" s="699"/>
      <c r="X30" s="699"/>
      <c r="Y30" s="699"/>
      <c r="Z30" s="699"/>
      <c r="AA30" s="699">
        <v>2</v>
      </c>
      <c r="AB30" s="699"/>
      <c r="AC30" s="699"/>
      <c r="AD30" s="699"/>
      <c r="AE30" s="700"/>
      <c r="AF30" s="701">
        <v>2</v>
      </c>
      <c r="AG30" s="702"/>
      <c r="AH30" s="702"/>
      <c r="AI30" s="702"/>
      <c r="AJ30" s="703"/>
      <c r="AK30" s="704">
        <v>78</v>
      </c>
      <c r="AL30" s="699"/>
      <c r="AM30" s="699"/>
      <c r="AN30" s="699"/>
      <c r="AO30" s="699"/>
      <c r="AP30" s="699"/>
      <c r="AQ30" s="699"/>
      <c r="AR30" s="699"/>
      <c r="AS30" s="699"/>
      <c r="AT30" s="699"/>
      <c r="AU30" s="699"/>
      <c r="AV30" s="699"/>
      <c r="AW30" s="699"/>
      <c r="AX30" s="699"/>
      <c r="AY30" s="699"/>
      <c r="AZ30" s="743"/>
      <c r="BA30" s="743"/>
      <c r="BB30" s="743"/>
      <c r="BC30" s="743"/>
      <c r="BD30" s="743"/>
      <c r="BE30" s="705"/>
      <c r="BF30" s="705"/>
      <c r="BG30" s="705"/>
      <c r="BH30" s="705"/>
      <c r="BI30" s="706"/>
      <c r="BJ30" s="56"/>
      <c r="BK30" s="56"/>
      <c r="BL30" s="56"/>
      <c r="BM30" s="56"/>
      <c r="BN30" s="56"/>
      <c r="BO30" s="55"/>
      <c r="BP30" s="55"/>
      <c r="BQ30" s="52">
        <v>24</v>
      </c>
      <c r="BR30" s="72"/>
      <c r="BS30" s="695"/>
      <c r="BT30" s="696"/>
      <c r="BU30" s="696"/>
      <c r="BV30" s="696"/>
      <c r="BW30" s="696"/>
      <c r="BX30" s="696"/>
      <c r="BY30" s="696"/>
      <c r="BZ30" s="696"/>
      <c r="CA30" s="696"/>
      <c r="CB30" s="696"/>
      <c r="CC30" s="696"/>
      <c r="CD30" s="696"/>
      <c r="CE30" s="696"/>
      <c r="CF30" s="696"/>
      <c r="CG30" s="697"/>
      <c r="CH30" s="707"/>
      <c r="CI30" s="702"/>
      <c r="CJ30" s="702"/>
      <c r="CK30" s="702"/>
      <c r="CL30" s="708"/>
      <c r="CM30" s="707"/>
      <c r="CN30" s="702"/>
      <c r="CO30" s="702"/>
      <c r="CP30" s="702"/>
      <c r="CQ30" s="708"/>
      <c r="CR30" s="707"/>
      <c r="CS30" s="702"/>
      <c r="CT30" s="702"/>
      <c r="CU30" s="702"/>
      <c r="CV30" s="708"/>
      <c r="CW30" s="707"/>
      <c r="CX30" s="702"/>
      <c r="CY30" s="702"/>
      <c r="CZ30" s="702"/>
      <c r="DA30" s="708"/>
      <c r="DB30" s="707"/>
      <c r="DC30" s="702"/>
      <c r="DD30" s="702"/>
      <c r="DE30" s="702"/>
      <c r="DF30" s="708"/>
      <c r="DG30" s="707"/>
      <c r="DH30" s="702"/>
      <c r="DI30" s="702"/>
      <c r="DJ30" s="702"/>
      <c r="DK30" s="708"/>
      <c r="DL30" s="707"/>
      <c r="DM30" s="702"/>
      <c r="DN30" s="702"/>
      <c r="DO30" s="702"/>
      <c r="DP30" s="708"/>
      <c r="DQ30" s="707"/>
      <c r="DR30" s="702"/>
      <c r="DS30" s="702"/>
      <c r="DT30" s="702"/>
      <c r="DU30" s="708"/>
      <c r="DV30" s="695"/>
      <c r="DW30" s="696"/>
      <c r="DX30" s="696"/>
      <c r="DY30" s="696"/>
      <c r="DZ30" s="709"/>
      <c r="EA30" s="48"/>
    </row>
    <row r="31" spans="1:131" ht="26.25" customHeight="1" x14ac:dyDescent="0.2">
      <c r="A31" s="54">
        <v>4</v>
      </c>
      <c r="B31" s="695" t="s">
        <v>46</v>
      </c>
      <c r="C31" s="696"/>
      <c r="D31" s="696"/>
      <c r="E31" s="696"/>
      <c r="F31" s="696"/>
      <c r="G31" s="696"/>
      <c r="H31" s="696"/>
      <c r="I31" s="696"/>
      <c r="J31" s="696"/>
      <c r="K31" s="696"/>
      <c r="L31" s="696"/>
      <c r="M31" s="696"/>
      <c r="N31" s="696"/>
      <c r="O31" s="696"/>
      <c r="P31" s="697"/>
      <c r="Q31" s="698">
        <v>467</v>
      </c>
      <c r="R31" s="699"/>
      <c r="S31" s="699"/>
      <c r="T31" s="699"/>
      <c r="U31" s="699"/>
      <c r="V31" s="699">
        <v>427</v>
      </c>
      <c r="W31" s="699"/>
      <c r="X31" s="699"/>
      <c r="Y31" s="699"/>
      <c r="Z31" s="699"/>
      <c r="AA31" s="699">
        <v>40</v>
      </c>
      <c r="AB31" s="699"/>
      <c r="AC31" s="699"/>
      <c r="AD31" s="699"/>
      <c r="AE31" s="700"/>
      <c r="AF31" s="701">
        <v>9</v>
      </c>
      <c r="AG31" s="702"/>
      <c r="AH31" s="702"/>
      <c r="AI31" s="702"/>
      <c r="AJ31" s="703"/>
      <c r="AK31" s="704">
        <v>198</v>
      </c>
      <c r="AL31" s="699"/>
      <c r="AM31" s="699"/>
      <c r="AN31" s="699"/>
      <c r="AO31" s="699"/>
      <c r="AP31" s="699">
        <v>1289</v>
      </c>
      <c r="AQ31" s="699"/>
      <c r="AR31" s="699"/>
      <c r="AS31" s="699"/>
      <c r="AT31" s="699"/>
      <c r="AU31" s="699">
        <v>1244</v>
      </c>
      <c r="AV31" s="699"/>
      <c r="AW31" s="699"/>
      <c r="AX31" s="699"/>
      <c r="AY31" s="699"/>
      <c r="AZ31" s="743"/>
      <c r="BA31" s="743"/>
      <c r="BB31" s="743"/>
      <c r="BC31" s="743"/>
      <c r="BD31" s="743"/>
      <c r="BE31" s="705" t="s">
        <v>24</v>
      </c>
      <c r="BF31" s="705"/>
      <c r="BG31" s="705"/>
      <c r="BH31" s="705"/>
      <c r="BI31" s="706"/>
      <c r="BJ31" s="56"/>
      <c r="BK31" s="56"/>
      <c r="BL31" s="56"/>
      <c r="BM31" s="56"/>
      <c r="BN31" s="56"/>
      <c r="BO31" s="55"/>
      <c r="BP31" s="55"/>
      <c r="BQ31" s="52">
        <v>25</v>
      </c>
      <c r="BR31" s="72"/>
      <c r="BS31" s="695"/>
      <c r="BT31" s="696"/>
      <c r="BU31" s="696"/>
      <c r="BV31" s="696"/>
      <c r="BW31" s="696"/>
      <c r="BX31" s="696"/>
      <c r="BY31" s="696"/>
      <c r="BZ31" s="696"/>
      <c r="CA31" s="696"/>
      <c r="CB31" s="696"/>
      <c r="CC31" s="696"/>
      <c r="CD31" s="696"/>
      <c r="CE31" s="696"/>
      <c r="CF31" s="696"/>
      <c r="CG31" s="697"/>
      <c r="CH31" s="707"/>
      <c r="CI31" s="702"/>
      <c r="CJ31" s="702"/>
      <c r="CK31" s="702"/>
      <c r="CL31" s="708"/>
      <c r="CM31" s="707"/>
      <c r="CN31" s="702"/>
      <c r="CO31" s="702"/>
      <c r="CP31" s="702"/>
      <c r="CQ31" s="708"/>
      <c r="CR31" s="707"/>
      <c r="CS31" s="702"/>
      <c r="CT31" s="702"/>
      <c r="CU31" s="702"/>
      <c r="CV31" s="708"/>
      <c r="CW31" s="707"/>
      <c r="CX31" s="702"/>
      <c r="CY31" s="702"/>
      <c r="CZ31" s="702"/>
      <c r="DA31" s="708"/>
      <c r="DB31" s="707"/>
      <c r="DC31" s="702"/>
      <c r="DD31" s="702"/>
      <c r="DE31" s="702"/>
      <c r="DF31" s="708"/>
      <c r="DG31" s="707"/>
      <c r="DH31" s="702"/>
      <c r="DI31" s="702"/>
      <c r="DJ31" s="702"/>
      <c r="DK31" s="708"/>
      <c r="DL31" s="707"/>
      <c r="DM31" s="702"/>
      <c r="DN31" s="702"/>
      <c r="DO31" s="702"/>
      <c r="DP31" s="708"/>
      <c r="DQ31" s="707"/>
      <c r="DR31" s="702"/>
      <c r="DS31" s="702"/>
      <c r="DT31" s="702"/>
      <c r="DU31" s="708"/>
      <c r="DV31" s="695"/>
      <c r="DW31" s="696"/>
      <c r="DX31" s="696"/>
      <c r="DY31" s="696"/>
      <c r="DZ31" s="709"/>
      <c r="EA31" s="48"/>
    </row>
    <row r="32" spans="1:131" ht="26.25" customHeight="1" x14ac:dyDescent="0.2">
      <c r="A32" s="54">
        <v>5</v>
      </c>
      <c r="B32" s="695"/>
      <c r="C32" s="696"/>
      <c r="D32" s="696"/>
      <c r="E32" s="696"/>
      <c r="F32" s="696"/>
      <c r="G32" s="696"/>
      <c r="H32" s="696"/>
      <c r="I32" s="696"/>
      <c r="J32" s="696"/>
      <c r="K32" s="696"/>
      <c r="L32" s="696"/>
      <c r="M32" s="696"/>
      <c r="N32" s="696"/>
      <c r="O32" s="696"/>
      <c r="P32" s="697"/>
      <c r="Q32" s="698"/>
      <c r="R32" s="699"/>
      <c r="S32" s="699"/>
      <c r="T32" s="699"/>
      <c r="U32" s="699"/>
      <c r="V32" s="699"/>
      <c r="W32" s="699"/>
      <c r="X32" s="699"/>
      <c r="Y32" s="699"/>
      <c r="Z32" s="699"/>
      <c r="AA32" s="699"/>
      <c r="AB32" s="699"/>
      <c r="AC32" s="699"/>
      <c r="AD32" s="699"/>
      <c r="AE32" s="700"/>
      <c r="AF32" s="701"/>
      <c r="AG32" s="702"/>
      <c r="AH32" s="702"/>
      <c r="AI32" s="702"/>
      <c r="AJ32" s="703"/>
      <c r="AK32" s="704"/>
      <c r="AL32" s="699"/>
      <c r="AM32" s="699"/>
      <c r="AN32" s="699"/>
      <c r="AO32" s="699"/>
      <c r="AP32" s="699"/>
      <c r="AQ32" s="699"/>
      <c r="AR32" s="699"/>
      <c r="AS32" s="699"/>
      <c r="AT32" s="699"/>
      <c r="AU32" s="699"/>
      <c r="AV32" s="699"/>
      <c r="AW32" s="699"/>
      <c r="AX32" s="699"/>
      <c r="AY32" s="699"/>
      <c r="AZ32" s="743"/>
      <c r="BA32" s="743"/>
      <c r="BB32" s="743"/>
      <c r="BC32" s="743"/>
      <c r="BD32" s="743"/>
      <c r="BE32" s="705"/>
      <c r="BF32" s="705"/>
      <c r="BG32" s="705"/>
      <c r="BH32" s="705"/>
      <c r="BI32" s="706"/>
      <c r="BJ32" s="56"/>
      <c r="BK32" s="56"/>
      <c r="BL32" s="56"/>
      <c r="BM32" s="56"/>
      <c r="BN32" s="56"/>
      <c r="BO32" s="55"/>
      <c r="BP32" s="55"/>
      <c r="BQ32" s="52">
        <v>26</v>
      </c>
      <c r="BR32" s="72"/>
      <c r="BS32" s="695"/>
      <c r="BT32" s="696"/>
      <c r="BU32" s="696"/>
      <c r="BV32" s="696"/>
      <c r="BW32" s="696"/>
      <c r="BX32" s="696"/>
      <c r="BY32" s="696"/>
      <c r="BZ32" s="696"/>
      <c r="CA32" s="696"/>
      <c r="CB32" s="696"/>
      <c r="CC32" s="696"/>
      <c r="CD32" s="696"/>
      <c r="CE32" s="696"/>
      <c r="CF32" s="696"/>
      <c r="CG32" s="697"/>
      <c r="CH32" s="707"/>
      <c r="CI32" s="702"/>
      <c r="CJ32" s="702"/>
      <c r="CK32" s="702"/>
      <c r="CL32" s="708"/>
      <c r="CM32" s="707"/>
      <c r="CN32" s="702"/>
      <c r="CO32" s="702"/>
      <c r="CP32" s="702"/>
      <c r="CQ32" s="708"/>
      <c r="CR32" s="707"/>
      <c r="CS32" s="702"/>
      <c r="CT32" s="702"/>
      <c r="CU32" s="702"/>
      <c r="CV32" s="708"/>
      <c r="CW32" s="707"/>
      <c r="CX32" s="702"/>
      <c r="CY32" s="702"/>
      <c r="CZ32" s="702"/>
      <c r="DA32" s="708"/>
      <c r="DB32" s="707"/>
      <c r="DC32" s="702"/>
      <c r="DD32" s="702"/>
      <c r="DE32" s="702"/>
      <c r="DF32" s="708"/>
      <c r="DG32" s="707"/>
      <c r="DH32" s="702"/>
      <c r="DI32" s="702"/>
      <c r="DJ32" s="702"/>
      <c r="DK32" s="708"/>
      <c r="DL32" s="707"/>
      <c r="DM32" s="702"/>
      <c r="DN32" s="702"/>
      <c r="DO32" s="702"/>
      <c r="DP32" s="708"/>
      <c r="DQ32" s="707"/>
      <c r="DR32" s="702"/>
      <c r="DS32" s="702"/>
      <c r="DT32" s="702"/>
      <c r="DU32" s="708"/>
      <c r="DV32" s="695"/>
      <c r="DW32" s="696"/>
      <c r="DX32" s="696"/>
      <c r="DY32" s="696"/>
      <c r="DZ32" s="709"/>
      <c r="EA32" s="48"/>
    </row>
    <row r="33" spans="1:131" ht="26.25" customHeight="1" x14ac:dyDescent="0.2">
      <c r="A33" s="54">
        <v>6</v>
      </c>
      <c r="B33" s="695"/>
      <c r="C33" s="696"/>
      <c r="D33" s="696"/>
      <c r="E33" s="696"/>
      <c r="F33" s="696"/>
      <c r="G33" s="696"/>
      <c r="H33" s="696"/>
      <c r="I33" s="696"/>
      <c r="J33" s="696"/>
      <c r="K33" s="696"/>
      <c r="L33" s="696"/>
      <c r="M33" s="696"/>
      <c r="N33" s="696"/>
      <c r="O33" s="696"/>
      <c r="P33" s="697"/>
      <c r="Q33" s="698"/>
      <c r="R33" s="699"/>
      <c r="S33" s="699"/>
      <c r="T33" s="699"/>
      <c r="U33" s="699"/>
      <c r="V33" s="699"/>
      <c r="W33" s="699"/>
      <c r="X33" s="699"/>
      <c r="Y33" s="699"/>
      <c r="Z33" s="699"/>
      <c r="AA33" s="699"/>
      <c r="AB33" s="699"/>
      <c r="AC33" s="699"/>
      <c r="AD33" s="699"/>
      <c r="AE33" s="700"/>
      <c r="AF33" s="701"/>
      <c r="AG33" s="702"/>
      <c r="AH33" s="702"/>
      <c r="AI33" s="702"/>
      <c r="AJ33" s="703"/>
      <c r="AK33" s="704"/>
      <c r="AL33" s="699"/>
      <c r="AM33" s="699"/>
      <c r="AN33" s="699"/>
      <c r="AO33" s="699"/>
      <c r="AP33" s="699"/>
      <c r="AQ33" s="699"/>
      <c r="AR33" s="699"/>
      <c r="AS33" s="699"/>
      <c r="AT33" s="699"/>
      <c r="AU33" s="699"/>
      <c r="AV33" s="699"/>
      <c r="AW33" s="699"/>
      <c r="AX33" s="699"/>
      <c r="AY33" s="699"/>
      <c r="AZ33" s="743"/>
      <c r="BA33" s="743"/>
      <c r="BB33" s="743"/>
      <c r="BC33" s="743"/>
      <c r="BD33" s="743"/>
      <c r="BE33" s="705"/>
      <c r="BF33" s="705"/>
      <c r="BG33" s="705"/>
      <c r="BH33" s="705"/>
      <c r="BI33" s="706"/>
      <c r="BJ33" s="56"/>
      <c r="BK33" s="56"/>
      <c r="BL33" s="56"/>
      <c r="BM33" s="56"/>
      <c r="BN33" s="56"/>
      <c r="BO33" s="55"/>
      <c r="BP33" s="55"/>
      <c r="BQ33" s="52">
        <v>27</v>
      </c>
      <c r="BR33" s="72"/>
      <c r="BS33" s="695"/>
      <c r="BT33" s="696"/>
      <c r="BU33" s="696"/>
      <c r="BV33" s="696"/>
      <c r="BW33" s="696"/>
      <c r="BX33" s="696"/>
      <c r="BY33" s="696"/>
      <c r="BZ33" s="696"/>
      <c r="CA33" s="696"/>
      <c r="CB33" s="696"/>
      <c r="CC33" s="696"/>
      <c r="CD33" s="696"/>
      <c r="CE33" s="696"/>
      <c r="CF33" s="696"/>
      <c r="CG33" s="697"/>
      <c r="CH33" s="707"/>
      <c r="CI33" s="702"/>
      <c r="CJ33" s="702"/>
      <c r="CK33" s="702"/>
      <c r="CL33" s="708"/>
      <c r="CM33" s="707"/>
      <c r="CN33" s="702"/>
      <c r="CO33" s="702"/>
      <c r="CP33" s="702"/>
      <c r="CQ33" s="708"/>
      <c r="CR33" s="707"/>
      <c r="CS33" s="702"/>
      <c r="CT33" s="702"/>
      <c r="CU33" s="702"/>
      <c r="CV33" s="708"/>
      <c r="CW33" s="707"/>
      <c r="CX33" s="702"/>
      <c r="CY33" s="702"/>
      <c r="CZ33" s="702"/>
      <c r="DA33" s="708"/>
      <c r="DB33" s="707"/>
      <c r="DC33" s="702"/>
      <c r="DD33" s="702"/>
      <c r="DE33" s="702"/>
      <c r="DF33" s="708"/>
      <c r="DG33" s="707"/>
      <c r="DH33" s="702"/>
      <c r="DI33" s="702"/>
      <c r="DJ33" s="702"/>
      <c r="DK33" s="708"/>
      <c r="DL33" s="707"/>
      <c r="DM33" s="702"/>
      <c r="DN33" s="702"/>
      <c r="DO33" s="702"/>
      <c r="DP33" s="708"/>
      <c r="DQ33" s="707"/>
      <c r="DR33" s="702"/>
      <c r="DS33" s="702"/>
      <c r="DT33" s="702"/>
      <c r="DU33" s="708"/>
      <c r="DV33" s="695"/>
      <c r="DW33" s="696"/>
      <c r="DX33" s="696"/>
      <c r="DY33" s="696"/>
      <c r="DZ33" s="709"/>
      <c r="EA33" s="48"/>
    </row>
    <row r="34" spans="1:131" ht="26.25" customHeight="1" x14ac:dyDescent="0.2">
      <c r="A34" s="54">
        <v>7</v>
      </c>
      <c r="B34" s="695"/>
      <c r="C34" s="696"/>
      <c r="D34" s="696"/>
      <c r="E34" s="696"/>
      <c r="F34" s="696"/>
      <c r="G34" s="696"/>
      <c r="H34" s="696"/>
      <c r="I34" s="696"/>
      <c r="J34" s="696"/>
      <c r="K34" s="696"/>
      <c r="L34" s="696"/>
      <c r="M34" s="696"/>
      <c r="N34" s="696"/>
      <c r="O34" s="696"/>
      <c r="P34" s="697"/>
      <c r="Q34" s="698"/>
      <c r="R34" s="699"/>
      <c r="S34" s="699"/>
      <c r="T34" s="699"/>
      <c r="U34" s="699"/>
      <c r="V34" s="699"/>
      <c r="W34" s="699"/>
      <c r="X34" s="699"/>
      <c r="Y34" s="699"/>
      <c r="Z34" s="699"/>
      <c r="AA34" s="699"/>
      <c r="AB34" s="699"/>
      <c r="AC34" s="699"/>
      <c r="AD34" s="699"/>
      <c r="AE34" s="700"/>
      <c r="AF34" s="701"/>
      <c r="AG34" s="702"/>
      <c r="AH34" s="702"/>
      <c r="AI34" s="702"/>
      <c r="AJ34" s="703"/>
      <c r="AK34" s="704"/>
      <c r="AL34" s="699"/>
      <c r="AM34" s="699"/>
      <c r="AN34" s="699"/>
      <c r="AO34" s="699"/>
      <c r="AP34" s="699"/>
      <c r="AQ34" s="699"/>
      <c r="AR34" s="699"/>
      <c r="AS34" s="699"/>
      <c r="AT34" s="699"/>
      <c r="AU34" s="699"/>
      <c r="AV34" s="699"/>
      <c r="AW34" s="699"/>
      <c r="AX34" s="699"/>
      <c r="AY34" s="699"/>
      <c r="AZ34" s="743"/>
      <c r="BA34" s="743"/>
      <c r="BB34" s="743"/>
      <c r="BC34" s="743"/>
      <c r="BD34" s="743"/>
      <c r="BE34" s="705"/>
      <c r="BF34" s="705"/>
      <c r="BG34" s="705"/>
      <c r="BH34" s="705"/>
      <c r="BI34" s="706"/>
      <c r="BJ34" s="56"/>
      <c r="BK34" s="56"/>
      <c r="BL34" s="56"/>
      <c r="BM34" s="56"/>
      <c r="BN34" s="56"/>
      <c r="BO34" s="55"/>
      <c r="BP34" s="55"/>
      <c r="BQ34" s="52">
        <v>28</v>
      </c>
      <c r="BR34" s="72"/>
      <c r="BS34" s="695"/>
      <c r="BT34" s="696"/>
      <c r="BU34" s="696"/>
      <c r="BV34" s="696"/>
      <c r="BW34" s="696"/>
      <c r="BX34" s="696"/>
      <c r="BY34" s="696"/>
      <c r="BZ34" s="696"/>
      <c r="CA34" s="696"/>
      <c r="CB34" s="696"/>
      <c r="CC34" s="696"/>
      <c r="CD34" s="696"/>
      <c r="CE34" s="696"/>
      <c r="CF34" s="696"/>
      <c r="CG34" s="697"/>
      <c r="CH34" s="707"/>
      <c r="CI34" s="702"/>
      <c r="CJ34" s="702"/>
      <c r="CK34" s="702"/>
      <c r="CL34" s="708"/>
      <c r="CM34" s="707"/>
      <c r="CN34" s="702"/>
      <c r="CO34" s="702"/>
      <c r="CP34" s="702"/>
      <c r="CQ34" s="708"/>
      <c r="CR34" s="707"/>
      <c r="CS34" s="702"/>
      <c r="CT34" s="702"/>
      <c r="CU34" s="702"/>
      <c r="CV34" s="708"/>
      <c r="CW34" s="707"/>
      <c r="CX34" s="702"/>
      <c r="CY34" s="702"/>
      <c r="CZ34" s="702"/>
      <c r="DA34" s="708"/>
      <c r="DB34" s="707"/>
      <c r="DC34" s="702"/>
      <c r="DD34" s="702"/>
      <c r="DE34" s="702"/>
      <c r="DF34" s="708"/>
      <c r="DG34" s="707"/>
      <c r="DH34" s="702"/>
      <c r="DI34" s="702"/>
      <c r="DJ34" s="702"/>
      <c r="DK34" s="708"/>
      <c r="DL34" s="707"/>
      <c r="DM34" s="702"/>
      <c r="DN34" s="702"/>
      <c r="DO34" s="702"/>
      <c r="DP34" s="708"/>
      <c r="DQ34" s="707"/>
      <c r="DR34" s="702"/>
      <c r="DS34" s="702"/>
      <c r="DT34" s="702"/>
      <c r="DU34" s="708"/>
      <c r="DV34" s="695"/>
      <c r="DW34" s="696"/>
      <c r="DX34" s="696"/>
      <c r="DY34" s="696"/>
      <c r="DZ34" s="709"/>
      <c r="EA34" s="48"/>
    </row>
    <row r="35" spans="1:131" ht="26.25" customHeight="1" x14ac:dyDescent="0.2">
      <c r="A35" s="54">
        <v>8</v>
      </c>
      <c r="B35" s="695"/>
      <c r="C35" s="696"/>
      <c r="D35" s="696"/>
      <c r="E35" s="696"/>
      <c r="F35" s="696"/>
      <c r="G35" s="696"/>
      <c r="H35" s="696"/>
      <c r="I35" s="696"/>
      <c r="J35" s="696"/>
      <c r="K35" s="696"/>
      <c r="L35" s="696"/>
      <c r="M35" s="696"/>
      <c r="N35" s="696"/>
      <c r="O35" s="696"/>
      <c r="P35" s="697"/>
      <c r="Q35" s="698"/>
      <c r="R35" s="699"/>
      <c r="S35" s="699"/>
      <c r="T35" s="699"/>
      <c r="U35" s="699"/>
      <c r="V35" s="699"/>
      <c r="W35" s="699"/>
      <c r="X35" s="699"/>
      <c r="Y35" s="699"/>
      <c r="Z35" s="699"/>
      <c r="AA35" s="699"/>
      <c r="AB35" s="699"/>
      <c r="AC35" s="699"/>
      <c r="AD35" s="699"/>
      <c r="AE35" s="700"/>
      <c r="AF35" s="701"/>
      <c r="AG35" s="702"/>
      <c r="AH35" s="702"/>
      <c r="AI35" s="702"/>
      <c r="AJ35" s="703"/>
      <c r="AK35" s="704"/>
      <c r="AL35" s="699"/>
      <c r="AM35" s="699"/>
      <c r="AN35" s="699"/>
      <c r="AO35" s="699"/>
      <c r="AP35" s="699"/>
      <c r="AQ35" s="699"/>
      <c r="AR35" s="699"/>
      <c r="AS35" s="699"/>
      <c r="AT35" s="699"/>
      <c r="AU35" s="699"/>
      <c r="AV35" s="699"/>
      <c r="AW35" s="699"/>
      <c r="AX35" s="699"/>
      <c r="AY35" s="699"/>
      <c r="AZ35" s="743"/>
      <c r="BA35" s="743"/>
      <c r="BB35" s="743"/>
      <c r="BC35" s="743"/>
      <c r="BD35" s="743"/>
      <c r="BE35" s="705"/>
      <c r="BF35" s="705"/>
      <c r="BG35" s="705"/>
      <c r="BH35" s="705"/>
      <c r="BI35" s="706"/>
      <c r="BJ35" s="56"/>
      <c r="BK35" s="56"/>
      <c r="BL35" s="56"/>
      <c r="BM35" s="56"/>
      <c r="BN35" s="56"/>
      <c r="BO35" s="55"/>
      <c r="BP35" s="55"/>
      <c r="BQ35" s="52">
        <v>29</v>
      </c>
      <c r="BR35" s="72"/>
      <c r="BS35" s="695"/>
      <c r="BT35" s="696"/>
      <c r="BU35" s="696"/>
      <c r="BV35" s="696"/>
      <c r="BW35" s="696"/>
      <c r="BX35" s="696"/>
      <c r="BY35" s="696"/>
      <c r="BZ35" s="696"/>
      <c r="CA35" s="696"/>
      <c r="CB35" s="696"/>
      <c r="CC35" s="696"/>
      <c r="CD35" s="696"/>
      <c r="CE35" s="696"/>
      <c r="CF35" s="696"/>
      <c r="CG35" s="697"/>
      <c r="CH35" s="707"/>
      <c r="CI35" s="702"/>
      <c r="CJ35" s="702"/>
      <c r="CK35" s="702"/>
      <c r="CL35" s="708"/>
      <c r="CM35" s="707"/>
      <c r="CN35" s="702"/>
      <c r="CO35" s="702"/>
      <c r="CP35" s="702"/>
      <c r="CQ35" s="708"/>
      <c r="CR35" s="707"/>
      <c r="CS35" s="702"/>
      <c r="CT35" s="702"/>
      <c r="CU35" s="702"/>
      <c r="CV35" s="708"/>
      <c r="CW35" s="707"/>
      <c r="CX35" s="702"/>
      <c r="CY35" s="702"/>
      <c r="CZ35" s="702"/>
      <c r="DA35" s="708"/>
      <c r="DB35" s="707"/>
      <c r="DC35" s="702"/>
      <c r="DD35" s="702"/>
      <c r="DE35" s="702"/>
      <c r="DF35" s="708"/>
      <c r="DG35" s="707"/>
      <c r="DH35" s="702"/>
      <c r="DI35" s="702"/>
      <c r="DJ35" s="702"/>
      <c r="DK35" s="708"/>
      <c r="DL35" s="707"/>
      <c r="DM35" s="702"/>
      <c r="DN35" s="702"/>
      <c r="DO35" s="702"/>
      <c r="DP35" s="708"/>
      <c r="DQ35" s="707"/>
      <c r="DR35" s="702"/>
      <c r="DS35" s="702"/>
      <c r="DT35" s="702"/>
      <c r="DU35" s="708"/>
      <c r="DV35" s="695"/>
      <c r="DW35" s="696"/>
      <c r="DX35" s="696"/>
      <c r="DY35" s="696"/>
      <c r="DZ35" s="709"/>
      <c r="EA35" s="48"/>
    </row>
    <row r="36" spans="1:131" ht="26.25" customHeight="1" x14ac:dyDescent="0.2">
      <c r="A36" s="54">
        <v>9</v>
      </c>
      <c r="B36" s="695"/>
      <c r="C36" s="696"/>
      <c r="D36" s="696"/>
      <c r="E36" s="696"/>
      <c r="F36" s="696"/>
      <c r="G36" s="696"/>
      <c r="H36" s="696"/>
      <c r="I36" s="696"/>
      <c r="J36" s="696"/>
      <c r="K36" s="696"/>
      <c r="L36" s="696"/>
      <c r="M36" s="696"/>
      <c r="N36" s="696"/>
      <c r="O36" s="696"/>
      <c r="P36" s="697"/>
      <c r="Q36" s="698"/>
      <c r="R36" s="699"/>
      <c r="S36" s="699"/>
      <c r="T36" s="699"/>
      <c r="U36" s="699"/>
      <c r="V36" s="699"/>
      <c r="W36" s="699"/>
      <c r="X36" s="699"/>
      <c r="Y36" s="699"/>
      <c r="Z36" s="699"/>
      <c r="AA36" s="699"/>
      <c r="AB36" s="699"/>
      <c r="AC36" s="699"/>
      <c r="AD36" s="699"/>
      <c r="AE36" s="700"/>
      <c r="AF36" s="701"/>
      <c r="AG36" s="702"/>
      <c r="AH36" s="702"/>
      <c r="AI36" s="702"/>
      <c r="AJ36" s="703"/>
      <c r="AK36" s="704"/>
      <c r="AL36" s="699"/>
      <c r="AM36" s="699"/>
      <c r="AN36" s="699"/>
      <c r="AO36" s="699"/>
      <c r="AP36" s="699"/>
      <c r="AQ36" s="699"/>
      <c r="AR36" s="699"/>
      <c r="AS36" s="699"/>
      <c r="AT36" s="699"/>
      <c r="AU36" s="699"/>
      <c r="AV36" s="699"/>
      <c r="AW36" s="699"/>
      <c r="AX36" s="699"/>
      <c r="AY36" s="699"/>
      <c r="AZ36" s="743"/>
      <c r="BA36" s="743"/>
      <c r="BB36" s="743"/>
      <c r="BC36" s="743"/>
      <c r="BD36" s="743"/>
      <c r="BE36" s="705"/>
      <c r="BF36" s="705"/>
      <c r="BG36" s="705"/>
      <c r="BH36" s="705"/>
      <c r="BI36" s="706"/>
      <c r="BJ36" s="56"/>
      <c r="BK36" s="56"/>
      <c r="BL36" s="56"/>
      <c r="BM36" s="56"/>
      <c r="BN36" s="56"/>
      <c r="BO36" s="55"/>
      <c r="BP36" s="55"/>
      <c r="BQ36" s="52">
        <v>30</v>
      </c>
      <c r="BR36" s="72"/>
      <c r="BS36" s="695"/>
      <c r="BT36" s="696"/>
      <c r="BU36" s="696"/>
      <c r="BV36" s="696"/>
      <c r="BW36" s="696"/>
      <c r="BX36" s="696"/>
      <c r="BY36" s="696"/>
      <c r="BZ36" s="696"/>
      <c r="CA36" s="696"/>
      <c r="CB36" s="696"/>
      <c r="CC36" s="696"/>
      <c r="CD36" s="696"/>
      <c r="CE36" s="696"/>
      <c r="CF36" s="696"/>
      <c r="CG36" s="697"/>
      <c r="CH36" s="707"/>
      <c r="CI36" s="702"/>
      <c r="CJ36" s="702"/>
      <c r="CK36" s="702"/>
      <c r="CL36" s="708"/>
      <c r="CM36" s="707"/>
      <c r="CN36" s="702"/>
      <c r="CO36" s="702"/>
      <c r="CP36" s="702"/>
      <c r="CQ36" s="708"/>
      <c r="CR36" s="707"/>
      <c r="CS36" s="702"/>
      <c r="CT36" s="702"/>
      <c r="CU36" s="702"/>
      <c r="CV36" s="708"/>
      <c r="CW36" s="707"/>
      <c r="CX36" s="702"/>
      <c r="CY36" s="702"/>
      <c r="CZ36" s="702"/>
      <c r="DA36" s="708"/>
      <c r="DB36" s="707"/>
      <c r="DC36" s="702"/>
      <c r="DD36" s="702"/>
      <c r="DE36" s="702"/>
      <c r="DF36" s="708"/>
      <c r="DG36" s="707"/>
      <c r="DH36" s="702"/>
      <c r="DI36" s="702"/>
      <c r="DJ36" s="702"/>
      <c r="DK36" s="708"/>
      <c r="DL36" s="707"/>
      <c r="DM36" s="702"/>
      <c r="DN36" s="702"/>
      <c r="DO36" s="702"/>
      <c r="DP36" s="708"/>
      <c r="DQ36" s="707"/>
      <c r="DR36" s="702"/>
      <c r="DS36" s="702"/>
      <c r="DT36" s="702"/>
      <c r="DU36" s="708"/>
      <c r="DV36" s="695"/>
      <c r="DW36" s="696"/>
      <c r="DX36" s="696"/>
      <c r="DY36" s="696"/>
      <c r="DZ36" s="709"/>
      <c r="EA36" s="48"/>
    </row>
    <row r="37" spans="1:131" ht="26.25" customHeight="1" x14ac:dyDescent="0.2">
      <c r="A37" s="54">
        <v>10</v>
      </c>
      <c r="B37" s="695"/>
      <c r="C37" s="696"/>
      <c r="D37" s="696"/>
      <c r="E37" s="696"/>
      <c r="F37" s="696"/>
      <c r="G37" s="696"/>
      <c r="H37" s="696"/>
      <c r="I37" s="696"/>
      <c r="J37" s="696"/>
      <c r="K37" s="696"/>
      <c r="L37" s="696"/>
      <c r="M37" s="696"/>
      <c r="N37" s="696"/>
      <c r="O37" s="696"/>
      <c r="P37" s="697"/>
      <c r="Q37" s="698"/>
      <c r="R37" s="699"/>
      <c r="S37" s="699"/>
      <c r="T37" s="699"/>
      <c r="U37" s="699"/>
      <c r="V37" s="699"/>
      <c r="W37" s="699"/>
      <c r="X37" s="699"/>
      <c r="Y37" s="699"/>
      <c r="Z37" s="699"/>
      <c r="AA37" s="699"/>
      <c r="AB37" s="699"/>
      <c r="AC37" s="699"/>
      <c r="AD37" s="699"/>
      <c r="AE37" s="700"/>
      <c r="AF37" s="701"/>
      <c r="AG37" s="702"/>
      <c r="AH37" s="702"/>
      <c r="AI37" s="702"/>
      <c r="AJ37" s="703"/>
      <c r="AK37" s="704"/>
      <c r="AL37" s="699"/>
      <c r="AM37" s="699"/>
      <c r="AN37" s="699"/>
      <c r="AO37" s="699"/>
      <c r="AP37" s="699"/>
      <c r="AQ37" s="699"/>
      <c r="AR37" s="699"/>
      <c r="AS37" s="699"/>
      <c r="AT37" s="699"/>
      <c r="AU37" s="699"/>
      <c r="AV37" s="699"/>
      <c r="AW37" s="699"/>
      <c r="AX37" s="699"/>
      <c r="AY37" s="699"/>
      <c r="AZ37" s="743"/>
      <c r="BA37" s="743"/>
      <c r="BB37" s="743"/>
      <c r="BC37" s="743"/>
      <c r="BD37" s="743"/>
      <c r="BE37" s="705"/>
      <c r="BF37" s="705"/>
      <c r="BG37" s="705"/>
      <c r="BH37" s="705"/>
      <c r="BI37" s="706"/>
      <c r="BJ37" s="56"/>
      <c r="BK37" s="56"/>
      <c r="BL37" s="56"/>
      <c r="BM37" s="56"/>
      <c r="BN37" s="56"/>
      <c r="BO37" s="55"/>
      <c r="BP37" s="55"/>
      <c r="BQ37" s="52">
        <v>31</v>
      </c>
      <c r="BR37" s="72"/>
      <c r="BS37" s="695"/>
      <c r="BT37" s="696"/>
      <c r="BU37" s="696"/>
      <c r="BV37" s="696"/>
      <c r="BW37" s="696"/>
      <c r="BX37" s="696"/>
      <c r="BY37" s="696"/>
      <c r="BZ37" s="696"/>
      <c r="CA37" s="696"/>
      <c r="CB37" s="696"/>
      <c r="CC37" s="696"/>
      <c r="CD37" s="696"/>
      <c r="CE37" s="696"/>
      <c r="CF37" s="696"/>
      <c r="CG37" s="697"/>
      <c r="CH37" s="707"/>
      <c r="CI37" s="702"/>
      <c r="CJ37" s="702"/>
      <c r="CK37" s="702"/>
      <c r="CL37" s="708"/>
      <c r="CM37" s="707"/>
      <c r="CN37" s="702"/>
      <c r="CO37" s="702"/>
      <c r="CP37" s="702"/>
      <c r="CQ37" s="708"/>
      <c r="CR37" s="707"/>
      <c r="CS37" s="702"/>
      <c r="CT37" s="702"/>
      <c r="CU37" s="702"/>
      <c r="CV37" s="708"/>
      <c r="CW37" s="707"/>
      <c r="CX37" s="702"/>
      <c r="CY37" s="702"/>
      <c r="CZ37" s="702"/>
      <c r="DA37" s="708"/>
      <c r="DB37" s="707"/>
      <c r="DC37" s="702"/>
      <c r="DD37" s="702"/>
      <c r="DE37" s="702"/>
      <c r="DF37" s="708"/>
      <c r="DG37" s="707"/>
      <c r="DH37" s="702"/>
      <c r="DI37" s="702"/>
      <c r="DJ37" s="702"/>
      <c r="DK37" s="708"/>
      <c r="DL37" s="707"/>
      <c r="DM37" s="702"/>
      <c r="DN37" s="702"/>
      <c r="DO37" s="702"/>
      <c r="DP37" s="708"/>
      <c r="DQ37" s="707"/>
      <c r="DR37" s="702"/>
      <c r="DS37" s="702"/>
      <c r="DT37" s="702"/>
      <c r="DU37" s="708"/>
      <c r="DV37" s="695"/>
      <c r="DW37" s="696"/>
      <c r="DX37" s="696"/>
      <c r="DY37" s="696"/>
      <c r="DZ37" s="709"/>
      <c r="EA37" s="48"/>
    </row>
    <row r="38" spans="1:131" ht="26.25" customHeight="1" x14ac:dyDescent="0.2">
      <c r="A38" s="54">
        <v>11</v>
      </c>
      <c r="B38" s="695"/>
      <c r="C38" s="696"/>
      <c r="D38" s="696"/>
      <c r="E38" s="696"/>
      <c r="F38" s="696"/>
      <c r="G38" s="696"/>
      <c r="H38" s="696"/>
      <c r="I38" s="696"/>
      <c r="J38" s="696"/>
      <c r="K38" s="696"/>
      <c r="L38" s="696"/>
      <c r="M38" s="696"/>
      <c r="N38" s="696"/>
      <c r="O38" s="696"/>
      <c r="P38" s="697"/>
      <c r="Q38" s="698"/>
      <c r="R38" s="699"/>
      <c r="S38" s="699"/>
      <c r="T38" s="699"/>
      <c r="U38" s="699"/>
      <c r="V38" s="699"/>
      <c r="W38" s="699"/>
      <c r="X38" s="699"/>
      <c r="Y38" s="699"/>
      <c r="Z38" s="699"/>
      <c r="AA38" s="699"/>
      <c r="AB38" s="699"/>
      <c r="AC38" s="699"/>
      <c r="AD38" s="699"/>
      <c r="AE38" s="700"/>
      <c r="AF38" s="701"/>
      <c r="AG38" s="702"/>
      <c r="AH38" s="702"/>
      <c r="AI38" s="702"/>
      <c r="AJ38" s="703"/>
      <c r="AK38" s="704"/>
      <c r="AL38" s="699"/>
      <c r="AM38" s="699"/>
      <c r="AN38" s="699"/>
      <c r="AO38" s="699"/>
      <c r="AP38" s="699"/>
      <c r="AQ38" s="699"/>
      <c r="AR38" s="699"/>
      <c r="AS38" s="699"/>
      <c r="AT38" s="699"/>
      <c r="AU38" s="699"/>
      <c r="AV38" s="699"/>
      <c r="AW38" s="699"/>
      <c r="AX38" s="699"/>
      <c r="AY38" s="699"/>
      <c r="AZ38" s="743"/>
      <c r="BA38" s="743"/>
      <c r="BB38" s="743"/>
      <c r="BC38" s="743"/>
      <c r="BD38" s="743"/>
      <c r="BE38" s="705"/>
      <c r="BF38" s="705"/>
      <c r="BG38" s="705"/>
      <c r="BH38" s="705"/>
      <c r="BI38" s="706"/>
      <c r="BJ38" s="56"/>
      <c r="BK38" s="56"/>
      <c r="BL38" s="56"/>
      <c r="BM38" s="56"/>
      <c r="BN38" s="56"/>
      <c r="BO38" s="55"/>
      <c r="BP38" s="55"/>
      <c r="BQ38" s="52">
        <v>32</v>
      </c>
      <c r="BR38" s="72"/>
      <c r="BS38" s="695"/>
      <c r="BT38" s="696"/>
      <c r="BU38" s="696"/>
      <c r="BV38" s="696"/>
      <c r="BW38" s="696"/>
      <c r="BX38" s="696"/>
      <c r="BY38" s="696"/>
      <c r="BZ38" s="696"/>
      <c r="CA38" s="696"/>
      <c r="CB38" s="696"/>
      <c r="CC38" s="696"/>
      <c r="CD38" s="696"/>
      <c r="CE38" s="696"/>
      <c r="CF38" s="696"/>
      <c r="CG38" s="697"/>
      <c r="CH38" s="707"/>
      <c r="CI38" s="702"/>
      <c r="CJ38" s="702"/>
      <c r="CK38" s="702"/>
      <c r="CL38" s="708"/>
      <c r="CM38" s="707"/>
      <c r="CN38" s="702"/>
      <c r="CO38" s="702"/>
      <c r="CP38" s="702"/>
      <c r="CQ38" s="708"/>
      <c r="CR38" s="707"/>
      <c r="CS38" s="702"/>
      <c r="CT38" s="702"/>
      <c r="CU38" s="702"/>
      <c r="CV38" s="708"/>
      <c r="CW38" s="707"/>
      <c r="CX38" s="702"/>
      <c r="CY38" s="702"/>
      <c r="CZ38" s="702"/>
      <c r="DA38" s="708"/>
      <c r="DB38" s="707"/>
      <c r="DC38" s="702"/>
      <c r="DD38" s="702"/>
      <c r="DE38" s="702"/>
      <c r="DF38" s="708"/>
      <c r="DG38" s="707"/>
      <c r="DH38" s="702"/>
      <c r="DI38" s="702"/>
      <c r="DJ38" s="702"/>
      <c r="DK38" s="708"/>
      <c r="DL38" s="707"/>
      <c r="DM38" s="702"/>
      <c r="DN38" s="702"/>
      <c r="DO38" s="702"/>
      <c r="DP38" s="708"/>
      <c r="DQ38" s="707"/>
      <c r="DR38" s="702"/>
      <c r="DS38" s="702"/>
      <c r="DT38" s="702"/>
      <c r="DU38" s="708"/>
      <c r="DV38" s="695"/>
      <c r="DW38" s="696"/>
      <c r="DX38" s="696"/>
      <c r="DY38" s="696"/>
      <c r="DZ38" s="709"/>
      <c r="EA38" s="48"/>
    </row>
    <row r="39" spans="1:131" ht="26.25" customHeight="1" x14ac:dyDescent="0.2">
      <c r="A39" s="54">
        <v>12</v>
      </c>
      <c r="B39" s="695"/>
      <c r="C39" s="696"/>
      <c r="D39" s="696"/>
      <c r="E39" s="696"/>
      <c r="F39" s="696"/>
      <c r="G39" s="696"/>
      <c r="H39" s="696"/>
      <c r="I39" s="696"/>
      <c r="J39" s="696"/>
      <c r="K39" s="696"/>
      <c r="L39" s="696"/>
      <c r="M39" s="696"/>
      <c r="N39" s="696"/>
      <c r="O39" s="696"/>
      <c r="P39" s="697"/>
      <c r="Q39" s="698"/>
      <c r="R39" s="699"/>
      <c r="S39" s="699"/>
      <c r="T39" s="699"/>
      <c r="U39" s="699"/>
      <c r="V39" s="699"/>
      <c r="W39" s="699"/>
      <c r="X39" s="699"/>
      <c r="Y39" s="699"/>
      <c r="Z39" s="699"/>
      <c r="AA39" s="699"/>
      <c r="AB39" s="699"/>
      <c r="AC39" s="699"/>
      <c r="AD39" s="699"/>
      <c r="AE39" s="700"/>
      <c r="AF39" s="701"/>
      <c r="AG39" s="702"/>
      <c r="AH39" s="702"/>
      <c r="AI39" s="702"/>
      <c r="AJ39" s="703"/>
      <c r="AK39" s="704"/>
      <c r="AL39" s="699"/>
      <c r="AM39" s="699"/>
      <c r="AN39" s="699"/>
      <c r="AO39" s="699"/>
      <c r="AP39" s="699"/>
      <c r="AQ39" s="699"/>
      <c r="AR39" s="699"/>
      <c r="AS39" s="699"/>
      <c r="AT39" s="699"/>
      <c r="AU39" s="699"/>
      <c r="AV39" s="699"/>
      <c r="AW39" s="699"/>
      <c r="AX39" s="699"/>
      <c r="AY39" s="699"/>
      <c r="AZ39" s="743"/>
      <c r="BA39" s="743"/>
      <c r="BB39" s="743"/>
      <c r="BC39" s="743"/>
      <c r="BD39" s="743"/>
      <c r="BE39" s="705"/>
      <c r="BF39" s="705"/>
      <c r="BG39" s="705"/>
      <c r="BH39" s="705"/>
      <c r="BI39" s="706"/>
      <c r="BJ39" s="56"/>
      <c r="BK39" s="56"/>
      <c r="BL39" s="56"/>
      <c r="BM39" s="56"/>
      <c r="BN39" s="56"/>
      <c r="BO39" s="55"/>
      <c r="BP39" s="55"/>
      <c r="BQ39" s="52">
        <v>33</v>
      </c>
      <c r="BR39" s="72"/>
      <c r="BS39" s="695"/>
      <c r="BT39" s="696"/>
      <c r="BU39" s="696"/>
      <c r="BV39" s="696"/>
      <c r="BW39" s="696"/>
      <c r="BX39" s="696"/>
      <c r="BY39" s="696"/>
      <c r="BZ39" s="696"/>
      <c r="CA39" s="696"/>
      <c r="CB39" s="696"/>
      <c r="CC39" s="696"/>
      <c r="CD39" s="696"/>
      <c r="CE39" s="696"/>
      <c r="CF39" s="696"/>
      <c r="CG39" s="697"/>
      <c r="CH39" s="707"/>
      <c r="CI39" s="702"/>
      <c r="CJ39" s="702"/>
      <c r="CK39" s="702"/>
      <c r="CL39" s="708"/>
      <c r="CM39" s="707"/>
      <c r="CN39" s="702"/>
      <c r="CO39" s="702"/>
      <c r="CP39" s="702"/>
      <c r="CQ39" s="708"/>
      <c r="CR39" s="707"/>
      <c r="CS39" s="702"/>
      <c r="CT39" s="702"/>
      <c r="CU39" s="702"/>
      <c r="CV39" s="708"/>
      <c r="CW39" s="707"/>
      <c r="CX39" s="702"/>
      <c r="CY39" s="702"/>
      <c r="CZ39" s="702"/>
      <c r="DA39" s="708"/>
      <c r="DB39" s="707"/>
      <c r="DC39" s="702"/>
      <c r="DD39" s="702"/>
      <c r="DE39" s="702"/>
      <c r="DF39" s="708"/>
      <c r="DG39" s="707"/>
      <c r="DH39" s="702"/>
      <c r="DI39" s="702"/>
      <c r="DJ39" s="702"/>
      <c r="DK39" s="708"/>
      <c r="DL39" s="707"/>
      <c r="DM39" s="702"/>
      <c r="DN39" s="702"/>
      <c r="DO39" s="702"/>
      <c r="DP39" s="708"/>
      <c r="DQ39" s="707"/>
      <c r="DR39" s="702"/>
      <c r="DS39" s="702"/>
      <c r="DT39" s="702"/>
      <c r="DU39" s="708"/>
      <c r="DV39" s="695"/>
      <c r="DW39" s="696"/>
      <c r="DX39" s="696"/>
      <c r="DY39" s="696"/>
      <c r="DZ39" s="709"/>
      <c r="EA39" s="48"/>
    </row>
    <row r="40" spans="1:131" ht="26.25" customHeight="1" x14ac:dyDescent="0.2">
      <c r="A40" s="52">
        <v>13</v>
      </c>
      <c r="B40" s="695"/>
      <c r="C40" s="696"/>
      <c r="D40" s="696"/>
      <c r="E40" s="696"/>
      <c r="F40" s="696"/>
      <c r="G40" s="696"/>
      <c r="H40" s="696"/>
      <c r="I40" s="696"/>
      <c r="J40" s="696"/>
      <c r="K40" s="696"/>
      <c r="L40" s="696"/>
      <c r="M40" s="696"/>
      <c r="N40" s="696"/>
      <c r="O40" s="696"/>
      <c r="P40" s="697"/>
      <c r="Q40" s="698"/>
      <c r="R40" s="699"/>
      <c r="S40" s="699"/>
      <c r="T40" s="699"/>
      <c r="U40" s="699"/>
      <c r="V40" s="699"/>
      <c r="W40" s="699"/>
      <c r="X40" s="699"/>
      <c r="Y40" s="699"/>
      <c r="Z40" s="699"/>
      <c r="AA40" s="699"/>
      <c r="AB40" s="699"/>
      <c r="AC40" s="699"/>
      <c r="AD40" s="699"/>
      <c r="AE40" s="700"/>
      <c r="AF40" s="701"/>
      <c r="AG40" s="702"/>
      <c r="AH40" s="702"/>
      <c r="AI40" s="702"/>
      <c r="AJ40" s="703"/>
      <c r="AK40" s="704"/>
      <c r="AL40" s="699"/>
      <c r="AM40" s="699"/>
      <c r="AN40" s="699"/>
      <c r="AO40" s="699"/>
      <c r="AP40" s="699"/>
      <c r="AQ40" s="699"/>
      <c r="AR40" s="699"/>
      <c r="AS40" s="699"/>
      <c r="AT40" s="699"/>
      <c r="AU40" s="699"/>
      <c r="AV40" s="699"/>
      <c r="AW40" s="699"/>
      <c r="AX40" s="699"/>
      <c r="AY40" s="699"/>
      <c r="AZ40" s="743"/>
      <c r="BA40" s="743"/>
      <c r="BB40" s="743"/>
      <c r="BC40" s="743"/>
      <c r="BD40" s="743"/>
      <c r="BE40" s="705"/>
      <c r="BF40" s="705"/>
      <c r="BG40" s="705"/>
      <c r="BH40" s="705"/>
      <c r="BI40" s="706"/>
      <c r="BJ40" s="56"/>
      <c r="BK40" s="56"/>
      <c r="BL40" s="56"/>
      <c r="BM40" s="56"/>
      <c r="BN40" s="56"/>
      <c r="BO40" s="55"/>
      <c r="BP40" s="55"/>
      <c r="BQ40" s="52">
        <v>34</v>
      </c>
      <c r="BR40" s="72"/>
      <c r="BS40" s="695"/>
      <c r="BT40" s="696"/>
      <c r="BU40" s="696"/>
      <c r="BV40" s="696"/>
      <c r="BW40" s="696"/>
      <c r="BX40" s="696"/>
      <c r="BY40" s="696"/>
      <c r="BZ40" s="696"/>
      <c r="CA40" s="696"/>
      <c r="CB40" s="696"/>
      <c r="CC40" s="696"/>
      <c r="CD40" s="696"/>
      <c r="CE40" s="696"/>
      <c r="CF40" s="696"/>
      <c r="CG40" s="697"/>
      <c r="CH40" s="707"/>
      <c r="CI40" s="702"/>
      <c r="CJ40" s="702"/>
      <c r="CK40" s="702"/>
      <c r="CL40" s="708"/>
      <c r="CM40" s="707"/>
      <c r="CN40" s="702"/>
      <c r="CO40" s="702"/>
      <c r="CP40" s="702"/>
      <c r="CQ40" s="708"/>
      <c r="CR40" s="707"/>
      <c r="CS40" s="702"/>
      <c r="CT40" s="702"/>
      <c r="CU40" s="702"/>
      <c r="CV40" s="708"/>
      <c r="CW40" s="707"/>
      <c r="CX40" s="702"/>
      <c r="CY40" s="702"/>
      <c r="CZ40" s="702"/>
      <c r="DA40" s="708"/>
      <c r="DB40" s="707"/>
      <c r="DC40" s="702"/>
      <c r="DD40" s="702"/>
      <c r="DE40" s="702"/>
      <c r="DF40" s="708"/>
      <c r="DG40" s="707"/>
      <c r="DH40" s="702"/>
      <c r="DI40" s="702"/>
      <c r="DJ40" s="702"/>
      <c r="DK40" s="708"/>
      <c r="DL40" s="707"/>
      <c r="DM40" s="702"/>
      <c r="DN40" s="702"/>
      <c r="DO40" s="702"/>
      <c r="DP40" s="708"/>
      <c r="DQ40" s="707"/>
      <c r="DR40" s="702"/>
      <c r="DS40" s="702"/>
      <c r="DT40" s="702"/>
      <c r="DU40" s="708"/>
      <c r="DV40" s="695"/>
      <c r="DW40" s="696"/>
      <c r="DX40" s="696"/>
      <c r="DY40" s="696"/>
      <c r="DZ40" s="709"/>
      <c r="EA40" s="48"/>
    </row>
    <row r="41" spans="1:131" ht="26.25" customHeight="1" x14ac:dyDescent="0.2">
      <c r="A41" s="52">
        <v>14</v>
      </c>
      <c r="B41" s="695"/>
      <c r="C41" s="696"/>
      <c r="D41" s="696"/>
      <c r="E41" s="696"/>
      <c r="F41" s="696"/>
      <c r="G41" s="696"/>
      <c r="H41" s="696"/>
      <c r="I41" s="696"/>
      <c r="J41" s="696"/>
      <c r="K41" s="696"/>
      <c r="L41" s="696"/>
      <c r="M41" s="696"/>
      <c r="N41" s="696"/>
      <c r="O41" s="696"/>
      <c r="P41" s="697"/>
      <c r="Q41" s="698"/>
      <c r="R41" s="699"/>
      <c r="S41" s="699"/>
      <c r="T41" s="699"/>
      <c r="U41" s="699"/>
      <c r="V41" s="699"/>
      <c r="W41" s="699"/>
      <c r="X41" s="699"/>
      <c r="Y41" s="699"/>
      <c r="Z41" s="699"/>
      <c r="AA41" s="699"/>
      <c r="AB41" s="699"/>
      <c r="AC41" s="699"/>
      <c r="AD41" s="699"/>
      <c r="AE41" s="700"/>
      <c r="AF41" s="701"/>
      <c r="AG41" s="702"/>
      <c r="AH41" s="702"/>
      <c r="AI41" s="702"/>
      <c r="AJ41" s="703"/>
      <c r="AK41" s="704"/>
      <c r="AL41" s="699"/>
      <c r="AM41" s="699"/>
      <c r="AN41" s="699"/>
      <c r="AO41" s="699"/>
      <c r="AP41" s="699"/>
      <c r="AQ41" s="699"/>
      <c r="AR41" s="699"/>
      <c r="AS41" s="699"/>
      <c r="AT41" s="699"/>
      <c r="AU41" s="699"/>
      <c r="AV41" s="699"/>
      <c r="AW41" s="699"/>
      <c r="AX41" s="699"/>
      <c r="AY41" s="699"/>
      <c r="AZ41" s="743"/>
      <c r="BA41" s="743"/>
      <c r="BB41" s="743"/>
      <c r="BC41" s="743"/>
      <c r="BD41" s="743"/>
      <c r="BE41" s="705"/>
      <c r="BF41" s="705"/>
      <c r="BG41" s="705"/>
      <c r="BH41" s="705"/>
      <c r="BI41" s="706"/>
      <c r="BJ41" s="56"/>
      <c r="BK41" s="56"/>
      <c r="BL41" s="56"/>
      <c r="BM41" s="56"/>
      <c r="BN41" s="56"/>
      <c r="BO41" s="55"/>
      <c r="BP41" s="55"/>
      <c r="BQ41" s="52">
        <v>35</v>
      </c>
      <c r="BR41" s="72"/>
      <c r="BS41" s="695"/>
      <c r="BT41" s="696"/>
      <c r="BU41" s="696"/>
      <c r="BV41" s="696"/>
      <c r="BW41" s="696"/>
      <c r="BX41" s="696"/>
      <c r="BY41" s="696"/>
      <c r="BZ41" s="696"/>
      <c r="CA41" s="696"/>
      <c r="CB41" s="696"/>
      <c r="CC41" s="696"/>
      <c r="CD41" s="696"/>
      <c r="CE41" s="696"/>
      <c r="CF41" s="696"/>
      <c r="CG41" s="697"/>
      <c r="CH41" s="707"/>
      <c r="CI41" s="702"/>
      <c r="CJ41" s="702"/>
      <c r="CK41" s="702"/>
      <c r="CL41" s="708"/>
      <c r="CM41" s="707"/>
      <c r="CN41" s="702"/>
      <c r="CO41" s="702"/>
      <c r="CP41" s="702"/>
      <c r="CQ41" s="708"/>
      <c r="CR41" s="707"/>
      <c r="CS41" s="702"/>
      <c r="CT41" s="702"/>
      <c r="CU41" s="702"/>
      <c r="CV41" s="708"/>
      <c r="CW41" s="707"/>
      <c r="CX41" s="702"/>
      <c r="CY41" s="702"/>
      <c r="CZ41" s="702"/>
      <c r="DA41" s="708"/>
      <c r="DB41" s="707"/>
      <c r="DC41" s="702"/>
      <c r="DD41" s="702"/>
      <c r="DE41" s="702"/>
      <c r="DF41" s="708"/>
      <c r="DG41" s="707"/>
      <c r="DH41" s="702"/>
      <c r="DI41" s="702"/>
      <c r="DJ41" s="702"/>
      <c r="DK41" s="708"/>
      <c r="DL41" s="707"/>
      <c r="DM41" s="702"/>
      <c r="DN41" s="702"/>
      <c r="DO41" s="702"/>
      <c r="DP41" s="708"/>
      <c r="DQ41" s="707"/>
      <c r="DR41" s="702"/>
      <c r="DS41" s="702"/>
      <c r="DT41" s="702"/>
      <c r="DU41" s="708"/>
      <c r="DV41" s="695"/>
      <c r="DW41" s="696"/>
      <c r="DX41" s="696"/>
      <c r="DY41" s="696"/>
      <c r="DZ41" s="709"/>
      <c r="EA41" s="48"/>
    </row>
    <row r="42" spans="1:131" ht="26.25" customHeight="1" x14ac:dyDescent="0.2">
      <c r="A42" s="52">
        <v>15</v>
      </c>
      <c r="B42" s="695"/>
      <c r="C42" s="696"/>
      <c r="D42" s="696"/>
      <c r="E42" s="696"/>
      <c r="F42" s="696"/>
      <c r="G42" s="696"/>
      <c r="H42" s="696"/>
      <c r="I42" s="696"/>
      <c r="J42" s="696"/>
      <c r="K42" s="696"/>
      <c r="L42" s="696"/>
      <c r="M42" s="696"/>
      <c r="N42" s="696"/>
      <c r="O42" s="696"/>
      <c r="P42" s="697"/>
      <c r="Q42" s="698"/>
      <c r="R42" s="699"/>
      <c r="S42" s="699"/>
      <c r="T42" s="699"/>
      <c r="U42" s="699"/>
      <c r="V42" s="699"/>
      <c r="W42" s="699"/>
      <c r="X42" s="699"/>
      <c r="Y42" s="699"/>
      <c r="Z42" s="699"/>
      <c r="AA42" s="699"/>
      <c r="AB42" s="699"/>
      <c r="AC42" s="699"/>
      <c r="AD42" s="699"/>
      <c r="AE42" s="700"/>
      <c r="AF42" s="701"/>
      <c r="AG42" s="702"/>
      <c r="AH42" s="702"/>
      <c r="AI42" s="702"/>
      <c r="AJ42" s="703"/>
      <c r="AK42" s="704"/>
      <c r="AL42" s="699"/>
      <c r="AM42" s="699"/>
      <c r="AN42" s="699"/>
      <c r="AO42" s="699"/>
      <c r="AP42" s="699"/>
      <c r="AQ42" s="699"/>
      <c r="AR42" s="699"/>
      <c r="AS42" s="699"/>
      <c r="AT42" s="699"/>
      <c r="AU42" s="699"/>
      <c r="AV42" s="699"/>
      <c r="AW42" s="699"/>
      <c r="AX42" s="699"/>
      <c r="AY42" s="699"/>
      <c r="AZ42" s="743"/>
      <c r="BA42" s="743"/>
      <c r="BB42" s="743"/>
      <c r="BC42" s="743"/>
      <c r="BD42" s="743"/>
      <c r="BE42" s="705"/>
      <c r="BF42" s="705"/>
      <c r="BG42" s="705"/>
      <c r="BH42" s="705"/>
      <c r="BI42" s="706"/>
      <c r="BJ42" s="56"/>
      <c r="BK42" s="56"/>
      <c r="BL42" s="56"/>
      <c r="BM42" s="56"/>
      <c r="BN42" s="56"/>
      <c r="BO42" s="55"/>
      <c r="BP42" s="55"/>
      <c r="BQ42" s="52">
        <v>36</v>
      </c>
      <c r="BR42" s="72"/>
      <c r="BS42" s="695"/>
      <c r="BT42" s="696"/>
      <c r="BU42" s="696"/>
      <c r="BV42" s="696"/>
      <c r="BW42" s="696"/>
      <c r="BX42" s="696"/>
      <c r="BY42" s="696"/>
      <c r="BZ42" s="696"/>
      <c r="CA42" s="696"/>
      <c r="CB42" s="696"/>
      <c r="CC42" s="696"/>
      <c r="CD42" s="696"/>
      <c r="CE42" s="696"/>
      <c r="CF42" s="696"/>
      <c r="CG42" s="697"/>
      <c r="CH42" s="707"/>
      <c r="CI42" s="702"/>
      <c r="CJ42" s="702"/>
      <c r="CK42" s="702"/>
      <c r="CL42" s="708"/>
      <c r="CM42" s="707"/>
      <c r="CN42" s="702"/>
      <c r="CO42" s="702"/>
      <c r="CP42" s="702"/>
      <c r="CQ42" s="708"/>
      <c r="CR42" s="707"/>
      <c r="CS42" s="702"/>
      <c r="CT42" s="702"/>
      <c r="CU42" s="702"/>
      <c r="CV42" s="708"/>
      <c r="CW42" s="707"/>
      <c r="CX42" s="702"/>
      <c r="CY42" s="702"/>
      <c r="CZ42" s="702"/>
      <c r="DA42" s="708"/>
      <c r="DB42" s="707"/>
      <c r="DC42" s="702"/>
      <c r="DD42" s="702"/>
      <c r="DE42" s="702"/>
      <c r="DF42" s="708"/>
      <c r="DG42" s="707"/>
      <c r="DH42" s="702"/>
      <c r="DI42" s="702"/>
      <c r="DJ42" s="702"/>
      <c r="DK42" s="708"/>
      <c r="DL42" s="707"/>
      <c r="DM42" s="702"/>
      <c r="DN42" s="702"/>
      <c r="DO42" s="702"/>
      <c r="DP42" s="708"/>
      <c r="DQ42" s="707"/>
      <c r="DR42" s="702"/>
      <c r="DS42" s="702"/>
      <c r="DT42" s="702"/>
      <c r="DU42" s="708"/>
      <c r="DV42" s="695"/>
      <c r="DW42" s="696"/>
      <c r="DX42" s="696"/>
      <c r="DY42" s="696"/>
      <c r="DZ42" s="709"/>
      <c r="EA42" s="48"/>
    </row>
    <row r="43" spans="1:131" ht="26.25" customHeight="1" x14ac:dyDescent="0.2">
      <c r="A43" s="52">
        <v>16</v>
      </c>
      <c r="B43" s="695"/>
      <c r="C43" s="696"/>
      <c r="D43" s="696"/>
      <c r="E43" s="696"/>
      <c r="F43" s="696"/>
      <c r="G43" s="696"/>
      <c r="H43" s="696"/>
      <c r="I43" s="696"/>
      <c r="J43" s="696"/>
      <c r="K43" s="696"/>
      <c r="L43" s="696"/>
      <c r="M43" s="696"/>
      <c r="N43" s="696"/>
      <c r="O43" s="696"/>
      <c r="P43" s="697"/>
      <c r="Q43" s="698"/>
      <c r="R43" s="699"/>
      <c r="S43" s="699"/>
      <c r="T43" s="699"/>
      <c r="U43" s="699"/>
      <c r="V43" s="699"/>
      <c r="W43" s="699"/>
      <c r="X43" s="699"/>
      <c r="Y43" s="699"/>
      <c r="Z43" s="699"/>
      <c r="AA43" s="699"/>
      <c r="AB43" s="699"/>
      <c r="AC43" s="699"/>
      <c r="AD43" s="699"/>
      <c r="AE43" s="700"/>
      <c r="AF43" s="701"/>
      <c r="AG43" s="702"/>
      <c r="AH43" s="702"/>
      <c r="AI43" s="702"/>
      <c r="AJ43" s="703"/>
      <c r="AK43" s="704"/>
      <c r="AL43" s="699"/>
      <c r="AM43" s="699"/>
      <c r="AN43" s="699"/>
      <c r="AO43" s="699"/>
      <c r="AP43" s="699"/>
      <c r="AQ43" s="699"/>
      <c r="AR43" s="699"/>
      <c r="AS43" s="699"/>
      <c r="AT43" s="699"/>
      <c r="AU43" s="699"/>
      <c r="AV43" s="699"/>
      <c r="AW43" s="699"/>
      <c r="AX43" s="699"/>
      <c r="AY43" s="699"/>
      <c r="AZ43" s="743"/>
      <c r="BA43" s="743"/>
      <c r="BB43" s="743"/>
      <c r="BC43" s="743"/>
      <c r="BD43" s="743"/>
      <c r="BE43" s="705"/>
      <c r="BF43" s="705"/>
      <c r="BG43" s="705"/>
      <c r="BH43" s="705"/>
      <c r="BI43" s="706"/>
      <c r="BJ43" s="56"/>
      <c r="BK43" s="56"/>
      <c r="BL43" s="56"/>
      <c r="BM43" s="56"/>
      <c r="BN43" s="56"/>
      <c r="BO43" s="55"/>
      <c r="BP43" s="55"/>
      <c r="BQ43" s="52">
        <v>37</v>
      </c>
      <c r="BR43" s="72"/>
      <c r="BS43" s="695"/>
      <c r="BT43" s="696"/>
      <c r="BU43" s="696"/>
      <c r="BV43" s="696"/>
      <c r="BW43" s="696"/>
      <c r="BX43" s="696"/>
      <c r="BY43" s="696"/>
      <c r="BZ43" s="696"/>
      <c r="CA43" s="696"/>
      <c r="CB43" s="696"/>
      <c r="CC43" s="696"/>
      <c r="CD43" s="696"/>
      <c r="CE43" s="696"/>
      <c r="CF43" s="696"/>
      <c r="CG43" s="697"/>
      <c r="CH43" s="707"/>
      <c r="CI43" s="702"/>
      <c r="CJ43" s="702"/>
      <c r="CK43" s="702"/>
      <c r="CL43" s="708"/>
      <c r="CM43" s="707"/>
      <c r="CN43" s="702"/>
      <c r="CO43" s="702"/>
      <c r="CP43" s="702"/>
      <c r="CQ43" s="708"/>
      <c r="CR43" s="707"/>
      <c r="CS43" s="702"/>
      <c r="CT43" s="702"/>
      <c r="CU43" s="702"/>
      <c r="CV43" s="708"/>
      <c r="CW43" s="707"/>
      <c r="CX43" s="702"/>
      <c r="CY43" s="702"/>
      <c r="CZ43" s="702"/>
      <c r="DA43" s="708"/>
      <c r="DB43" s="707"/>
      <c r="DC43" s="702"/>
      <c r="DD43" s="702"/>
      <c r="DE43" s="702"/>
      <c r="DF43" s="708"/>
      <c r="DG43" s="707"/>
      <c r="DH43" s="702"/>
      <c r="DI43" s="702"/>
      <c r="DJ43" s="702"/>
      <c r="DK43" s="708"/>
      <c r="DL43" s="707"/>
      <c r="DM43" s="702"/>
      <c r="DN43" s="702"/>
      <c r="DO43" s="702"/>
      <c r="DP43" s="708"/>
      <c r="DQ43" s="707"/>
      <c r="DR43" s="702"/>
      <c r="DS43" s="702"/>
      <c r="DT43" s="702"/>
      <c r="DU43" s="708"/>
      <c r="DV43" s="695"/>
      <c r="DW43" s="696"/>
      <c r="DX43" s="696"/>
      <c r="DY43" s="696"/>
      <c r="DZ43" s="709"/>
      <c r="EA43" s="48"/>
    </row>
    <row r="44" spans="1:131" ht="26.25" customHeight="1" x14ac:dyDescent="0.2">
      <c r="A44" s="52">
        <v>17</v>
      </c>
      <c r="B44" s="695"/>
      <c r="C44" s="696"/>
      <c r="D44" s="696"/>
      <c r="E44" s="696"/>
      <c r="F44" s="696"/>
      <c r="G44" s="696"/>
      <c r="H44" s="696"/>
      <c r="I44" s="696"/>
      <c r="J44" s="696"/>
      <c r="K44" s="696"/>
      <c r="L44" s="696"/>
      <c r="M44" s="696"/>
      <c r="N44" s="696"/>
      <c r="O44" s="696"/>
      <c r="P44" s="697"/>
      <c r="Q44" s="698"/>
      <c r="R44" s="699"/>
      <c r="S44" s="699"/>
      <c r="T44" s="699"/>
      <c r="U44" s="699"/>
      <c r="V44" s="699"/>
      <c r="W44" s="699"/>
      <c r="X44" s="699"/>
      <c r="Y44" s="699"/>
      <c r="Z44" s="699"/>
      <c r="AA44" s="699"/>
      <c r="AB44" s="699"/>
      <c r="AC44" s="699"/>
      <c r="AD44" s="699"/>
      <c r="AE44" s="700"/>
      <c r="AF44" s="701"/>
      <c r="AG44" s="702"/>
      <c r="AH44" s="702"/>
      <c r="AI44" s="702"/>
      <c r="AJ44" s="703"/>
      <c r="AK44" s="704"/>
      <c r="AL44" s="699"/>
      <c r="AM44" s="699"/>
      <c r="AN44" s="699"/>
      <c r="AO44" s="699"/>
      <c r="AP44" s="699"/>
      <c r="AQ44" s="699"/>
      <c r="AR44" s="699"/>
      <c r="AS44" s="699"/>
      <c r="AT44" s="699"/>
      <c r="AU44" s="699"/>
      <c r="AV44" s="699"/>
      <c r="AW44" s="699"/>
      <c r="AX44" s="699"/>
      <c r="AY44" s="699"/>
      <c r="AZ44" s="743"/>
      <c r="BA44" s="743"/>
      <c r="BB44" s="743"/>
      <c r="BC44" s="743"/>
      <c r="BD44" s="743"/>
      <c r="BE44" s="705"/>
      <c r="BF44" s="705"/>
      <c r="BG44" s="705"/>
      <c r="BH44" s="705"/>
      <c r="BI44" s="706"/>
      <c r="BJ44" s="56"/>
      <c r="BK44" s="56"/>
      <c r="BL44" s="56"/>
      <c r="BM44" s="56"/>
      <c r="BN44" s="56"/>
      <c r="BO44" s="55"/>
      <c r="BP44" s="55"/>
      <c r="BQ44" s="52">
        <v>38</v>
      </c>
      <c r="BR44" s="72"/>
      <c r="BS44" s="695"/>
      <c r="BT44" s="696"/>
      <c r="BU44" s="696"/>
      <c r="BV44" s="696"/>
      <c r="BW44" s="696"/>
      <c r="BX44" s="696"/>
      <c r="BY44" s="696"/>
      <c r="BZ44" s="696"/>
      <c r="CA44" s="696"/>
      <c r="CB44" s="696"/>
      <c r="CC44" s="696"/>
      <c r="CD44" s="696"/>
      <c r="CE44" s="696"/>
      <c r="CF44" s="696"/>
      <c r="CG44" s="697"/>
      <c r="CH44" s="707"/>
      <c r="CI44" s="702"/>
      <c r="CJ44" s="702"/>
      <c r="CK44" s="702"/>
      <c r="CL44" s="708"/>
      <c r="CM44" s="707"/>
      <c r="CN44" s="702"/>
      <c r="CO44" s="702"/>
      <c r="CP44" s="702"/>
      <c r="CQ44" s="708"/>
      <c r="CR44" s="707"/>
      <c r="CS44" s="702"/>
      <c r="CT44" s="702"/>
      <c r="CU44" s="702"/>
      <c r="CV44" s="708"/>
      <c r="CW44" s="707"/>
      <c r="CX44" s="702"/>
      <c r="CY44" s="702"/>
      <c r="CZ44" s="702"/>
      <c r="DA44" s="708"/>
      <c r="DB44" s="707"/>
      <c r="DC44" s="702"/>
      <c r="DD44" s="702"/>
      <c r="DE44" s="702"/>
      <c r="DF44" s="708"/>
      <c r="DG44" s="707"/>
      <c r="DH44" s="702"/>
      <c r="DI44" s="702"/>
      <c r="DJ44" s="702"/>
      <c r="DK44" s="708"/>
      <c r="DL44" s="707"/>
      <c r="DM44" s="702"/>
      <c r="DN44" s="702"/>
      <c r="DO44" s="702"/>
      <c r="DP44" s="708"/>
      <c r="DQ44" s="707"/>
      <c r="DR44" s="702"/>
      <c r="DS44" s="702"/>
      <c r="DT44" s="702"/>
      <c r="DU44" s="708"/>
      <c r="DV44" s="695"/>
      <c r="DW44" s="696"/>
      <c r="DX44" s="696"/>
      <c r="DY44" s="696"/>
      <c r="DZ44" s="709"/>
      <c r="EA44" s="48"/>
    </row>
    <row r="45" spans="1:131" ht="26.25" customHeight="1" x14ac:dyDescent="0.2">
      <c r="A45" s="52">
        <v>18</v>
      </c>
      <c r="B45" s="695"/>
      <c r="C45" s="696"/>
      <c r="D45" s="696"/>
      <c r="E45" s="696"/>
      <c r="F45" s="696"/>
      <c r="G45" s="696"/>
      <c r="H45" s="696"/>
      <c r="I45" s="696"/>
      <c r="J45" s="696"/>
      <c r="K45" s="696"/>
      <c r="L45" s="696"/>
      <c r="M45" s="696"/>
      <c r="N45" s="696"/>
      <c r="O45" s="696"/>
      <c r="P45" s="697"/>
      <c r="Q45" s="698"/>
      <c r="R45" s="699"/>
      <c r="S45" s="699"/>
      <c r="T45" s="699"/>
      <c r="U45" s="699"/>
      <c r="V45" s="699"/>
      <c r="W45" s="699"/>
      <c r="X45" s="699"/>
      <c r="Y45" s="699"/>
      <c r="Z45" s="699"/>
      <c r="AA45" s="699"/>
      <c r="AB45" s="699"/>
      <c r="AC45" s="699"/>
      <c r="AD45" s="699"/>
      <c r="AE45" s="700"/>
      <c r="AF45" s="701"/>
      <c r="AG45" s="702"/>
      <c r="AH45" s="702"/>
      <c r="AI45" s="702"/>
      <c r="AJ45" s="703"/>
      <c r="AK45" s="704"/>
      <c r="AL45" s="699"/>
      <c r="AM45" s="699"/>
      <c r="AN45" s="699"/>
      <c r="AO45" s="699"/>
      <c r="AP45" s="699"/>
      <c r="AQ45" s="699"/>
      <c r="AR45" s="699"/>
      <c r="AS45" s="699"/>
      <c r="AT45" s="699"/>
      <c r="AU45" s="699"/>
      <c r="AV45" s="699"/>
      <c r="AW45" s="699"/>
      <c r="AX45" s="699"/>
      <c r="AY45" s="699"/>
      <c r="AZ45" s="743"/>
      <c r="BA45" s="743"/>
      <c r="BB45" s="743"/>
      <c r="BC45" s="743"/>
      <c r="BD45" s="743"/>
      <c r="BE45" s="705"/>
      <c r="BF45" s="705"/>
      <c r="BG45" s="705"/>
      <c r="BH45" s="705"/>
      <c r="BI45" s="706"/>
      <c r="BJ45" s="56"/>
      <c r="BK45" s="56"/>
      <c r="BL45" s="56"/>
      <c r="BM45" s="56"/>
      <c r="BN45" s="56"/>
      <c r="BO45" s="55"/>
      <c r="BP45" s="55"/>
      <c r="BQ45" s="52">
        <v>39</v>
      </c>
      <c r="BR45" s="72"/>
      <c r="BS45" s="695"/>
      <c r="BT45" s="696"/>
      <c r="BU45" s="696"/>
      <c r="BV45" s="696"/>
      <c r="BW45" s="696"/>
      <c r="BX45" s="696"/>
      <c r="BY45" s="696"/>
      <c r="BZ45" s="696"/>
      <c r="CA45" s="696"/>
      <c r="CB45" s="696"/>
      <c r="CC45" s="696"/>
      <c r="CD45" s="696"/>
      <c r="CE45" s="696"/>
      <c r="CF45" s="696"/>
      <c r="CG45" s="697"/>
      <c r="CH45" s="707"/>
      <c r="CI45" s="702"/>
      <c r="CJ45" s="702"/>
      <c r="CK45" s="702"/>
      <c r="CL45" s="708"/>
      <c r="CM45" s="707"/>
      <c r="CN45" s="702"/>
      <c r="CO45" s="702"/>
      <c r="CP45" s="702"/>
      <c r="CQ45" s="708"/>
      <c r="CR45" s="707"/>
      <c r="CS45" s="702"/>
      <c r="CT45" s="702"/>
      <c r="CU45" s="702"/>
      <c r="CV45" s="708"/>
      <c r="CW45" s="707"/>
      <c r="CX45" s="702"/>
      <c r="CY45" s="702"/>
      <c r="CZ45" s="702"/>
      <c r="DA45" s="708"/>
      <c r="DB45" s="707"/>
      <c r="DC45" s="702"/>
      <c r="DD45" s="702"/>
      <c r="DE45" s="702"/>
      <c r="DF45" s="708"/>
      <c r="DG45" s="707"/>
      <c r="DH45" s="702"/>
      <c r="DI45" s="702"/>
      <c r="DJ45" s="702"/>
      <c r="DK45" s="708"/>
      <c r="DL45" s="707"/>
      <c r="DM45" s="702"/>
      <c r="DN45" s="702"/>
      <c r="DO45" s="702"/>
      <c r="DP45" s="708"/>
      <c r="DQ45" s="707"/>
      <c r="DR45" s="702"/>
      <c r="DS45" s="702"/>
      <c r="DT45" s="702"/>
      <c r="DU45" s="708"/>
      <c r="DV45" s="695"/>
      <c r="DW45" s="696"/>
      <c r="DX45" s="696"/>
      <c r="DY45" s="696"/>
      <c r="DZ45" s="709"/>
      <c r="EA45" s="48"/>
    </row>
    <row r="46" spans="1:131" ht="26.25" customHeight="1" x14ac:dyDescent="0.2">
      <c r="A46" s="52">
        <v>19</v>
      </c>
      <c r="B46" s="695"/>
      <c r="C46" s="696"/>
      <c r="D46" s="696"/>
      <c r="E46" s="696"/>
      <c r="F46" s="696"/>
      <c r="G46" s="696"/>
      <c r="H46" s="696"/>
      <c r="I46" s="696"/>
      <c r="J46" s="696"/>
      <c r="K46" s="696"/>
      <c r="L46" s="696"/>
      <c r="M46" s="696"/>
      <c r="N46" s="696"/>
      <c r="O46" s="696"/>
      <c r="P46" s="697"/>
      <c r="Q46" s="698"/>
      <c r="R46" s="699"/>
      <c r="S46" s="699"/>
      <c r="T46" s="699"/>
      <c r="U46" s="699"/>
      <c r="V46" s="699"/>
      <c r="W46" s="699"/>
      <c r="X46" s="699"/>
      <c r="Y46" s="699"/>
      <c r="Z46" s="699"/>
      <c r="AA46" s="699"/>
      <c r="AB46" s="699"/>
      <c r="AC46" s="699"/>
      <c r="AD46" s="699"/>
      <c r="AE46" s="700"/>
      <c r="AF46" s="701"/>
      <c r="AG46" s="702"/>
      <c r="AH46" s="702"/>
      <c r="AI46" s="702"/>
      <c r="AJ46" s="703"/>
      <c r="AK46" s="704"/>
      <c r="AL46" s="699"/>
      <c r="AM46" s="699"/>
      <c r="AN46" s="699"/>
      <c r="AO46" s="699"/>
      <c r="AP46" s="699"/>
      <c r="AQ46" s="699"/>
      <c r="AR46" s="699"/>
      <c r="AS46" s="699"/>
      <c r="AT46" s="699"/>
      <c r="AU46" s="699"/>
      <c r="AV46" s="699"/>
      <c r="AW46" s="699"/>
      <c r="AX46" s="699"/>
      <c r="AY46" s="699"/>
      <c r="AZ46" s="743"/>
      <c r="BA46" s="743"/>
      <c r="BB46" s="743"/>
      <c r="BC46" s="743"/>
      <c r="BD46" s="743"/>
      <c r="BE46" s="705"/>
      <c r="BF46" s="705"/>
      <c r="BG46" s="705"/>
      <c r="BH46" s="705"/>
      <c r="BI46" s="706"/>
      <c r="BJ46" s="56"/>
      <c r="BK46" s="56"/>
      <c r="BL46" s="56"/>
      <c r="BM46" s="56"/>
      <c r="BN46" s="56"/>
      <c r="BO46" s="55"/>
      <c r="BP46" s="55"/>
      <c r="BQ46" s="52">
        <v>40</v>
      </c>
      <c r="BR46" s="72"/>
      <c r="BS46" s="695"/>
      <c r="BT46" s="696"/>
      <c r="BU46" s="696"/>
      <c r="BV46" s="696"/>
      <c r="BW46" s="696"/>
      <c r="BX46" s="696"/>
      <c r="BY46" s="696"/>
      <c r="BZ46" s="696"/>
      <c r="CA46" s="696"/>
      <c r="CB46" s="696"/>
      <c r="CC46" s="696"/>
      <c r="CD46" s="696"/>
      <c r="CE46" s="696"/>
      <c r="CF46" s="696"/>
      <c r="CG46" s="697"/>
      <c r="CH46" s="707"/>
      <c r="CI46" s="702"/>
      <c r="CJ46" s="702"/>
      <c r="CK46" s="702"/>
      <c r="CL46" s="708"/>
      <c r="CM46" s="707"/>
      <c r="CN46" s="702"/>
      <c r="CO46" s="702"/>
      <c r="CP46" s="702"/>
      <c r="CQ46" s="708"/>
      <c r="CR46" s="707"/>
      <c r="CS46" s="702"/>
      <c r="CT46" s="702"/>
      <c r="CU46" s="702"/>
      <c r="CV46" s="708"/>
      <c r="CW46" s="707"/>
      <c r="CX46" s="702"/>
      <c r="CY46" s="702"/>
      <c r="CZ46" s="702"/>
      <c r="DA46" s="708"/>
      <c r="DB46" s="707"/>
      <c r="DC46" s="702"/>
      <c r="DD46" s="702"/>
      <c r="DE46" s="702"/>
      <c r="DF46" s="708"/>
      <c r="DG46" s="707"/>
      <c r="DH46" s="702"/>
      <c r="DI46" s="702"/>
      <c r="DJ46" s="702"/>
      <c r="DK46" s="708"/>
      <c r="DL46" s="707"/>
      <c r="DM46" s="702"/>
      <c r="DN46" s="702"/>
      <c r="DO46" s="702"/>
      <c r="DP46" s="708"/>
      <c r="DQ46" s="707"/>
      <c r="DR46" s="702"/>
      <c r="DS46" s="702"/>
      <c r="DT46" s="702"/>
      <c r="DU46" s="708"/>
      <c r="DV46" s="695"/>
      <c r="DW46" s="696"/>
      <c r="DX46" s="696"/>
      <c r="DY46" s="696"/>
      <c r="DZ46" s="709"/>
      <c r="EA46" s="48"/>
    </row>
    <row r="47" spans="1:131" ht="26.25" customHeight="1" x14ac:dyDescent="0.2">
      <c r="A47" s="52">
        <v>20</v>
      </c>
      <c r="B47" s="695"/>
      <c r="C47" s="696"/>
      <c r="D47" s="696"/>
      <c r="E47" s="696"/>
      <c r="F47" s="696"/>
      <c r="G47" s="696"/>
      <c r="H47" s="696"/>
      <c r="I47" s="696"/>
      <c r="J47" s="696"/>
      <c r="K47" s="696"/>
      <c r="L47" s="696"/>
      <c r="M47" s="696"/>
      <c r="N47" s="696"/>
      <c r="O47" s="696"/>
      <c r="P47" s="697"/>
      <c r="Q47" s="698"/>
      <c r="R47" s="699"/>
      <c r="S47" s="699"/>
      <c r="T47" s="699"/>
      <c r="U47" s="699"/>
      <c r="V47" s="699"/>
      <c r="W47" s="699"/>
      <c r="X47" s="699"/>
      <c r="Y47" s="699"/>
      <c r="Z47" s="699"/>
      <c r="AA47" s="699"/>
      <c r="AB47" s="699"/>
      <c r="AC47" s="699"/>
      <c r="AD47" s="699"/>
      <c r="AE47" s="700"/>
      <c r="AF47" s="701"/>
      <c r="AG47" s="702"/>
      <c r="AH47" s="702"/>
      <c r="AI47" s="702"/>
      <c r="AJ47" s="703"/>
      <c r="AK47" s="704"/>
      <c r="AL47" s="699"/>
      <c r="AM47" s="699"/>
      <c r="AN47" s="699"/>
      <c r="AO47" s="699"/>
      <c r="AP47" s="699"/>
      <c r="AQ47" s="699"/>
      <c r="AR47" s="699"/>
      <c r="AS47" s="699"/>
      <c r="AT47" s="699"/>
      <c r="AU47" s="699"/>
      <c r="AV47" s="699"/>
      <c r="AW47" s="699"/>
      <c r="AX47" s="699"/>
      <c r="AY47" s="699"/>
      <c r="AZ47" s="743"/>
      <c r="BA47" s="743"/>
      <c r="BB47" s="743"/>
      <c r="BC47" s="743"/>
      <c r="BD47" s="743"/>
      <c r="BE47" s="705"/>
      <c r="BF47" s="705"/>
      <c r="BG47" s="705"/>
      <c r="BH47" s="705"/>
      <c r="BI47" s="706"/>
      <c r="BJ47" s="56"/>
      <c r="BK47" s="56"/>
      <c r="BL47" s="56"/>
      <c r="BM47" s="56"/>
      <c r="BN47" s="56"/>
      <c r="BO47" s="55"/>
      <c r="BP47" s="55"/>
      <c r="BQ47" s="52">
        <v>41</v>
      </c>
      <c r="BR47" s="72"/>
      <c r="BS47" s="695"/>
      <c r="BT47" s="696"/>
      <c r="BU47" s="696"/>
      <c r="BV47" s="696"/>
      <c r="BW47" s="696"/>
      <c r="BX47" s="696"/>
      <c r="BY47" s="696"/>
      <c r="BZ47" s="696"/>
      <c r="CA47" s="696"/>
      <c r="CB47" s="696"/>
      <c r="CC47" s="696"/>
      <c r="CD47" s="696"/>
      <c r="CE47" s="696"/>
      <c r="CF47" s="696"/>
      <c r="CG47" s="697"/>
      <c r="CH47" s="707"/>
      <c r="CI47" s="702"/>
      <c r="CJ47" s="702"/>
      <c r="CK47" s="702"/>
      <c r="CL47" s="708"/>
      <c r="CM47" s="707"/>
      <c r="CN47" s="702"/>
      <c r="CO47" s="702"/>
      <c r="CP47" s="702"/>
      <c r="CQ47" s="708"/>
      <c r="CR47" s="707"/>
      <c r="CS47" s="702"/>
      <c r="CT47" s="702"/>
      <c r="CU47" s="702"/>
      <c r="CV47" s="708"/>
      <c r="CW47" s="707"/>
      <c r="CX47" s="702"/>
      <c r="CY47" s="702"/>
      <c r="CZ47" s="702"/>
      <c r="DA47" s="708"/>
      <c r="DB47" s="707"/>
      <c r="DC47" s="702"/>
      <c r="DD47" s="702"/>
      <c r="DE47" s="702"/>
      <c r="DF47" s="708"/>
      <c r="DG47" s="707"/>
      <c r="DH47" s="702"/>
      <c r="DI47" s="702"/>
      <c r="DJ47" s="702"/>
      <c r="DK47" s="708"/>
      <c r="DL47" s="707"/>
      <c r="DM47" s="702"/>
      <c r="DN47" s="702"/>
      <c r="DO47" s="702"/>
      <c r="DP47" s="708"/>
      <c r="DQ47" s="707"/>
      <c r="DR47" s="702"/>
      <c r="DS47" s="702"/>
      <c r="DT47" s="702"/>
      <c r="DU47" s="708"/>
      <c r="DV47" s="695"/>
      <c r="DW47" s="696"/>
      <c r="DX47" s="696"/>
      <c r="DY47" s="696"/>
      <c r="DZ47" s="709"/>
      <c r="EA47" s="48"/>
    </row>
    <row r="48" spans="1:131" ht="26.25" customHeight="1" x14ac:dyDescent="0.2">
      <c r="A48" s="52">
        <v>21</v>
      </c>
      <c r="B48" s="695"/>
      <c r="C48" s="696"/>
      <c r="D48" s="696"/>
      <c r="E48" s="696"/>
      <c r="F48" s="696"/>
      <c r="G48" s="696"/>
      <c r="H48" s="696"/>
      <c r="I48" s="696"/>
      <c r="J48" s="696"/>
      <c r="K48" s="696"/>
      <c r="L48" s="696"/>
      <c r="M48" s="696"/>
      <c r="N48" s="696"/>
      <c r="O48" s="696"/>
      <c r="P48" s="697"/>
      <c r="Q48" s="698"/>
      <c r="R48" s="699"/>
      <c r="S48" s="699"/>
      <c r="T48" s="699"/>
      <c r="U48" s="699"/>
      <c r="V48" s="699"/>
      <c r="W48" s="699"/>
      <c r="X48" s="699"/>
      <c r="Y48" s="699"/>
      <c r="Z48" s="699"/>
      <c r="AA48" s="699"/>
      <c r="AB48" s="699"/>
      <c r="AC48" s="699"/>
      <c r="AD48" s="699"/>
      <c r="AE48" s="700"/>
      <c r="AF48" s="701"/>
      <c r="AG48" s="702"/>
      <c r="AH48" s="702"/>
      <c r="AI48" s="702"/>
      <c r="AJ48" s="703"/>
      <c r="AK48" s="704"/>
      <c r="AL48" s="699"/>
      <c r="AM48" s="699"/>
      <c r="AN48" s="699"/>
      <c r="AO48" s="699"/>
      <c r="AP48" s="699"/>
      <c r="AQ48" s="699"/>
      <c r="AR48" s="699"/>
      <c r="AS48" s="699"/>
      <c r="AT48" s="699"/>
      <c r="AU48" s="699"/>
      <c r="AV48" s="699"/>
      <c r="AW48" s="699"/>
      <c r="AX48" s="699"/>
      <c r="AY48" s="699"/>
      <c r="AZ48" s="743"/>
      <c r="BA48" s="743"/>
      <c r="BB48" s="743"/>
      <c r="BC48" s="743"/>
      <c r="BD48" s="743"/>
      <c r="BE48" s="705"/>
      <c r="BF48" s="705"/>
      <c r="BG48" s="705"/>
      <c r="BH48" s="705"/>
      <c r="BI48" s="706"/>
      <c r="BJ48" s="56"/>
      <c r="BK48" s="56"/>
      <c r="BL48" s="56"/>
      <c r="BM48" s="56"/>
      <c r="BN48" s="56"/>
      <c r="BO48" s="55"/>
      <c r="BP48" s="55"/>
      <c r="BQ48" s="52">
        <v>42</v>
      </c>
      <c r="BR48" s="72"/>
      <c r="BS48" s="695"/>
      <c r="BT48" s="696"/>
      <c r="BU48" s="696"/>
      <c r="BV48" s="696"/>
      <c r="BW48" s="696"/>
      <c r="BX48" s="696"/>
      <c r="BY48" s="696"/>
      <c r="BZ48" s="696"/>
      <c r="CA48" s="696"/>
      <c r="CB48" s="696"/>
      <c r="CC48" s="696"/>
      <c r="CD48" s="696"/>
      <c r="CE48" s="696"/>
      <c r="CF48" s="696"/>
      <c r="CG48" s="697"/>
      <c r="CH48" s="707"/>
      <c r="CI48" s="702"/>
      <c r="CJ48" s="702"/>
      <c r="CK48" s="702"/>
      <c r="CL48" s="708"/>
      <c r="CM48" s="707"/>
      <c r="CN48" s="702"/>
      <c r="CO48" s="702"/>
      <c r="CP48" s="702"/>
      <c r="CQ48" s="708"/>
      <c r="CR48" s="707"/>
      <c r="CS48" s="702"/>
      <c r="CT48" s="702"/>
      <c r="CU48" s="702"/>
      <c r="CV48" s="708"/>
      <c r="CW48" s="707"/>
      <c r="CX48" s="702"/>
      <c r="CY48" s="702"/>
      <c r="CZ48" s="702"/>
      <c r="DA48" s="708"/>
      <c r="DB48" s="707"/>
      <c r="DC48" s="702"/>
      <c r="DD48" s="702"/>
      <c r="DE48" s="702"/>
      <c r="DF48" s="708"/>
      <c r="DG48" s="707"/>
      <c r="DH48" s="702"/>
      <c r="DI48" s="702"/>
      <c r="DJ48" s="702"/>
      <c r="DK48" s="708"/>
      <c r="DL48" s="707"/>
      <c r="DM48" s="702"/>
      <c r="DN48" s="702"/>
      <c r="DO48" s="702"/>
      <c r="DP48" s="708"/>
      <c r="DQ48" s="707"/>
      <c r="DR48" s="702"/>
      <c r="DS48" s="702"/>
      <c r="DT48" s="702"/>
      <c r="DU48" s="708"/>
      <c r="DV48" s="695"/>
      <c r="DW48" s="696"/>
      <c r="DX48" s="696"/>
      <c r="DY48" s="696"/>
      <c r="DZ48" s="709"/>
      <c r="EA48" s="48"/>
    </row>
    <row r="49" spans="1:131" ht="26.25" customHeight="1" x14ac:dyDescent="0.2">
      <c r="A49" s="52">
        <v>22</v>
      </c>
      <c r="B49" s="695"/>
      <c r="C49" s="696"/>
      <c r="D49" s="696"/>
      <c r="E49" s="696"/>
      <c r="F49" s="696"/>
      <c r="G49" s="696"/>
      <c r="H49" s="696"/>
      <c r="I49" s="696"/>
      <c r="J49" s="696"/>
      <c r="K49" s="696"/>
      <c r="L49" s="696"/>
      <c r="M49" s="696"/>
      <c r="N49" s="696"/>
      <c r="O49" s="696"/>
      <c r="P49" s="697"/>
      <c r="Q49" s="698"/>
      <c r="R49" s="699"/>
      <c r="S49" s="699"/>
      <c r="T49" s="699"/>
      <c r="U49" s="699"/>
      <c r="V49" s="699"/>
      <c r="W49" s="699"/>
      <c r="X49" s="699"/>
      <c r="Y49" s="699"/>
      <c r="Z49" s="699"/>
      <c r="AA49" s="699"/>
      <c r="AB49" s="699"/>
      <c r="AC49" s="699"/>
      <c r="AD49" s="699"/>
      <c r="AE49" s="700"/>
      <c r="AF49" s="701"/>
      <c r="AG49" s="702"/>
      <c r="AH49" s="702"/>
      <c r="AI49" s="702"/>
      <c r="AJ49" s="703"/>
      <c r="AK49" s="704"/>
      <c r="AL49" s="699"/>
      <c r="AM49" s="699"/>
      <c r="AN49" s="699"/>
      <c r="AO49" s="699"/>
      <c r="AP49" s="699"/>
      <c r="AQ49" s="699"/>
      <c r="AR49" s="699"/>
      <c r="AS49" s="699"/>
      <c r="AT49" s="699"/>
      <c r="AU49" s="699"/>
      <c r="AV49" s="699"/>
      <c r="AW49" s="699"/>
      <c r="AX49" s="699"/>
      <c r="AY49" s="699"/>
      <c r="AZ49" s="743"/>
      <c r="BA49" s="743"/>
      <c r="BB49" s="743"/>
      <c r="BC49" s="743"/>
      <c r="BD49" s="743"/>
      <c r="BE49" s="705"/>
      <c r="BF49" s="705"/>
      <c r="BG49" s="705"/>
      <c r="BH49" s="705"/>
      <c r="BI49" s="706"/>
      <c r="BJ49" s="56"/>
      <c r="BK49" s="56"/>
      <c r="BL49" s="56"/>
      <c r="BM49" s="56"/>
      <c r="BN49" s="56"/>
      <c r="BO49" s="55"/>
      <c r="BP49" s="55"/>
      <c r="BQ49" s="52">
        <v>43</v>
      </c>
      <c r="BR49" s="72"/>
      <c r="BS49" s="695"/>
      <c r="BT49" s="696"/>
      <c r="BU49" s="696"/>
      <c r="BV49" s="696"/>
      <c r="BW49" s="696"/>
      <c r="BX49" s="696"/>
      <c r="BY49" s="696"/>
      <c r="BZ49" s="696"/>
      <c r="CA49" s="696"/>
      <c r="CB49" s="696"/>
      <c r="CC49" s="696"/>
      <c r="CD49" s="696"/>
      <c r="CE49" s="696"/>
      <c r="CF49" s="696"/>
      <c r="CG49" s="697"/>
      <c r="CH49" s="707"/>
      <c r="CI49" s="702"/>
      <c r="CJ49" s="702"/>
      <c r="CK49" s="702"/>
      <c r="CL49" s="708"/>
      <c r="CM49" s="707"/>
      <c r="CN49" s="702"/>
      <c r="CO49" s="702"/>
      <c r="CP49" s="702"/>
      <c r="CQ49" s="708"/>
      <c r="CR49" s="707"/>
      <c r="CS49" s="702"/>
      <c r="CT49" s="702"/>
      <c r="CU49" s="702"/>
      <c r="CV49" s="708"/>
      <c r="CW49" s="707"/>
      <c r="CX49" s="702"/>
      <c r="CY49" s="702"/>
      <c r="CZ49" s="702"/>
      <c r="DA49" s="708"/>
      <c r="DB49" s="707"/>
      <c r="DC49" s="702"/>
      <c r="DD49" s="702"/>
      <c r="DE49" s="702"/>
      <c r="DF49" s="708"/>
      <c r="DG49" s="707"/>
      <c r="DH49" s="702"/>
      <c r="DI49" s="702"/>
      <c r="DJ49" s="702"/>
      <c r="DK49" s="708"/>
      <c r="DL49" s="707"/>
      <c r="DM49" s="702"/>
      <c r="DN49" s="702"/>
      <c r="DO49" s="702"/>
      <c r="DP49" s="708"/>
      <c r="DQ49" s="707"/>
      <c r="DR49" s="702"/>
      <c r="DS49" s="702"/>
      <c r="DT49" s="702"/>
      <c r="DU49" s="708"/>
      <c r="DV49" s="695"/>
      <c r="DW49" s="696"/>
      <c r="DX49" s="696"/>
      <c r="DY49" s="696"/>
      <c r="DZ49" s="709"/>
      <c r="EA49" s="48"/>
    </row>
    <row r="50" spans="1:131" ht="26.25" customHeight="1" x14ac:dyDescent="0.2">
      <c r="A50" s="52">
        <v>23</v>
      </c>
      <c r="B50" s="695"/>
      <c r="C50" s="696"/>
      <c r="D50" s="696"/>
      <c r="E50" s="696"/>
      <c r="F50" s="696"/>
      <c r="G50" s="696"/>
      <c r="H50" s="696"/>
      <c r="I50" s="696"/>
      <c r="J50" s="696"/>
      <c r="K50" s="696"/>
      <c r="L50" s="696"/>
      <c r="M50" s="696"/>
      <c r="N50" s="696"/>
      <c r="O50" s="696"/>
      <c r="P50" s="697"/>
      <c r="Q50" s="744"/>
      <c r="R50" s="745"/>
      <c r="S50" s="745"/>
      <c r="T50" s="745"/>
      <c r="U50" s="745"/>
      <c r="V50" s="745"/>
      <c r="W50" s="745"/>
      <c r="X50" s="745"/>
      <c r="Y50" s="745"/>
      <c r="Z50" s="745"/>
      <c r="AA50" s="745"/>
      <c r="AB50" s="745"/>
      <c r="AC50" s="745"/>
      <c r="AD50" s="745"/>
      <c r="AE50" s="746"/>
      <c r="AF50" s="701"/>
      <c r="AG50" s="702"/>
      <c r="AH50" s="702"/>
      <c r="AI50" s="702"/>
      <c r="AJ50" s="703"/>
      <c r="AK50" s="747"/>
      <c r="AL50" s="745"/>
      <c r="AM50" s="745"/>
      <c r="AN50" s="745"/>
      <c r="AO50" s="745"/>
      <c r="AP50" s="745"/>
      <c r="AQ50" s="745"/>
      <c r="AR50" s="745"/>
      <c r="AS50" s="745"/>
      <c r="AT50" s="745"/>
      <c r="AU50" s="745"/>
      <c r="AV50" s="745"/>
      <c r="AW50" s="745"/>
      <c r="AX50" s="745"/>
      <c r="AY50" s="745"/>
      <c r="AZ50" s="748"/>
      <c r="BA50" s="748"/>
      <c r="BB50" s="748"/>
      <c r="BC50" s="748"/>
      <c r="BD50" s="748"/>
      <c r="BE50" s="705"/>
      <c r="BF50" s="705"/>
      <c r="BG50" s="705"/>
      <c r="BH50" s="705"/>
      <c r="BI50" s="706"/>
      <c r="BJ50" s="56"/>
      <c r="BK50" s="56"/>
      <c r="BL50" s="56"/>
      <c r="BM50" s="56"/>
      <c r="BN50" s="56"/>
      <c r="BO50" s="55"/>
      <c r="BP50" s="55"/>
      <c r="BQ50" s="52">
        <v>44</v>
      </c>
      <c r="BR50" s="72"/>
      <c r="BS50" s="695"/>
      <c r="BT50" s="696"/>
      <c r="BU50" s="696"/>
      <c r="BV50" s="696"/>
      <c r="BW50" s="696"/>
      <c r="BX50" s="696"/>
      <c r="BY50" s="696"/>
      <c r="BZ50" s="696"/>
      <c r="CA50" s="696"/>
      <c r="CB50" s="696"/>
      <c r="CC50" s="696"/>
      <c r="CD50" s="696"/>
      <c r="CE50" s="696"/>
      <c r="CF50" s="696"/>
      <c r="CG50" s="697"/>
      <c r="CH50" s="707"/>
      <c r="CI50" s="702"/>
      <c r="CJ50" s="702"/>
      <c r="CK50" s="702"/>
      <c r="CL50" s="708"/>
      <c r="CM50" s="707"/>
      <c r="CN50" s="702"/>
      <c r="CO50" s="702"/>
      <c r="CP50" s="702"/>
      <c r="CQ50" s="708"/>
      <c r="CR50" s="707"/>
      <c r="CS50" s="702"/>
      <c r="CT50" s="702"/>
      <c r="CU50" s="702"/>
      <c r="CV50" s="708"/>
      <c r="CW50" s="707"/>
      <c r="CX50" s="702"/>
      <c r="CY50" s="702"/>
      <c r="CZ50" s="702"/>
      <c r="DA50" s="708"/>
      <c r="DB50" s="707"/>
      <c r="DC50" s="702"/>
      <c r="DD50" s="702"/>
      <c r="DE50" s="702"/>
      <c r="DF50" s="708"/>
      <c r="DG50" s="707"/>
      <c r="DH50" s="702"/>
      <c r="DI50" s="702"/>
      <c r="DJ50" s="702"/>
      <c r="DK50" s="708"/>
      <c r="DL50" s="707"/>
      <c r="DM50" s="702"/>
      <c r="DN50" s="702"/>
      <c r="DO50" s="702"/>
      <c r="DP50" s="708"/>
      <c r="DQ50" s="707"/>
      <c r="DR50" s="702"/>
      <c r="DS50" s="702"/>
      <c r="DT50" s="702"/>
      <c r="DU50" s="708"/>
      <c r="DV50" s="695"/>
      <c r="DW50" s="696"/>
      <c r="DX50" s="696"/>
      <c r="DY50" s="696"/>
      <c r="DZ50" s="709"/>
      <c r="EA50" s="48"/>
    </row>
    <row r="51" spans="1:131" ht="26.25" customHeight="1" x14ac:dyDescent="0.2">
      <c r="A51" s="52">
        <v>24</v>
      </c>
      <c r="B51" s="695"/>
      <c r="C51" s="696"/>
      <c r="D51" s="696"/>
      <c r="E51" s="696"/>
      <c r="F51" s="696"/>
      <c r="G51" s="696"/>
      <c r="H51" s="696"/>
      <c r="I51" s="696"/>
      <c r="J51" s="696"/>
      <c r="K51" s="696"/>
      <c r="L51" s="696"/>
      <c r="M51" s="696"/>
      <c r="N51" s="696"/>
      <c r="O51" s="696"/>
      <c r="P51" s="697"/>
      <c r="Q51" s="744"/>
      <c r="R51" s="745"/>
      <c r="S51" s="745"/>
      <c r="T51" s="745"/>
      <c r="U51" s="745"/>
      <c r="V51" s="745"/>
      <c r="W51" s="745"/>
      <c r="X51" s="745"/>
      <c r="Y51" s="745"/>
      <c r="Z51" s="745"/>
      <c r="AA51" s="745"/>
      <c r="AB51" s="745"/>
      <c r="AC51" s="745"/>
      <c r="AD51" s="745"/>
      <c r="AE51" s="746"/>
      <c r="AF51" s="701"/>
      <c r="AG51" s="702"/>
      <c r="AH51" s="702"/>
      <c r="AI51" s="702"/>
      <c r="AJ51" s="703"/>
      <c r="AK51" s="747"/>
      <c r="AL51" s="745"/>
      <c r="AM51" s="745"/>
      <c r="AN51" s="745"/>
      <c r="AO51" s="745"/>
      <c r="AP51" s="745"/>
      <c r="AQ51" s="745"/>
      <c r="AR51" s="745"/>
      <c r="AS51" s="745"/>
      <c r="AT51" s="745"/>
      <c r="AU51" s="745"/>
      <c r="AV51" s="745"/>
      <c r="AW51" s="745"/>
      <c r="AX51" s="745"/>
      <c r="AY51" s="745"/>
      <c r="AZ51" s="748"/>
      <c r="BA51" s="748"/>
      <c r="BB51" s="748"/>
      <c r="BC51" s="748"/>
      <c r="BD51" s="748"/>
      <c r="BE51" s="705"/>
      <c r="BF51" s="705"/>
      <c r="BG51" s="705"/>
      <c r="BH51" s="705"/>
      <c r="BI51" s="706"/>
      <c r="BJ51" s="56"/>
      <c r="BK51" s="56"/>
      <c r="BL51" s="56"/>
      <c r="BM51" s="56"/>
      <c r="BN51" s="56"/>
      <c r="BO51" s="55"/>
      <c r="BP51" s="55"/>
      <c r="BQ51" s="52">
        <v>45</v>
      </c>
      <c r="BR51" s="72"/>
      <c r="BS51" s="695"/>
      <c r="BT51" s="696"/>
      <c r="BU51" s="696"/>
      <c r="BV51" s="696"/>
      <c r="BW51" s="696"/>
      <c r="BX51" s="696"/>
      <c r="BY51" s="696"/>
      <c r="BZ51" s="696"/>
      <c r="CA51" s="696"/>
      <c r="CB51" s="696"/>
      <c r="CC51" s="696"/>
      <c r="CD51" s="696"/>
      <c r="CE51" s="696"/>
      <c r="CF51" s="696"/>
      <c r="CG51" s="697"/>
      <c r="CH51" s="707"/>
      <c r="CI51" s="702"/>
      <c r="CJ51" s="702"/>
      <c r="CK51" s="702"/>
      <c r="CL51" s="708"/>
      <c r="CM51" s="707"/>
      <c r="CN51" s="702"/>
      <c r="CO51" s="702"/>
      <c r="CP51" s="702"/>
      <c r="CQ51" s="708"/>
      <c r="CR51" s="707"/>
      <c r="CS51" s="702"/>
      <c r="CT51" s="702"/>
      <c r="CU51" s="702"/>
      <c r="CV51" s="708"/>
      <c r="CW51" s="707"/>
      <c r="CX51" s="702"/>
      <c r="CY51" s="702"/>
      <c r="CZ51" s="702"/>
      <c r="DA51" s="708"/>
      <c r="DB51" s="707"/>
      <c r="DC51" s="702"/>
      <c r="DD51" s="702"/>
      <c r="DE51" s="702"/>
      <c r="DF51" s="708"/>
      <c r="DG51" s="707"/>
      <c r="DH51" s="702"/>
      <c r="DI51" s="702"/>
      <c r="DJ51" s="702"/>
      <c r="DK51" s="708"/>
      <c r="DL51" s="707"/>
      <c r="DM51" s="702"/>
      <c r="DN51" s="702"/>
      <c r="DO51" s="702"/>
      <c r="DP51" s="708"/>
      <c r="DQ51" s="707"/>
      <c r="DR51" s="702"/>
      <c r="DS51" s="702"/>
      <c r="DT51" s="702"/>
      <c r="DU51" s="708"/>
      <c r="DV51" s="695"/>
      <c r="DW51" s="696"/>
      <c r="DX51" s="696"/>
      <c r="DY51" s="696"/>
      <c r="DZ51" s="709"/>
      <c r="EA51" s="48"/>
    </row>
    <row r="52" spans="1:131" ht="26.25" customHeight="1" x14ac:dyDescent="0.2">
      <c r="A52" s="52">
        <v>25</v>
      </c>
      <c r="B52" s="695"/>
      <c r="C52" s="696"/>
      <c r="D52" s="696"/>
      <c r="E52" s="696"/>
      <c r="F52" s="696"/>
      <c r="G52" s="696"/>
      <c r="H52" s="696"/>
      <c r="I52" s="696"/>
      <c r="J52" s="696"/>
      <c r="K52" s="696"/>
      <c r="L52" s="696"/>
      <c r="M52" s="696"/>
      <c r="N52" s="696"/>
      <c r="O52" s="696"/>
      <c r="P52" s="697"/>
      <c r="Q52" s="744"/>
      <c r="R52" s="745"/>
      <c r="S52" s="745"/>
      <c r="T52" s="745"/>
      <c r="U52" s="745"/>
      <c r="V52" s="745"/>
      <c r="W52" s="745"/>
      <c r="X52" s="745"/>
      <c r="Y52" s="745"/>
      <c r="Z52" s="745"/>
      <c r="AA52" s="745"/>
      <c r="AB52" s="745"/>
      <c r="AC52" s="745"/>
      <c r="AD52" s="745"/>
      <c r="AE52" s="746"/>
      <c r="AF52" s="701"/>
      <c r="AG52" s="702"/>
      <c r="AH52" s="702"/>
      <c r="AI52" s="702"/>
      <c r="AJ52" s="703"/>
      <c r="AK52" s="747"/>
      <c r="AL52" s="745"/>
      <c r="AM52" s="745"/>
      <c r="AN52" s="745"/>
      <c r="AO52" s="745"/>
      <c r="AP52" s="745"/>
      <c r="AQ52" s="745"/>
      <c r="AR52" s="745"/>
      <c r="AS52" s="745"/>
      <c r="AT52" s="745"/>
      <c r="AU52" s="745"/>
      <c r="AV52" s="745"/>
      <c r="AW52" s="745"/>
      <c r="AX52" s="745"/>
      <c r="AY52" s="745"/>
      <c r="AZ52" s="748"/>
      <c r="BA52" s="748"/>
      <c r="BB52" s="748"/>
      <c r="BC52" s="748"/>
      <c r="BD52" s="748"/>
      <c r="BE52" s="705"/>
      <c r="BF52" s="705"/>
      <c r="BG52" s="705"/>
      <c r="BH52" s="705"/>
      <c r="BI52" s="706"/>
      <c r="BJ52" s="56"/>
      <c r="BK52" s="56"/>
      <c r="BL52" s="56"/>
      <c r="BM52" s="56"/>
      <c r="BN52" s="56"/>
      <c r="BO52" s="55"/>
      <c r="BP52" s="55"/>
      <c r="BQ52" s="52">
        <v>46</v>
      </c>
      <c r="BR52" s="72"/>
      <c r="BS52" s="695"/>
      <c r="BT52" s="696"/>
      <c r="BU52" s="696"/>
      <c r="BV52" s="696"/>
      <c r="BW52" s="696"/>
      <c r="BX52" s="696"/>
      <c r="BY52" s="696"/>
      <c r="BZ52" s="696"/>
      <c r="CA52" s="696"/>
      <c r="CB52" s="696"/>
      <c r="CC52" s="696"/>
      <c r="CD52" s="696"/>
      <c r="CE52" s="696"/>
      <c r="CF52" s="696"/>
      <c r="CG52" s="697"/>
      <c r="CH52" s="707"/>
      <c r="CI52" s="702"/>
      <c r="CJ52" s="702"/>
      <c r="CK52" s="702"/>
      <c r="CL52" s="708"/>
      <c r="CM52" s="707"/>
      <c r="CN52" s="702"/>
      <c r="CO52" s="702"/>
      <c r="CP52" s="702"/>
      <c r="CQ52" s="708"/>
      <c r="CR52" s="707"/>
      <c r="CS52" s="702"/>
      <c r="CT52" s="702"/>
      <c r="CU52" s="702"/>
      <c r="CV52" s="708"/>
      <c r="CW52" s="707"/>
      <c r="CX52" s="702"/>
      <c r="CY52" s="702"/>
      <c r="CZ52" s="702"/>
      <c r="DA52" s="708"/>
      <c r="DB52" s="707"/>
      <c r="DC52" s="702"/>
      <c r="DD52" s="702"/>
      <c r="DE52" s="702"/>
      <c r="DF52" s="708"/>
      <c r="DG52" s="707"/>
      <c r="DH52" s="702"/>
      <c r="DI52" s="702"/>
      <c r="DJ52" s="702"/>
      <c r="DK52" s="708"/>
      <c r="DL52" s="707"/>
      <c r="DM52" s="702"/>
      <c r="DN52" s="702"/>
      <c r="DO52" s="702"/>
      <c r="DP52" s="708"/>
      <c r="DQ52" s="707"/>
      <c r="DR52" s="702"/>
      <c r="DS52" s="702"/>
      <c r="DT52" s="702"/>
      <c r="DU52" s="708"/>
      <c r="DV52" s="695"/>
      <c r="DW52" s="696"/>
      <c r="DX52" s="696"/>
      <c r="DY52" s="696"/>
      <c r="DZ52" s="709"/>
      <c r="EA52" s="48"/>
    </row>
    <row r="53" spans="1:131" ht="26.25" customHeight="1" x14ac:dyDescent="0.2">
      <c r="A53" s="52">
        <v>26</v>
      </c>
      <c r="B53" s="695"/>
      <c r="C53" s="696"/>
      <c r="D53" s="696"/>
      <c r="E53" s="696"/>
      <c r="F53" s="696"/>
      <c r="G53" s="696"/>
      <c r="H53" s="696"/>
      <c r="I53" s="696"/>
      <c r="J53" s="696"/>
      <c r="K53" s="696"/>
      <c r="L53" s="696"/>
      <c r="M53" s="696"/>
      <c r="N53" s="696"/>
      <c r="O53" s="696"/>
      <c r="P53" s="697"/>
      <c r="Q53" s="744"/>
      <c r="R53" s="745"/>
      <c r="S53" s="745"/>
      <c r="T53" s="745"/>
      <c r="U53" s="745"/>
      <c r="V53" s="745"/>
      <c r="W53" s="745"/>
      <c r="X53" s="745"/>
      <c r="Y53" s="745"/>
      <c r="Z53" s="745"/>
      <c r="AA53" s="745"/>
      <c r="AB53" s="745"/>
      <c r="AC53" s="745"/>
      <c r="AD53" s="745"/>
      <c r="AE53" s="746"/>
      <c r="AF53" s="701"/>
      <c r="AG53" s="702"/>
      <c r="AH53" s="702"/>
      <c r="AI53" s="702"/>
      <c r="AJ53" s="703"/>
      <c r="AK53" s="747"/>
      <c r="AL53" s="745"/>
      <c r="AM53" s="745"/>
      <c r="AN53" s="745"/>
      <c r="AO53" s="745"/>
      <c r="AP53" s="745"/>
      <c r="AQ53" s="745"/>
      <c r="AR53" s="745"/>
      <c r="AS53" s="745"/>
      <c r="AT53" s="745"/>
      <c r="AU53" s="745"/>
      <c r="AV53" s="745"/>
      <c r="AW53" s="745"/>
      <c r="AX53" s="745"/>
      <c r="AY53" s="745"/>
      <c r="AZ53" s="748"/>
      <c r="BA53" s="748"/>
      <c r="BB53" s="748"/>
      <c r="BC53" s="748"/>
      <c r="BD53" s="748"/>
      <c r="BE53" s="705"/>
      <c r="BF53" s="705"/>
      <c r="BG53" s="705"/>
      <c r="BH53" s="705"/>
      <c r="BI53" s="706"/>
      <c r="BJ53" s="56"/>
      <c r="BK53" s="56"/>
      <c r="BL53" s="56"/>
      <c r="BM53" s="56"/>
      <c r="BN53" s="56"/>
      <c r="BO53" s="55"/>
      <c r="BP53" s="55"/>
      <c r="BQ53" s="52">
        <v>47</v>
      </c>
      <c r="BR53" s="72"/>
      <c r="BS53" s="695"/>
      <c r="BT53" s="696"/>
      <c r="BU53" s="696"/>
      <c r="BV53" s="696"/>
      <c r="BW53" s="696"/>
      <c r="BX53" s="696"/>
      <c r="BY53" s="696"/>
      <c r="BZ53" s="696"/>
      <c r="CA53" s="696"/>
      <c r="CB53" s="696"/>
      <c r="CC53" s="696"/>
      <c r="CD53" s="696"/>
      <c r="CE53" s="696"/>
      <c r="CF53" s="696"/>
      <c r="CG53" s="697"/>
      <c r="CH53" s="707"/>
      <c r="CI53" s="702"/>
      <c r="CJ53" s="702"/>
      <c r="CK53" s="702"/>
      <c r="CL53" s="708"/>
      <c r="CM53" s="707"/>
      <c r="CN53" s="702"/>
      <c r="CO53" s="702"/>
      <c r="CP53" s="702"/>
      <c r="CQ53" s="708"/>
      <c r="CR53" s="707"/>
      <c r="CS53" s="702"/>
      <c r="CT53" s="702"/>
      <c r="CU53" s="702"/>
      <c r="CV53" s="708"/>
      <c r="CW53" s="707"/>
      <c r="CX53" s="702"/>
      <c r="CY53" s="702"/>
      <c r="CZ53" s="702"/>
      <c r="DA53" s="708"/>
      <c r="DB53" s="707"/>
      <c r="DC53" s="702"/>
      <c r="DD53" s="702"/>
      <c r="DE53" s="702"/>
      <c r="DF53" s="708"/>
      <c r="DG53" s="707"/>
      <c r="DH53" s="702"/>
      <c r="DI53" s="702"/>
      <c r="DJ53" s="702"/>
      <c r="DK53" s="708"/>
      <c r="DL53" s="707"/>
      <c r="DM53" s="702"/>
      <c r="DN53" s="702"/>
      <c r="DO53" s="702"/>
      <c r="DP53" s="708"/>
      <c r="DQ53" s="707"/>
      <c r="DR53" s="702"/>
      <c r="DS53" s="702"/>
      <c r="DT53" s="702"/>
      <c r="DU53" s="708"/>
      <c r="DV53" s="695"/>
      <c r="DW53" s="696"/>
      <c r="DX53" s="696"/>
      <c r="DY53" s="696"/>
      <c r="DZ53" s="709"/>
      <c r="EA53" s="48"/>
    </row>
    <row r="54" spans="1:131" ht="26.25" customHeight="1" x14ac:dyDescent="0.2">
      <c r="A54" s="52">
        <v>27</v>
      </c>
      <c r="B54" s="695"/>
      <c r="C54" s="696"/>
      <c r="D54" s="696"/>
      <c r="E54" s="696"/>
      <c r="F54" s="696"/>
      <c r="G54" s="696"/>
      <c r="H54" s="696"/>
      <c r="I54" s="696"/>
      <c r="J54" s="696"/>
      <c r="K54" s="696"/>
      <c r="L54" s="696"/>
      <c r="M54" s="696"/>
      <c r="N54" s="696"/>
      <c r="O54" s="696"/>
      <c r="P54" s="697"/>
      <c r="Q54" s="744"/>
      <c r="R54" s="745"/>
      <c r="S54" s="745"/>
      <c r="T54" s="745"/>
      <c r="U54" s="745"/>
      <c r="V54" s="745"/>
      <c r="W54" s="745"/>
      <c r="X54" s="745"/>
      <c r="Y54" s="745"/>
      <c r="Z54" s="745"/>
      <c r="AA54" s="745"/>
      <c r="AB54" s="745"/>
      <c r="AC54" s="745"/>
      <c r="AD54" s="745"/>
      <c r="AE54" s="746"/>
      <c r="AF54" s="701"/>
      <c r="AG54" s="702"/>
      <c r="AH54" s="702"/>
      <c r="AI54" s="702"/>
      <c r="AJ54" s="703"/>
      <c r="AK54" s="747"/>
      <c r="AL54" s="745"/>
      <c r="AM54" s="745"/>
      <c r="AN54" s="745"/>
      <c r="AO54" s="745"/>
      <c r="AP54" s="745"/>
      <c r="AQ54" s="745"/>
      <c r="AR54" s="745"/>
      <c r="AS54" s="745"/>
      <c r="AT54" s="745"/>
      <c r="AU54" s="745"/>
      <c r="AV54" s="745"/>
      <c r="AW54" s="745"/>
      <c r="AX54" s="745"/>
      <c r="AY54" s="745"/>
      <c r="AZ54" s="748"/>
      <c r="BA54" s="748"/>
      <c r="BB54" s="748"/>
      <c r="BC54" s="748"/>
      <c r="BD54" s="748"/>
      <c r="BE54" s="705"/>
      <c r="BF54" s="705"/>
      <c r="BG54" s="705"/>
      <c r="BH54" s="705"/>
      <c r="BI54" s="706"/>
      <c r="BJ54" s="56"/>
      <c r="BK54" s="56"/>
      <c r="BL54" s="56"/>
      <c r="BM54" s="56"/>
      <c r="BN54" s="56"/>
      <c r="BO54" s="55"/>
      <c r="BP54" s="55"/>
      <c r="BQ54" s="52">
        <v>48</v>
      </c>
      <c r="BR54" s="72"/>
      <c r="BS54" s="695"/>
      <c r="BT54" s="696"/>
      <c r="BU54" s="696"/>
      <c r="BV54" s="696"/>
      <c r="BW54" s="696"/>
      <c r="BX54" s="696"/>
      <c r="BY54" s="696"/>
      <c r="BZ54" s="696"/>
      <c r="CA54" s="696"/>
      <c r="CB54" s="696"/>
      <c r="CC54" s="696"/>
      <c r="CD54" s="696"/>
      <c r="CE54" s="696"/>
      <c r="CF54" s="696"/>
      <c r="CG54" s="697"/>
      <c r="CH54" s="707"/>
      <c r="CI54" s="702"/>
      <c r="CJ54" s="702"/>
      <c r="CK54" s="702"/>
      <c r="CL54" s="708"/>
      <c r="CM54" s="707"/>
      <c r="CN54" s="702"/>
      <c r="CO54" s="702"/>
      <c r="CP54" s="702"/>
      <c r="CQ54" s="708"/>
      <c r="CR54" s="707"/>
      <c r="CS54" s="702"/>
      <c r="CT54" s="702"/>
      <c r="CU54" s="702"/>
      <c r="CV54" s="708"/>
      <c r="CW54" s="707"/>
      <c r="CX54" s="702"/>
      <c r="CY54" s="702"/>
      <c r="CZ54" s="702"/>
      <c r="DA54" s="708"/>
      <c r="DB54" s="707"/>
      <c r="DC54" s="702"/>
      <c r="DD54" s="702"/>
      <c r="DE54" s="702"/>
      <c r="DF54" s="708"/>
      <c r="DG54" s="707"/>
      <c r="DH54" s="702"/>
      <c r="DI54" s="702"/>
      <c r="DJ54" s="702"/>
      <c r="DK54" s="708"/>
      <c r="DL54" s="707"/>
      <c r="DM54" s="702"/>
      <c r="DN54" s="702"/>
      <c r="DO54" s="702"/>
      <c r="DP54" s="708"/>
      <c r="DQ54" s="707"/>
      <c r="DR54" s="702"/>
      <c r="DS54" s="702"/>
      <c r="DT54" s="702"/>
      <c r="DU54" s="708"/>
      <c r="DV54" s="695"/>
      <c r="DW54" s="696"/>
      <c r="DX54" s="696"/>
      <c r="DY54" s="696"/>
      <c r="DZ54" s="709"/>
      <c r="EA54" s="48"/>
    </row>
    <row r="55" spans="1:131" ht="26.25" customHeight="1" x14ac:dyDescent="0.2">
      <c r="A55" s="52">
        <v>28</v>
      </c>
      <c r="B55" s="695"/>
      <c r="C55" s="696"/>
      <c r="D55" s="696"/>
      <c r="E55" s="696"/>
      <c r="F55" s="696"/>
      <c r="G55" s="696"/>
      <c r="H55" s="696"/>
      <c r="I55" s="696"/>
      <c r="J55" s="696"/>
      <c r="K55" s="696"/>
      <c r="L55" s="696"/>
      <c r="M55" s="696"/>
      <c r="N55" s="696"/>
      <c r="O55" s="696"/>
      <c r="P55" s="697"/>
      <c r="Q55" s="744"/>
      <c r="R55" s="745"/>
      <c r="S55" s="745"/>
      <c r="T55" s="745"/>
      <c r="U55" s="745"/>
      <c r="V55" s="745"/>
      <c r="W55" s="745"/>
      <c r="X55" s="745"/>
      <c r="Y55" s="745"/>
      <c r="Z55" s="745"/>
      <c r="AA55" s="745"/>
      <c r="AB55" s="745"/>
      <c r="AC55" s="745"/>
      <c r="AD55" s="745"/>
      <c r="AE55" s="746"/>
      <c r="AF55" s="701"/>
      <c r="AG55" s="702"/>
      <c r="AH55" s="702"/>
      <c r="AI55" s="702"/>
      <c r="AJ55" s="703"/>
      <c r="AK55" s="747"/>
      <c r="AL55" s="745"/>
      <c r="AM55" s="745"/>
      <c r="AN55" s="745"/>
      <c r="AO55" s="745"/>
      <c r="AP55" s="745"/>
      <c r="AQ55" s="745"/>
      <c r="AR55" s="745"/>
      <c r="AS55" s="745"/>
      <c r="AT55" s="745"/>
      <c r="AU55" s="745"/>
      <c r="AV55" s="745"/>
      <c r="AW55" s="745"/>
      <c r="AX55" s="745"/>
      <c r="AY55" s="745"/>
      <c r="AZ55" s="748"/>
      <c r="BA55" s="748"/>
      <c r="BB55" s="748"/>
      <c r="BC55" s="748"/>
      <c r="BD55" s="748"/>
      <c r="BE55" s="705"/>
      <c r="BF55" s="705"/>
      <c r="BG55" s="705"/>
      <c r="BH55" s="705"/>
      <c r="BI55" s="706"/>
      <c r="BJ55" s="56"/>
      <c r="BK55" s="56"/>
      <c r="BL55" s="56"/>
      <c r="BM55" s="56"/>
      <c r="BN55" s="56"/>
      <c r="BO55" s="55"/>
      <c r="BP55" s="55"/>
      <c r="BQ55" s="52">
        <v>49</v>
      </c>
      <c r="BR55" s="72"/>
      <c r="BS55" s="695"/>
      <c r="BT55" s="696"/>
      <c r="BU55" s="696"/>
      <c r="BV55" s="696"/>
      <c r="BW55" s="696"/>
      <c r="BX55" s="696"/>
      <c r="BY55" s="696"/>
      <c r="BZ55" s="696"/>
      <c r="CA55" s="696"/>
      <c r="CB55" s="696"/>
      <c r="CC55" s="696"/>
      <c r="CD55" s="696"/>
      <c r="CE55" s="696"/>
      <c r="CF55" s="696"/>
      <c r="CG55" s="697"/>
      <c r="CH55" s="707"/>
      <c r="CI55" s="702"/>
      <c r="CJ55" s="702"/>
      <c r="CK55" s="702"/>
      <c r="CL55" s="708"/>
      <c r="CM55" s="707"/>
      <c r="CN55" s="702"/>
      <c r="CO55" s="702"/>
      <c r="CP55" s="702"/>
      <c r="CQ55" s="708"/>
      <c r="CR55" s="707"/>
      <c r="CS55" s="702"/>
      <c r="CT55" s="702"/>
      <c r="CU55" s="702"/>
      <c r="CV55" s="708"/>
      <c r="CW55" s="707"/>
      <c r="CX55" s="702"/>
      <c r="CY55" s="702"/>
      <c r="CZ55" s="702"/>
      <c r="DA55" s="708"/>
      <c r="DB55" s="707"/>
      <c r="DC55" s="702"/>
      <c r="DD55" s="702"/>
      <c r="DE55" s="702"/>
      <c r="DF55" s="708"/>
      <c r="DG55" s="707"/>
      <c r="DH55" s="702"/>
      <c r="DI55" s="702"/>
      <c r="DJ55" s="702"/>
      <c r="DK55" s="708"/>
      <c r="DL55" s="707"/>
      <c r="DM55" s="702"/>
      <c r="DN55" s="702"/>
      <c r="DO55" s="702"/>
      <c r="DP55" s="708"/>
      <c r="DQ55" s="707"/>
      <c r="DR55" s="702"/>
      <c r="DS55" s="702"/>
      <c r="DT55" s="702"/>
      <c r="DU55" s="708"/>
      <c r="DV55" s="695"/>
      <c r="DW55" s="696"/>
      <c r="DX55" s="696"/>
      <c r="DY55" s="696"/>
      <c r="DZ55" s="709"/>
      <c r="EA55" s="48"/>
    </row>
    <row r="56" spans="1:131" ht="26.25" customHeight="1" x14ac:dyDescent="0.2">
      <c r="A56" s="52">
        <v>29</v>
      </c>
      <c r="B56" s="695"/>
      <c r="C56" s="696"/>
      <c r="D56" s="696"/>
      <c r="E56" s="696"/>
      <c r="F56" s="696"/>
      <c r="G56" s="696"/>
      <c r="H56" s="696"/>
      <c r="I56" s="696"/>
      <c r="J56" s="696"/>
      <c r="K56" s="696"/>
      <c r="L56" s="696"/>
      <c r="M56" s="696"/>
      <c r="N56" s="696"/>
      <c r="O56" s="696"/>
      <c r="P56" s="697"/>
      <c r="Q56" s="744"/>
      <c r="R56" s="745"/>
      <c r="S56" s="745"/>
      <c r="T56" s="745"/>
      <c r="U56" s="745"/>
      <c r="V56" s="745"/>
      <c r="W56" s="745"/>
      <c r="X56" s="745"/>
      <c r="Y56" s="745"/>
      <c r="Z56" s="745"/>
      <c r="AA56" s="745"/>
      <c r="AB56" s="745"/>
      <c r="AC56" s="745"/>
      <c r="AD56" s="745"/>
      <c r="AE56" s="746"/>
      <c r="AF56" s="701"/>
      <c r="AG56" s="702"/>
      <c r="AH56" s="702"/>
      <c r="AI56" s="702"/>
      <c r="AJ56" s="703"/>
      <c r="AK56" s="747"/>
      <c r="AL56" s="745"/>
      <c r="AM56" s="745"/>
      <c r="AN56" s="745"/>
      <c r="AO56" s="745"/>
      <c r="AP56" s="745"/>
      <c r="AQ56" s="745"/>
      <c r="AR56" s="745"/>
      <c r="AS56" s="745"/>
      <c r="AT56" s="745"/>
      <c r="AU56" s="745"/>
      <c r="AV56" s="745"/>
      <c r="AW56" s="745"/>
      <c r="AX56" s="745"/>
      <c r="AY56" s="745"/>
      <c r="AZ56" s="748"/>
      <c r="BA56" s="748"/>
      <c r="BB56" s="748"/>
      <c r="BC56" s="748"/>
      <c r="BD56" s="748"/>
      <c r="BE56" s="705"/>
      <c r="BF56" s="705"/>
      <c r="BG56" s="705"/>
      <c r="BH56" s="705"/>
      <c r="BI56" s="706"/>
      <c r="BJ56" s="56"/>
      <c r="BK56" s="56"/>
      <c r="BL56" s="56"/>
      <c r="BM56" s="56"/>
      <c r="BN56" s="56"/>
      <c r="BO56" s="55"/>
      <c r="BP56" s="55"/>
      <c r="BQ56" s="52">
        <v>50</v>
      </c>
      <c r="BR56" s="72"/>
      <c r="BS56" s="695"/>
      <c r="BT56" s="696"/>
      <c r="BU56" s="696"/>
      <c r="BV56" s="696"/>
      <c r="BW56" s="696"/>
      <c r="BX56" s="696"/>
      <c r="BY56" s="696"/>
      <c r="BZ56" s="696"/>
      <c r="CA56" s="696"/>
      <c r="CB56" s="696"/>
      <c r="CC56" s="696"/>
      <c r="CD56" s="696"/>
      <c r="CE56" s="696"/>
      <c r="CF56" s="696"/>
      <c r="CG56" s="697"/>
      <c r="CH56" s="707"/>
      <c r="CI56" s="702"/>
      <c r="CJ56" s="702"/>
      <c r="CK56" s="702"/>
      <c r="CL56" s="708"/>
      <c r="CM56" s="707"/>
      <c r="CN56" s="702"/>
      <c r="CO56" s="702"/>
      <c r="CP56" s="702"/>
      <c r="CQ56" s="708"/>
      <c r="CR56" s="707"/>
      <c r="CS56" s="702"/>
      <c r="CT56" s="702"/>
      <c r="CU56" s="702"/>
      <c r="CV56" s="708"/>
      <c r="CW56" s="707"/>
      <c r="CX56" s="702"/>
      <c r="CY56" s="702"/>
      <c r="CZ56" s="702"/>
      <c r="DA56" s="708"/>
      <c r="DB56" s="707"/>
      <c r="DC56" s="702"/>
      <c r="DD56" s="702"/>
      <c r="DE56" s="702"/>
      <c r="DF56" s="708"/>
      <c r="DG56" s="707"/>
      <c r="DH56" s="702"/>
      <c r="DI56" s="702"/>
      <c r="DJ56" s="702"/>
      <c r="DK56" s="708"/>
      <c r="DL56" s="707"/>
      <c r="DM56" s="702"/>
      <c r="DN56" s="702"/>
      <c r="DO56" s="702"/>
      <c r="DP56" s="708"/>
      <c r="DQ56" s="707"/>
      <c r="DR56" s="702"/>
      <c r="DS56" s="702"/>
      <c r="DT56" s="702"/>
      <c r="DU56" s="708"/>
      <c r="DV56" s="695"/>
      <c r="DW56" s="696"/>
      <c r="DX56" s="696"/>
      <c r="DY56" s="696"/>
      <c r="DZ56" s="709"/>
      <c r="EA56" s="48"/>
    </row>
    <row r="57" spans="1:131" ht="26.25" customHeight="1" x14ac:dyDescent="0.2">
      <c r="A57" s="52">
        <v>30</v>
      </c>
      <c r="B57" s="695"/>
      <c r="C57" s="696"/>
      <c r="D57" s="696"/>
      <c r="E57" s="696"/>
      <c r="F57" s="696"/>
      <c r="G57" s="696"/>
      <c r="H57" s="696"/>
      <c r="I57" s="696"/>
      <c r="J57" s="696"/>
      <c r="K57" s="696"/>
      <c r="L57" s="696"/>
      <c r="M57" s="696"/>
      <c r="N57" s="696"/>
      <c r="O57" s="696"/>
      <c r="P57" s="697"/>
      <c r="Q57" s="744"/>
      <c r="R57" s="745"/>
      <c r="S57" s="745"/>
      <c r="T57" s="745"/>
      <c r="U57" s="745"/>
      <c r="V57" s="745"/>
      <c r="W57" s="745"/>
      <c r="X57" s="745"/>
      <c r="Y57" s="745"/>
      <c r="Z57" s="745"/>
      <c r="AA57" s="745"/>
      <c r="AB57" s="745"/>
      <c r="AC57" s="745"/>
      <c r="AD57" s="745"/>
      <c r="AE57" s="746"/>
      <c r="AF57" s="701"/>
      <c r="AG57" s="702"/>
      <c r="AH57" s="702"/>
      <c r="AI57" s="702"/>
      <c r="AJ57" s="703"/>
      <c r="AK57" s="747"/>
      <c r="AL57" s="745"/>
      <c r="AM57" s="745"/>
      <c r="AN57" s="745"/>
      <c r="AO57" s="745"/>
      <c r="AP57" s="745"/>
      <c r="AQ57" s="745"/>
      <c r="AR57" s="745"/>
      <c r="AS57" s="745"/>
      <c r="AT57" s="745"/>
      <c r="AU57" s="745"/>
      <c r="AV57" s="745"/>
      <c r="AW57" s="745"/>
      <c r="AX57" s="745"/>
      <c r="AY57" s="745"/>
      <c r="AZ57" s="748"/>
      <c r="BA57" s="748"/>
      <c r="BB57" s="748"/>
      <c r="BC57" s="748"/>
      <c r="BD57" s="748"/>
      <c r="BE57" s="705"/>
      <c r="BF57" s="705"/>
      <c r="BG57" s="705"/>
      <c r="BH57" s="705"/>
      <c r="BI57" s="706"/>
      <c r="BJ57" s="56"/>
      <c r="BK57" s="56"/>
      <c r="BL57" s="56"/>
      <c r="BM57" s="56"/>
      <c r="BN57" s="56"/>
      <c r="BO57" s="55"/>
      <c r="BP57" s="55"/>
      <c r="BQ57" s="52">
        <v>51</v>
      </c>
      <c r="BR57" s="72"/>
      <c r="BS57" s="695"/>
      <c r="BT57" s="696"/>
      <c r="BU57" s="696"/>
      <c r="BV57" s="696"/>
      <c r="BW57" s="696"/>
      <c r="BX57" s="696"/>
      <c r="BY57" s="696"/>
      <c r="BZ57" s="696"/>
      <c r="CA57" s="696"/>
      <c r="CB57" s="696"/>
      <c r="CC57" s="696"/>
      <c r="CD57" s="696"/>
      <c r="CE57" s="696"/>
      <c r="CF57" s="696"/>
      <c r="CG57" s="697"/>
      <c r="CH57" s="707"/>
      <c r="CI57" s="702"/>
      <c r="CJ57" s="702"/>
      <c r="CK57" s="702"/>
      <c r="CL57" s="708"/>
      <c r="CM57" s="707"/>
      <c r="CN57" s="702"/>
      <c r="CO57" s="702"/>
      <c r="CP57" s="702"/>
      <c r="CQ57" s="708"/>
      <c r="CR57" s="707"/>
      <c r="CS57" s="702"/>
      <c r="CT57" s="702"/>
      <c r="CU57" s="702"/>
      <c r="CV57" s="708"/>
      <c r="CW57" s="707"/>
      <c r="CX57" s="702"/>
      <c r="CY57" s="702"/>
      <c r="CZ57" s="702"/>
      <c r="DA57" s="708"/>
      <c r="DB57" s="707"/>
      <c r="DC57" s="702"/>
      <c r="DD57" s="702"/>
      <c r="DE57" s="702"/>
      <c r="DF57" s="708"/>
      <c r="DG57" s="707"/>
      <c r="DH57" s="702"/>
      <c r="DI57" s="702"/>
      <c r="DJ57" s="702"/>
      <c r="DK57" s="708"/>
      <c r="DL57" s="707"/>
      <c r="DM57" s="702"/>
      <c r="DN57" s="702"/>
      <c r="DO57" s="702"/>
      <c r="DP57" s="708"/>
      <c r="DQ57" s="707"/>
      <c r="DR57" s="702"/>
      <c r="DS57" s="702"/>
      <c r="DT57" s="702"/>
      <c r="DU57" s="708"/>
      <c r="DV57" s="695"/>
      <c r="DW57" s="696"/>
      <c r="DX57" s="696"/>
      <c r="DY57" s="696"/>
      <c r="DZ57" s="709"/>
      <c r="EA57" s="48"/>
    </row>
    <row r="58" spans="1:131" ht="26.25" customHeight="1" x14ac:dyDescent="0.2">
      <c r="A58" s="52">
        <v>31</v>
      </c>
      <c r="B58" s="695"/>
      <c r="C58" s="696"/>
      <c r="D58" s="696"/>
      <c r="E58" s="696"/>
      <c r="F58" s="696"/>
      <c r="G58" s="696"/>
      <c r="H58" s="696"/>
      <c r="I58" s="696"/>
      <c r="J58" s="696"/>
      <c r="K58" s="696"/>
      <c r="L58" s="696"/>
      <c r="M58" s="696"/>
      <c r="N58" s="696"/>
      <c r="O58" s="696"/>
      <c r="P58" s="697"/>
      <c r="Q58" s="744"/>
      <c r="R58" s="745"/>
      <c r="S58" s="745"/>
      <c r="T58" s="745"/>
      <c r="U58" s="745"/>
      <c r="V58" s="745"/>
      <c r="W58" s="745"/>
      <c r="X58" s="745"/>
      <c r="Y58" s="745"/>
      <c r="Z58" s="745"/>
      <c r="AA58" s="745"/>
      <c r="AB58" s="745"/>
      <c r="AC58" s="745"/>
      <c r="AD58" s="745"/>
      <c r="AE58" s="746"/>
      <c r="AF58" s="701"/>
      <c r="AG58" s="702"/>
      <c r="AH58" s="702"/>
      <c r="AI58" s="702"/>
      <c r="AJ58" s="703"/>
      <c r="AK58" s="747"/>
      <c r="AL58" s="745"/>
      <c r="AM58" s="745"/>
      <c r="AN58" s="745"/>
      <c r="AO58" s="745"/>
      <c r="AP58" s="745"/>
      <c r="AQ58" s="745"/>
      <c r="AR58" s="745"/>
      <c r="AS58" s="745"/>
      <c r="AT58" s="745"/>
      <c r="AU58" s="745"/>
      <c r="AV58" s="745"/>
      <c r="AW58" s="745"/>
      <c r="AX58" s="745"/>
      <c r="AY58" s="745"/>
      <c r="AZ58" s="748"/>
      <c r="BA58" s="748"/>
      <c r="BB58" s="748"/>
      <c r="BC58" s="748"/>
      <c r="BD58" s="748"/>
      <c r="BE58" s="705"/>
      <c r="BF58" s="705"/>
      <c r="BG58" s="705"/>
      <c r="BH58" s="705"/>
      <c r="BI58" s="706"/>
      <c r="BJ58" s="56"/>
      <c r="BK58" s="56"/>
      <c r="BL58" s="56"/>
      <c r="BM58" s="56"/>
      <c r="BN58" s="56"/>
      <c r="BO58" s="55"/>
      <c r="BP58" s="55"/>
      <c r="BQ58" s="52">
        <v>52</v>
      </c>
      <c r="BR58" s="72"/>
      <c r="BS58" s="695"/>
      <c r="BT58" s="696"/>
      <c r="BU58" s="696"/>
      <c r="BV58" s="696"/>
      <c r="BW58" s="696"/>
      <c r="BX58" s="696"/>
      <c r="BY58" s="696"/>
      <c r="BZ58" s="696"/>
      <c r="CA58" s="696"/>
      <c r="CB58" s="696"/>
      <c r="CC58" s="696"/>
      <c r="CD58" s="696"/>
      <c r="CE58" s="696"/>
      <c r="CF58" s="696"/>
      <c r="CG58" s="697"/>
      <c r="CH58" s="707"/>
      <c r="CI58" s="702"/>
      <c r="CJ58" s="702"/>
      <c r="CK58" s="702"/>
      <c r="CL58" s="708"/>
      <c r="CM58" s="707"/>
      <c r="CN58" s="702"/>
      <c r="CO58" s="702"/>
      <c r="CP58" s="702"/>
      <c r="CQ58" s="708"/>
      <c r="CR58" s="707"/>
      <c r="CS58" s="702"/>
      <c r="CT58" s="702"/>
      <c r="CU58" s="702"/>
      <c r="CV58" s="708"/>
      <c r="CW58" s="707"/>
      <c r="CX58" s="702"/>
      <c r="CY58" s="702"/>
      <c r="CZ58" s="702"/>
      <c r="DA58" s="708"/>
      <c r="DB58" s="707"/>
      <c r="DC58" s="702"/>
      <c r="DD58" s="702"/>
      <c r="DE58" s="702"/>
      <c r="DF58" s="708"/>
      <c r="DG58" s="707"/>
      <c r="DH58" s="702"/>
      <c r="DI58" s="702"/>
      <c r="DJ58" s="702"/>
      <c r="DK58" s="708"/>
      <c r="DL58" s="707"/>
      <c r="DM58" s="702"/>
      <c r="DN58" s="702"/>
      <c r="DO58" s="702"/>
      <c r="DP58" s="708"/>
      <c r="DQ58" s="707"/>
      <c r="DR58" s="702"/>
      <c r="DS58" s="702"/>
      <c r="DT58" s="702"/>
      <c r="DU58" s="708"/>
      <c r="DV58" s="695"/>
      <c r="DW58" s="696"/>
      <c r="DX58" s="696"/>
      <c r="DY58" s="696"/>
      <c r="DZ58" s="709"/>
      <c r="EA58" s="48"/>
    </row>
    <row r="59" spans="1:131" ht="26.25" customHeight="1" x14ac:dyDescent="0.2">
      <c r="A59" s="52">
        <v>32</v>
      </c>
      <c r="B59" s="695"/>
      <c r="C59" s="696"/>
      <c r="D59" s="696"/>
      <c r="E59" s="696"/>
      <c r="F59" s="696"/>
      <c r="G59" s="696"/>
      <c r="H59" s="696"/>
      <c r="I59" s="696"/>
      <c r="J59" s="696"/>
      <c r="K59" s="696"/>
      <c r="L59" s="696"/>
      <c r="M59" s="696"/>
      <c r="N59" s="696"/>
      <c r="O59" s="696"/>
      <c r="P59" s="697"/>
      <c r="Q59" s="744"/>
      <c r="R59" s="745"/>
      <c r="S59" s="745"/>
      <c r="T59" s="745"/>
      <c r="U59" s="745"/>
      <c r="V59" s="745"/>
      <c r="W59" s="745"/>
      <c r="X59" s="745"/>
      <c r="Y59" s="745"/>
      <c r="Z59" s="745"/>
      <c r="AA59" s="745"/>
      <c r="AB59" s="745"/>
      <c r="AC59" s="745"/>
      <c r="AD59" s="745"/>
      <c r="AE59" s="746"/>
      <c r="AF59" s="701"/>
      <c r="AG59" s="702"/>
      <c r="AH59" s="702"/>
      <c r="AI59" s="702"/>
      <c r="AJ59" s="703"/>
      <c r="AK59" s="747"/>
      <c r="AL59" s="745"/>
      <c r="AM59" s="745"/>
      <c r="AN59" s="745"/>
      <c r="AO59" s="745"/>
      <c r="AP59" s="745"/>
      <c r="AQ59" s="745"/>
      <c r="AR59" s="745"/>
      <c r="AS59" s="745"/>
      <c r="AT59" s="745"/>
      <c r="AU59" s="745"/>
      <c r="AV59" s="745"/>
      <c r="AW59" s="745"/>
      <c r="AX59" s="745"/>
      <c r="AY59" s="745"/>
      <c r="AZ59" s="748"/>
      <c r="BA59" s="748"/>
      <c r="BB59" s="748"/>
      <c r="BC59" s="748"/>
      <c r="BD59" s="748"/>
      <c r="BE59" s="705"/>
      <c r="BF59" s="705"/>
      <c r="BG59" s="705"/>
      <c r="BH59" s="705"/>
      <c r="BI59" s="706"/>
      <c r="BJ59" s="56"/>
      <c r="BK59" s="56"/>
      <c r="BL59" s="56"/>
      <c r="BM59" s="56"/>
      <c r="BN59" s="56"/>
      <c r="BO59" s="55"/>
      <c r="BP59" s="55"/>
      <c r="BQ59" s="52">
        <v>53</v>
      </c>
      <c r="BR59" s="72"/>
      <c r="BS59" s="695"/>
      <c r="BT59" s="696"/>
      <c r="BU59" s="696"/>
      <c r="BV59" s="696"/>
      <c r="BW59" s="696"/>
      <c r="BX59" s="696"/>
      <c r="BY59" s="696"/>
      <c r="BZ59" s="696"/>
      <c r="CA59" s="696"/>
      <c r="CB59" s="696"/>
      <c r="CC59" s="696"/>
      <c r="CD59" s="696"/>
      <c r="CE59" s="696"/>
      <c r="CF59" s="696"/>
      <c r="CG59" s="697"/>
      <c r="CH59" s="707"/>
      <c r="CI59" s="702"/>
      <c r="CJ59" s="702"/>
      <c r="CK59" s="702"/>
      <c r="CL59" s="708"/>
      <c r="CM59" s="707"/>
      <c r="CN59" s="702"/>
      <c r="CO59" s="702"/>
      <c r="CP59" s="702"/>
      <c r="CQ59" s="708"/>
      <c r="CR59" s="707"/>
      <c r="CS59" s="702"/>
      <c r="CT59" s="702"/>
      <c r="CU59" s="702"/>
      <c r="CV59" s="708"/>
      <c r="CW59" s="707"/>
      <c r="CX59" s="702"/>
      <c r="CY59" s="702"/>
      <c r="CZ59" s="702"/>
      <c r="DA59" s="708"/>
      <c r="DB59" s="707"/>
      <c r="DC59" s="702"/>
      <c r="DD59" s="702"/>
      <c r="DE59" s="702"/>
      <c r="DF59" s="708"/>
      <c r="DG59" s="707"/>
      <c r="DH59" s="702"/>
      <c r="DI59" s="702"/>
      <c r="DJ59" s="702"/>
      <c r="DK59" s="708"/>
      <c r="DL59" s="707"/>
      <c r="DM59" s="702"/>
      <c r="DN59" s="702"/>
      <c r="DO59" s="702"/>
      <c r="DP59" s="708"/>
      <c r="DQ59" s="707"/>
      <c r="DR59" s="702"/>
      <c r="DS59" s="702"/>
      <c r="DT59" s="702"/>
      <c r="DU59" s="708"/>
      <c r="DV59" s="695"/>
      <c r="DW59" s="696"/>
      <c r="DX59" s="696"/>
      <c r="DY59" s="696"/>
      <c r="DZ59" s="709"/>
      <c r="EA59" s="48"/>
    </row>
    <row r="60" spans="1:131" ht="26.25" customHeight="1" x14ac:dyDescent="0.2">
      <c r="A60" s="52">
        <v>33</v>
      </c>
      <c r="B60" s="695"/>
      <c r="C60" s="696"/>
      <c r="D60" s="696"/>
      <c r="E60" s="696"/>
      <c r="F60" s="696"/>
      <c r="G60" s="696"/>
      <c r="H60" s="696"/>
      <c r="I60" s="696"/>
      <c r="J60" s="696"/>
      <c r="K60" s="696"/>
      <c r="L60" s="696"/>
      <c r="M60" s="696"/>
      <c r="N60" s="696"/>
      <c r="O60" s="696"/>
      <c r="P60" s="697"/>
      <c r="Q60" s="744"/>
      <c r="R60" s="745"/>
      <c r="S60" s="745"/>
      <c r="T60" s="745"/>
      <c r="U60" s="745"/>
      <c r="V60" s="745"/>
      <c r="W60" s="745"/>
      <c r="X60" s="745"/>
      <c r="Y60" s="745"/>
      <c r="Z60" s="745"/>
      <c r="AA60" s="745"/>
      <c r="AB60" s="745"/>
      <c r="AC60" s="745"/>
      <c r="AD60" s="745"/>
      <c r="AE60" s="746"/>
      <c r="AF60" s="701"/>
      <c r="AG60" s="702"/>
      <c r="AH60" s="702"/>
      <c r="AI60" s="702"/>
      <c r="AJ60" s="703"/>
      <c r="AK60" s="747"/>
      <c r="AL60" s="745"/>
      <c r="AM60" s="745"/>
      <c r="AN60" s="745"/>
      <c r="AO60" s="745"/>
      <c r="AP60" s="745"/>
      <c r="AQ60" s="745"/>
      <c r="AR60" s="745"/>
      <c r="AS60" s="745"/>
      <c r="AT60" s="745"/>
      <c r="AU60" s="745"/>
      <c r="AV60" s="745"/>
      <c r="AW60" s="745"/>
      <c r="AX60" s="745"/>
      <c r="AY60" s="745"/>
      <c r="AZ60" s="748"/>
      <c r="BA60" s="748"/>
      <c r="BB60" s="748"/>
      <c r="BC60" s="748"/>
      <c r="BD60" s="748"/>
      <c r="BE60" s="705"/>
      <c r="BF60" s="705"/>
      <c r="BG60" s="705"/>
      <c r="BH60" s="705"/>
      <c r="BI60" s="706"/>
      <c r="BJ60" s="56"/>
      <c r="BK60" s="56"/>
      <c r="BL60" s="56"/>
      <c r="BM60" s="56"/>
      <c r="BN60" s="56"/>
      <c r="BO60" s="55"/>
      <c r="BP60" s="55"/>
      <c r="BQ60" s="52">
        <v>54</v>
      </c>
      <c r="BR60" s="72"/>
      <c r="BS60" s="695"/>
      <c r="BT60" s="696"/>
      <c r="BU60" s="696"/>
      <c r="BV60" s="696"/>
      <c r="BW60" s="696"/>
      <c r="BX60" s="696"/>
      <c r="BY60" s="696"/>
      <c r="BZ60" s="696"/>
      <c r="CA60" s="696"/>
      <c r="CB60" s="696"/>
      <c r="CC60" s="696"/>
      <c r="CD60" s="696"/>
      <c r="CE60" s="696"/>
      <c r="CF60" s="696"/>
      <c r="CG60" s="697"/>
      <c r="CH60" s="707"/>
      <c r="CI60" s="702"/>
      <c r="CJ60" s="702"/>
      <c r="CK60" s="702"/>
      <c r="CL60" s="708"/>
      <c r="CM60" s="707"/>
      <c r="CN60" s="702"/>
      <c r="CO60" s="702"/>
      <c r="CP60" s="702"/>
      <c r="CQ60" s="708"/>
      <c r="CR60" s="707"/>
      <c r="CS60" s="702"/>
      <c r="CT60" s="702"/>
      <c r="CU60" s="702"/>
      <c r="CV60" s="708"/>
      <c r="CW60" s="707"/>
      <c r="CX60" s="702"/>
      <c r="CY60" s="702"/>
      <c r="CZ60" s="702"/>
      <c r="DA60" s="708"/>
      <c r="DB60" s="707"/>
      <c r="DC60" s="702"/>
      <c r="DD60" s="702"/>
      <c r="DE60" s="702"/>
      <c r="DF60" s="708"/>
      <c r="DG60" s="707"/>
      <c r="DH60" s="702"/>
      <c r="DI60" s="702"/>
      <c r="DJ60" s="702"/>
      <c r="DK60" s="708"/>
      <c r="DL60" s="707"/>
      <c r="DM60" s="702"/>
      <c r="DN60" s="702"/>
      <c r="DO60" s="702"/>
      <c r="DP60" s="708"/>
      <c r="DQ60" s="707"/>
      <c r="DR60" s="702"/>
      <c r="DS60" s="702"/>
      <c r="DT60" s="702"/>
      <c r="DU60" s="708"/>
      <c r="DV60" s="695"/>
      <c r="DW60" s="696"/>
      <c r="DX60" s="696"/>
      <c r="DY60" s="696"/>
      <c r="DZ60" s="709"/>
      <c r="EA60" s="48"/>
    </row>
    <row r="61" spans="1:131" ht="26.25" customHeight="1" x14ac:dyDescent="0.2">
      <c r="A61" s="52">
        <v>34</v>
      </c>
      <c r="B61" s="695"/>
      <c r="C61" s="696"/>
      <c r="D61" s="696"/>
      <c r="E61" s="696"/>
      <c r="F61" s="696"/>
      <c r="G61" s="696"/>
      <c r="H61" s="696"/>
      <c r="I61" s="696"/>
      <c r="J61" s="696"/>
      <c r="K61" s="696"/>
      <c r="L61" s="696"/>
      <c r="M61" s="696"/>
      <c r="N61" s="696"/>
      <c r="O61" s="696"/>
      <c r="P61" s="697"/>
      <c r="Q61" s="744"/>
      <c r="R61" s="745"/>
      <c r="S61" s="745"/>
      <c r="T61" s="745"/>
      <c r="U61" s="745"/>
      <c r="V61" s="745"/>
      <c r="W61" s="745"/>
      <c r="X61" s="745"/>
      <c r="Y61" s="745"/>
      <c r="Z61" s="745"/>
      <c r="AA61" s="745"/>
      <c r="AB61" s="745"/>
      <c r="AC61" s="745"/>
      <c r="AD61" s="745"/>
      <c r="AE61" s="746"/>
      <c r="AF61" s="701"/>
      <c r="AG61" s="702"/>
      <c r="AH61" s="702"/>
      <c r="AI61" s="702"/>
      <c r="AJ61" s="703"/>
      <c r="AK61" s="747"/>
      <c r="AL61" s="745"/>
      <c r="AM61" s="745"/>
      <c r="AN61" s="745"/>
      <c r="AO61" s="745"/>
      <c r="AP61" s="745"/>
      <c r="AQ61" s="745"/>
      <c r="AR61" s="745"/>
      <c r="AS61" s="745"/>
      <c r="AT61" s="745"/>
      <c r="AU61" s="745"/>
      <c r="AV61" s="745"/>
      <c r="AW61" s="745"/>
      <c r="AX61" s="745"/>
      <c r="AY61" s="745"/>
      <c r="AZ61" s="748"/>
      <c r="BA61" s="748"/>
      <c r="BB61" s="748"/>
      <c r="BC61" s="748"/>
      <c r="BD61" s="748"/>
      <c r="BE61" s="705"/>
      <c r="BF61" s="705"/>
      <c r="BG61" s="705"/>
      <c r="BH61" s="705"/>
      <c r="BI61" s="706"/>
      <c r="BJ61" s="56"/>
      <c r="BK61" s="56"/>
      <c r="BL61" s="56"/>
      <c r="BM61" s="56"/>
      <c r="BN61" s="56"/>
      <c r="BO61" s="55"/>
      <c r="BP61" s="55"/>
      <c r="BQ61" s="52">
        <v>55</v>
      </c>
      <c r="BR61" s="72"/>
      <c r="BS61" s="695"/>
      <c r="BT61" s="696"/>
      <c r="BU61" s="696"/>
      <c r="BV61" s="696"/>
      <c r="BW61" s="696"/>
      <c r="BX61" s="696"/>
      <c r="BY61" s="696"/>
      <c r="BZ61" s="696"/>
      <c r="CA61" s="696"/>
      <c r="CB61" s="696"/>
      <c r="CC61" s="696"/>
      <c r="CD61" s="696"/>
      <c r="CE61" s="696"/>
      <c r="CF61" s="696"/>
      <c r="CG61" s="697"/>
      <c r="CH61" s="707"/>
      <c r="CI61" s="702"/>
      <c r="CJ61" s="702"/>
      <c r="CK61" s="702"/>
      <c r="CL61" s="708"/>
      <c r="CM61" s="707"/>
      <c r="CN61" s="702"/>
      <c r="CO61" s="702"/>
      <c r="CP61" s="702"/>
      <c r="CQ61" s="708"/>
      <c r="CR61" s="707"/>
      <c r="CS61" s="702"/>
      <c r="CT61" s="702"/>
      <c r="CU61" s="702"/>
      <c r="CV61" s="708"/>
      <c r="CW61" s="707"/>
      <c r="CX61" s="702"/>
      <c r="CY61" s="702"/>
      <c r="CZ61" s="702"/>
      <c r="DA61" s="708"/>
      <c r="DB61" s="707"/>
      <c r="DC61" s="702"/>
      <c r="DD61" s="702"/>
      <c r="DE61" s="702"/>
      <c r="DF61" s="708"/>
      <c r="DG61" s="707"/>
      <c r="DH61" s="702"/>
      <c r="DI61" s="702"/>
      <c r="DJ61" s="702"/>
      <c r="DK61" s="708"/>
      <c r="DL61" s="707"/>
      <c r="DM61" s="702"/>
      <c r="DN61" s="702"/>
      <c r="DO61" s="702"/>
      <c r="DP61" s="708"/>
      <c r="DQ61" s="707"/>
      <c r="DR61" s="702"/>
      <c r="DS61" s="702"/>
      <c r="DT61" s="702"/>
      <c r="DU61" s="708"/>
      <c r="DV61" s="695"/>
      <c r="DW61" s="696"/>
      <c r="DX61" s="696"/>
      <c r="DY61" s="696"/>
      <c r="DZ61" s="709"/>
      <c r="EA61" s="48"/>
    </row>
    <row r="62" spans="1:131" ht="26.25" customHeight="1" x14ac:dyDescent="0.2">
      <c r="A62" s="52">
        <v>35</v>
      </c>
      <c r="B62" s="695"/>
      <c r="C62" s="696"/>
      <c r="D62" s="696"/>
      <c r="E62" s="696"/>
      <c r="F62" s="696"/>
      <c r="G62" s="696"/>
      <c r="H62" s="696"/>
      <c r="I62" s="696"/>
      <c r="J62" s="696"/>
      <c r="K62" s="696"/>
      <c r="L62" s="696"/>
      <c r="M62" s="696"/>
      <c r="N62" s="696"/>
      <c r="O62" s="696"/>
      <c r="P62" s="697"/>
      <c r="Q62" s="744"/>
      <c r="R62" s="745"/>
      <c r="S62" s="745"/>
      <c r="T62" s="745"/>
      <c r="U62" s="745"/>
      <c r="V62" s="745"/>
      <c r="W62" s="745"/>
      <c r="X62" s="745"/>
      <c r="Y62" s="745"/>
      <c r="Z62" s="745"/>
      <c r="AA62" s="745"/>
      <c r="AB62" s="745"/>
      <c r="AC62" s="745"/>
      <c r="AD62" s="745"/>
      <c r="AE62" s="746"/>
      <c r="AF62" s="701"/>
      <c r="AG62" s="702"/>
      <c r="AH62" s="702"/>
      <c r="AI62" s="702"/>
      <c r="AJ62" s="703"/>
      <c r="AK62" s="747"/>
      <c r="AL62" s="745"/>
      <c r="AM62" s="745"/>
      <c r="AN62" s="745"/>
      <c r="AO62" s="745"/>
      <c r="AP62" s="745"/>
      <c r="AQ62" s="745"/>
      <c r="AR62" s="745"/>
      <c r="AS62" s="745"/>
      <c r="AT62" s="745"/>
      <c r="AU62" s="745"/>
      <c r="AV62" s="745"/>
      <c r="AW62" s="745"/>
      <c r="AX62" s="745"/>
      <c r="AY62" s="745"/>
      <c r="AZ62" s="748"/>
      <c r="BA62" s="748"/>
      <c r="BB62" s="748"/>
      <c r="BC62" s="748"/>
      <c r="BD62" s="748"/>
      <c r="BE62" s="705"/>
      <c r="BF62" s="705"/>
      <c r="BG62" s="705"/>
      <c r="BH62" s="705"/>
      <c r="BI62" s="706"/>
      <c r="BJ62" s="749" t="s">
        <v>459</v>
      </c>
      <c r="BK62" s="710"/>
      <c r="BL62" s="710"/>
      <c r="BM62" s="710"/>
      <c r="BN62" s="711"/>
      <c r="BO62" s="55"/>
      <c r="BP62" s="55"/>
      <c r="BQ62" s="52">
        <v>56</v>
      </c>
      <c r="BR62" s="72"/>
      <c r="BS62" s="695"/>
      <c r="BT62" s="696"/>
      <c r="BU62" s="696"/>
      <c r="BV62" s="696"/>
      <c r="BW62" s="696"/>
      <c r="BX62" s="696"/>
      <c r="BY62" s="696"/>
      <c r="BZ62" s="696"/>
      <c r="CA62" s="696"/>
      <c r="CB62" s="696"/>
      <c r="CC62" s="696"/>
      <c r="CD62" s="696"/>
      <c r="CE62" s="696"/>
      <c r="CF62" s="696"/>
      <c r="CG62" s="697"/>
      <c r="CH62" s="707"/>
      <c r="CI62" s="702"/>
      <c r="CJ62" s="702"/>
      <c r="CK62" s="702"/>
      <c r="CL62" s="708"/>
      <c r="CM62" s="707"/>
      <c r="CN62" s="702"/>
      <c r="CO62" s="702"/>
      <c r="CP62" s="702"/>
      <c r="CQ62" s="708"/>
      <c r="CR62" s="707"/>
      <c r="CS62" s="702"/>
      <c r="CT62" s="702"/>
      <c r="CU62" s="702"/>
      <c r="CV62" s="708"/>
      <c r="CW62" s="707"/>
      <c r="CX62" s="702"/>
      <c r="CY62" s="702"/>
      <c r="CZ62" s="702"/>
      <c r="DA62" s="708"/>
      <c r="DB62" s="707"/>
      <c r="DC62" s="702"/>
      <c r="DD62" s="702"/>
      <c r="DE62" s="702"/>
      <c r="DF62" s="708"/>
      <c r="DG62" s="707"/>
      <c r="DH62" s="702"/>
      <c r="DI62" s="702"/>
      <c r="DJ62" s="702"/>
      <c r="DK62" s="708"/>
      <c r="DL62" s="707"/>
      <c r="DM62" s="702"/>
      <c r="DN62" s="702"/>
      <c r="DO62" s="702"/>
      <c r="DP62" s="708"/>
      <c r="DQ62" s="707"/>
      <c r="DR62" s="702"/>
      <c r="DS62" s="702"/>
      <c r="DT62" s="702"/>
      <c r="DU62" s="708"/>
      <c r="DV62" s="695"/>
      <c r="DW62" s="696"/>
      <c r="DX62" s="696"/>
      <c r="DY62" s="696"/>
      <c r="DZ62" s="709"/>
      <c r="EA62" s="48"/>
    </row>
    <row r="63" spans="1:131" ht="26.25" customHeight="1" x14ac:dyDescent="0.2">
      <c r="A63" s="53" t="s">
        <v>256</v>
      </c>
      <c r="B63" s="712" t="s">
        <v>375</v>
      </c>
      <c r="C63" s="713"/>
      <c r="D63" s="713"/>
      <c r="E63" s="713"/>
      <c r="F63" s="713"/>
      <c r="G63" s="713"/>
      <c r="H63" s="713"/>
      <c r="I63" s="713"/>
      <c r="J63" s="713"/>
      <c r="K63" s="713"/>
      <c r="L63" s="713"/>
      <c r="M63" s="713"/>
      <c r="N63" s="713"/>
      <c r="O63" s="713"/>
      <c r="P63" s="714"/>
      <c r="Q63" s="756"/>
      <c r="R63" s="721"/>
      <c r="S63" s="721"/>
      <c r="T63" s="721"/>
      <c r="U63" s="721"/>
      <c r="V63" s="721"/>
      <c r="W63" s="721"/>
      <c r="X63" s="721"/>
      <c r="Y63" s="721"/>
      <c r="Z63" s="721"/>
      <c r="AA63" s="721"/>
      <c r="AB63" s="721"/>
      <c r="AC63" s="721"/>
      <c r="AD63" s="721"/>
      <c r="AE63" s="757"/>
      <c r="AF63" s="718">
        <v>462</v>
      </c>
      <c r="AG63" s="716"/>
      <c r="AH63" s="716"/>
      <c r="AI63" s="716"/>
      <c r="AJ63" s="719"/>
      <c r="AK63" s="720"/>
      <c r="AL63" s="721"/>
      <c r="AM63" s="721"/>
      <c r="AN63" s="721"/>
      <c r="AO63" s="721"/>
      <c r="AP63" s="716">
        <v>1289</v>
      </c>
      <c r="AQ63" s="716"/>
      <c r="AR63" s="716"/>
      <c r="AS63" s="716"/>
      <c r="AT63" s="716"/>
      <c r="AU63" s="716">
        <v>1244</v>
      </c>
      <c r="AV63" s="716"/>
      <c r="AW63" s="716"/>
      <c r="AX63" s="716"/>
      <c r="AY63" s="716"/>
      <c r="AZ63" s="758"/>
      <c r="BA63" s="758"/>
      <c r="BB63" s="758"/>
      <c r="BC63" s="758"/>
      <c r="BD63" s="758"/>
      <c r="BE63" s="722"/>
      <c r="BF63" s="722"/>
      <c r="BG63" s="722"/>
      <c r="BH63" s="722"/>
      <c r="BI63" s="723"/>
      <c r="BJ63" s="724" t="s">
        <v>203</v>
      </c>
      <c r="BK63" s="725"/>
      <c r="BL63" s="725"/>
      <c r="BM63" s="725"/>
      <c r="BN63" s="726"/>
      <c r="BO63" s="55"/>
      <c r="BP63" s="55"/>
      <c r="BQ63" s="52">
        <v>57</v>
      </c>
      <c r="BR63" s="72"/>
      <c r="BS63" s="695"/>
      <c r="BT63" s="696"/>
      <c r="BU63" s="696"/>
      <c r="BV63" s="696"/>
      <c r="BW63" s="696"/>
      <c r="BX63" s="696"/>
      <c r="BY63" s="696"/>
      <c r="BZ63" s="696"/>
      <c r="CA63" s="696"/>
      <c r="CB63" s="696"/>
      <c r="CC63" s="696"/>
      <c r="CD63" s="696"/>
      <c r="CE63" s="696"/>
      <c r="CF63" s="696"/>
      <c r="CG63" s="697"/>
      <c r="CH63" s="707"/>
      <c r="CI63" s="702"/>
      <c r="CJ63" s="702"/>
      <c r="CK63" s="702"/>
      <c r="CL63" s="708"/>
      <c r="CM63" s="707"/>
      <c r="CN63" s="702"/>
      <c r="CO63" s="702"/>
      <c r="CP63" s="702"/>
      <c r="CQ63" s="708"/>
      <c r="CR63" s="707"/>
      <c r="CS63" s="702"/>
      <c r="CT63" s="702"/>
      <c r="CU63" s="702"/>
      <c r="CV63" s="708"/>
      <c r="CW63" s="707"/>
      <c r="CX63" s="702"/>
      <c r="CY63" s="702"/>
      <c r="CZ63" s="702"/>
      <c r="DA63" s="708"/>
      <c r="DB63" s="707"/>
      <c r="DC63" s="702"/>
      <c r="DD63" s="702"/>
      <c r="DE63" s="702"/>
      <c r="DF63" s="708"/>
      <c r="DG63" s="707"/>
      <c r="DH63" s="702"/>
      <c r="DI63" s="702"/>
      <c r="DJ63" s="702"/>
      <c r="DK63" s="708"/>
      <c r="DL63" s="707"/>
      <c r="DM63" s="702"/>
      <c r="DN63" s="702"/>
      <c r="DO63" s="702"/>
      <c r="DP63" s="708"/>
      <c r="DQ63" s="707"/>
      <c r="DR63" s="702"/>
      <c r="DS63" s="702"/>
      <c r="DT63" s="702"/>
      <c r="DU63" s="708"/>
      <c r="DV63" s="695"/>
      <c r="DW63" s="696"/>
      <c r="DX63" s="696"/>
      <c r="DY63" s="696"/>
      <c r="DZ63" s="709"/>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5"/>
      <c r="BT64" s="696"/>
      <c r="BU64" s="696"/>
      <c r="BV64" s="696"/>
      <c r="BW64" s="696"/>
      <c r="BX64" s="696"/>
      <c r="BY64" s="696"/>
      <c r="BZ64" s="696"/>
      <c r="CA64" s="696"/>
      <c r="CB64" s="696"/>
      <c r="CC64" s="696"/>
      <c r="CD64" s="696"/>
      <c r="CE64" s="696"/>
      <c r="CF64" s="696"/>
      <c r="CG64" s="697"/>
      <c r="CH64" s="707"/>
      <c r="CI64" s="702"/>
      <c r="CJ64" s="702"/>
      <c r="CK64" s="702"/>
      <c r="CL64" s="708"/>
      <c r="CM64" s="707"/>
      <c r="CN64" s="702"/>
      <c r="CO64" s="702"/>
      <c r="CP64" s="702"/>
      <c r="CQ64" s="708"/>
      <c r="CR64" s="707"/>
      <c r="CS64" s="702"/>
      <c r="CT64" s="702"/>
      <c r="CU64" s="702"/>
      <c r="CV64" s="708"/>
      <c r="CW64" s="707"/>
      <c r="CX64" s="702"/>
      <c r="CY64" s="702"/>
      <c r="CZ64" s="702"/>
      <c r="DA64" s="708"/>
      <c r="DB64" s="707"/>
      <c r="DC64" s="702"/>
      <c r="DD64" s="702"/>
      <c r="DE64" s="702"/>
      <c r="DF64" s="708"/>
      <c r="DG64" s="707"/>
      <c r="DH64" s="702"/>
      <c r="DI64" s="702"/>
      <c r="DJ64" s="702"/>
      <c r="DK64" s="708"/>
      <c r="DL64" s="707"/>
      <c r="DM64" s="702"/>
      <c r="DN64" s="702"/>
      <c r="DO64" s="702"/>
      <c r="DP64" s="708"/>
      <c r="DQ64" s="707"/>
      <c r="DR64" s="702"/>
      <c r="DS64" s="702"/>
      <c r="DT64" s="702"/>
      <c r="DU64" s="708"/>
      <c r="DV64" s="695"/>
      <c r="DW64" s="696"/>
      <c r="DX64" s="696"/>
      <c r="DY64" s="696"/>
      <c r="DZ64" s="709"/>
      <c r="EA64" s="48"/>
    </row>
    <row r="65" spans="1:131" ht="26.25" customHeight="1" x14ac:dyDescent="0.2">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5"/>
      <c r="BT65" s="696"/>
      <c r="BU65" s="696"/>
      <c r="BV65" s="696"/>
      <c r="BW65" s="696"/>
      <c r="BX65" s="696"/>
      <c r="BY65" s="696"/>
      <c r="BZ65" s="696"/>
      <c r="CA65" s="696"/>
      <c r="CB65" s="696"/>
      <c r="CC65" s="696"/>
      <c r="CD65" s="696"/>
      <c r="CE65" s="696"/>
      <c r="CF65" s="696"/>
      <c r="CG65" s="697"/>
      <c r="CH65" s="707"/>
      <c r="CI65" s="702"/>
      <c r="CJ65" s="702"/>
      <c r="CK65" s="702"/>
      <c r="CL65" s="708"/>
      <c r="CM65" s="707"/>
      <c r="CN65" s="702"/>
      <c r="CO65" s="702"/>
      <c r="CP65" s="702"/>
      <c r="CQ65" s="708"/>
      <c r="CR65" s="707"/>
      <c r="CS65" s="702"/>
      <c r="CT65" s="702"/>
      <c r="CU65" s="702"/>
      <c r="CV65" s="708"/>
      <c r="CW65" s="707"/>
      <c r="CX65" s="702"/>
      <c r="CY65" s="702"/>
      <c r="CZ65" s="702"/>
      <c r="DA65" s="708"/>
      <c r="DB65" s="707"/>
      <c r="DC65" s="702"/>
      <c r="DD65" s="702"/>
      <c r="DE65" s="702"/>
      <c r="DF65" s="708"/>
      <c r="DG65" s="707"/>
      <c r="DH65" s="702"/>
      <c r="DI65" s="702"/>
      <c r="DJ65" s="702"/>
      <c r="DK65" s="708"/>
      <c r="DL65" s="707"/>
      <c r="DM65" s="702"/>
      <c r="DN65" s="702"/>
      <c r="DO65" s="702"/>
      <c r="DP65" s="708"/>
      <c r="DQ65" s="707"/>
      <c r="DR65" s="702"/>
      <c r="DS65" s="702"/>
      <c r="DT65" s="702"/>
      <c r="DU65" s="708"/>
      <c r="DV65" s="695"/>
      <c r="DW65" s="696"/>
      <c r="DX65" s="696"/>
      <c r="DY65" s="696"/>
      <c r="DZ65" s="709"/>
      <c r="EA65" s="48"/>
    </row>
    <row r="66" spans="1:131" ht="26.25" customHeight="1" x14ac:dyDescent="0.2">
      <c r="A66" s="681" t="s">
        <v>412</v>
      </c>
      <c r="B66" s="682"/>
      <c r="C66" s="682"/>
      <c r="D66" s="682"/>
      <c r="E66" s="682"/>
      <c r="F66" s="682"/>
      <c r="G66" s="682"/>
      <c r="H66" s="682"/>
      <c r="I66" s="682"/>
      <c r="J66" s="682"/>
      <c r="K66" s="682"/>
      <c r="L66" s="682"/>
      <c r="M66" s="682"/>
      <c r="N66" s="682"/>
      <c r="O66" s="682"/>
      <c r="P66" s="683"/>
      <c r="Q66" s="675" t="s">
        <v>453</v>
      </c>
      <c r="R66" s="676"/>
      <c r="S66" s="676"/>
      <c r="T66" s="676"/>
      <c r="U66" s="687"/>
      <c r="V66" s="675" t="s">
        <v>454</v>
      </c>
      <c r="W66" s="676"/>
      <c r="X66" s="676"/>
      <c r="Y66" s="676"/>
      <c r="Z66" s="687"/>
      <c r="AA66" s="675" t="s">
        <v>455</v>
      </c>
      <c r="AB66" s="676"/>
      <c r="AC66" s="676"/>
      <c r="AD66" s="676"/>
      <c r="AE66" s="687"/>
      <c r="AF66" s="986" t="s">
        <v>252</v>
      </c>
      <c r="AG66" s="981"/>
      <c r="AH66" s="981"/>
      <c r="AI66" s="981"/>
      <c r="AJ66" s="987"/>
      <c r="AK66" s="675" t="s">
        <v>387</v>
      </c>
      <c r="AL66" s="682"/>
      <c r="AM66" s="682"/>
      <c r="AN66" s="682"/>
      <c r="AO66" s="683"/>
      <c r="AP66" s="675" t="s">
        <v>360</v>
      </c>
      <c r="AQ66" s="676"/>
      <c r="AR66" s="676"/>
      <c r="AS66" s="676"/>
      <c r="AT66" s="687"/>
      <c r="AU66" s="675" t="s">
        <v>460</v>
      </c>
      <c r="AV66" s="676"/>
      <c r="AW66" s="676"/>
      <c r="AX66" s="676"/>
      <c r="AY66" s="687"/>
      <c r="AZ66" s="675" t="s">
        <v>444</v>
      </c>
      <c r="BA66" s="676"/>
      <c r="BB66" s="676"/>
      <c r="BC66" s="676"/>
      <c r="BD66" s="677"/>
      <c r="BE66" s="55"/>
      <c r="BF66" s="55"/>
      <c r="BG66" s="55"/>
      <c r="BH66" s="55"/>
      <c r="BI66" s="55"/>
      <c r="BJ66" s="55"/>
      <c r="BK66" s="55"/>
      <c r="BL66" s="55"/>
      <c r="BM66" s="55"/>
      <c r="BN66" s="55"/>
      <c r="BO66" s="55"/>
      <c r="BP66" s="55"/>
      <c r="BQ66" s="52">
        <v>60</v>
      </c>
      <c r="BR66" s="73"/>
      <c r="BS66" s="753"/>
      <c r="BT66" s="754"/>
      <c r="BU66" s="754"/>
      <c r="BV66" s="754"/>
      <c r="BW66" s="754"/>
      <c r="BX66" s="754"/>
      <c r="BY66" s="754"/>
      <c r="BZ66" s="754"/>
      <c r="CA66" s="754"/>
      <c r="CB66" s="754"/>
      <c r="CC66" s="754"/>
      <c r="CD66" s="754"/>
      <c r="CE66" s="754"/>
      <c r="CF66" s="754"/>
      <c r="CG66" s="759"/>
      <c r="CH66" s="750"/>
      <c r="CI66" s="751"/>
      <c r="CJ66" s="751"/>
      <c r="CK66" s="751"/>
      <c r="CL66" s="752"/>
      <c r="CM66" s="750"/>
      <c r="CN66" s="751"/>
      <c r="CO66" s="751"/>
      <c r="CP66" s="751"/>
      <c r="CQ66" s="752"/>
      <c r="CR66" s="750"/>
      <c r="CS66" s="751"/>
      <c r="CT66" s="751"/>
      <c r="CU66" s="751"/>
      <c r="CV66" s="752"/>
      <c r="CW66" s="750"/>
      <c r="CX66" s="751"/>
      <c r="CY66" s="751"/>
      <c r="CZ66" s="751"/>
      <c r="DA66" s="752"/>
      <c r="DB66" s="750"/>
      <c r="DC66" s="751"/>
      <c r="DD66" s="751"/>
      <c r="DE66" s="751"/>
      <c r="DF66" s="752"/>
      <c r="DG66" s="750"/>
      <c r="DH66" s="751"/>
      <c r="DI66" s="751"/>
      <c r="DJ66" s="751"/>
      <c r="DK66" s="752"/>
      <c r="DL66" s="750"/>
      <c r="DM66" s="751"/>
      <c r="DN66" s="751"/>
      <c r="DO66" s="751"/>
      <c r="DP66" s="752"/>
      <c r="DQ66" s="750"/>
      <c r="DR66" s="751"/>
      <c r="DS66" s="751"/>
      <c r="DT66" s="751"/>
      <c r="DU66" s="752"/>
      <c r="DV66" s="753"/>
      <c r="DW66" s="754"/>
      <c r="DX66" s="754"/>
      <c r="DY66" s="754"/>
      <c r="DZ66" s="755"/>
      <c r="EA66" s="48"/>
    </row>
    <row r="67" spans="1:131" ht="26.25" customHeight="1" x14ac:dyDescent="0.2">
      <c r="A67" s="684"/>
      <c r="B67" s="685"/>
      <c r="C67" s="685"/>
      <c r="D67" s="685"/>
      <c r="E67" s="685"/>
      <c r="F67" s="685"/>
      <c r="G67" s="685"/>
      <c r="H67" s="685"/>
      <c r="I67" s="685"/>
      <c r="J67" s="685"/>
      <c r="K67" s="685"/>
      <c r="L67" s="685"/>
      <c r="M67" s="685"/>
      <c r="N67" s="685"/>
      <c r="O67" s="685"/>
      <c r="P67" s="686"/>
      <c r="Q67" s="678"/>
      <c r="R67" s="679"/>
      <c r="S67" s="679"/>
      <c r="T67" s="679"/>
      <c r="U67" s="688"/>
      <c r="V67" s="678"/>
      <c r="W67" s="679"/>
      <c r="X67" s="679"/>
      <c r="Y67" s="679"/>
      <c r="Z67" s="688"/>
      <c r="AA67" s="678"/>
      <c r="AB67" s="679"/>
      <c r="AC67" s="679"/>
      <c r="AD67" s="679"/>
      <c r="AE67" s="688"/>
      <c r="AF67" s="988"/>
      <c r="AG67" s="984"/>
      <c r="AH67" s="984"/>
      <c r="AI67" s="984"/>
      <c r="AJ67" s="989"/>
      <c r="AK67" s="990"/>
      <c r="AL67" s="685"/>
      <c r="AM67" s="685"/>
      <c r="AN67" s="685"/>
      <c r="AO67" s="686"/>
      <c r="AP67" s="678"/>
      <c r="AQ67" s="679"/>
      <c r="AR67" s="679"/>
      <c r="AS67" s="679"/>
      <c r="AT67" s="688"/>
      <c r="AU67" s="678"/>
      <c r="AV67" s="679"/>
      <c r="AW67" s="679"/>
      <c r="AX67" s="679"/>
      <c r="AY67" s="688"/>
      <c r="AZ67" s="678"/>
      <c r="BA67" s="679"/>
      <c r="BB67" s="679"/>
      <c r="BC67" s="679"/>
      <c r="BD67" s="680"/>
      <c r="BE67" s="55"/>
      <c r="BF67" s="55"/>
      <c r="BG67" s="55"/>
      <c r="BH67" s="55"/>
      <c r="BI67" s="55"/>
      <c r="BJ67" s="55"/>
      <c r="BK67" s="55"/>
      <c r="BL67" s="55"/>
      <c r="BM67" s="55"/>
      <c r="BN67" s="55"/>
      <c r="BO67" s="55"/>
      <c r="BP67" s="55"/>
      <c r="BQ67" s="52">
        <v>61</v>
      </c>
      <c r="BR67" s="73"/>
      <c r="BS67" s="753"/>
      <c r="BT67" s="754"/>
      <c r="BU67" s="754"/>
      <c r="BV67" s="754"/>
      <c r="BW67" s="754"/>
      <c r="BX67" s="754"/>
      <c r="BY67" s="754"/>
      <c r="BZ67" s="754"/>
      <c r="CA67" s="754"/>
      <c r="CB67" s="754"/>
      <c r="CC67" s="754"/>
      <c r="CD67" s="754"/>
      <c r="CE67" s="754"/>
      <c r="CF67" s="754"/>
      <c r="CG67" s="759"/>
      <c r="CH67" s="750"/>
      <c r="CI67" s="751"/>
      <c r="CJ67" s="751"/>
      <c r="CK67" s="751"/>
      <c r="CL67" s="752"/>
      <c r="CM67" s="750"/>
      <c r="CN67" s="751"/>
      <c r="CO67" s="751"/>
      <c r="CP67" s="751"/>
      <c r="CQ67" s="752"/>
      <c r="CR67" s="750"/>
      <c r="CS67" s="751"/>
      <c r="CT67" s="751"/>
      <c r="CU67" s="751"/>
      <c r="CV67" s="752"/>
      <c r="CW67" s="750"/>
      <c r="CX67" s="751"/>
      <c r="CY67" s="751"/>
      <c r="CZ67" s="751"/>
      <c r="DA67" s="752"/>
      <c r="DB67" s="750"/>
      <c r="DC67" s="751"/>
      <c r="DD67" s="751"/>
      <c r="DE67" s="751"/>
      <c r="DF67" s="752"/>
      <c r="DG67" s="750"/>
      <c r="DH67" s="751"/>
      <c r="DI67" s="751"/>
      <c r="DJ67" s="751"/>
      <c r="DK67" s="752"/>
      <c r="DL67" s="750"/>
      <c r="DM67" s="751"/>
      <c r="DN67" s="751"/>
      <c r="DO67" s="751"/>
      <c r="DP67" s="752"/>
      <c r="DQ67" s="750"/>
      <c r="DR67" s="751"/>
      <c r="DS67" s="751"/>
      <c r="DT67" s="751"/>
      <c r="DU67" s="752"/>
      <c r="DV67" s="753"/>
      <c r="DW67" s="754"/>
      <c r="DX67" s="754"/>
      <c r="DY67" s="754"/>
      <c r="DZ67" s="755"/>
      <c r="EA67" s="48"/>
    </row>
    <row r="68" spans="1:131" ht="26.25" customHeight="1" x14ac:dyDescent="0.2">
      <c r="A68" s="51">
        <v>1</v>
      </c>
      <c r="B68" s="659" t="s">
        <v>529</v>
      </c>
      <c r="C68" s="660"/>
      <c r="D68" s="660"/>
      <c r="E68" s="660"/>
      <c r="F68" s="660"/>
      <c r="G68" s="660"/>
      <c r="H68" s="660"/>
      <c r="I68" s="660"/>
      <c r="J68" s="660"/>
      <c r="K68" s="660"/>
      <c r="L68" s="660"/>
      <c r="M68" s="660"/>
      <c r="N68" s="660"/>
      <c r="O68" s="660"/>
      <c r="P68" s="661"/>
      <c r="Q68" s="662">
        <v>2555</v>
      </c>
      <c r="R68" s="663"/>
      <c r="S68" s="663"/>
      <c r="T68" s="663"/>
      <c r="U68" s="663"/>
      <c r="V68" s="663">
        <v>2391</v>
      </c>
      <c r="W68" s="663"/>
      <c r="X68" s="663"/>
      <c r="Y68" s="663"/>
      <c r="Z68" s="663"/>
      <c r="AA68" s="663">
        <v>164</v>
      </c>
      <c r="AB68" s="663"/>
      <c r="AC68" s="663"/>
      <c r="AD68" s="663"/>
      <c r="AE68" s="663"/>
      <c r="AF68" s="663">
        <v>164</v>
      </c>
      <c r="AG68" s="663"/>
      <c r="AH68" s="663"/>
      <c r="AI68" s="663"/>
      <c r="AJ68" s="663"/>
      <c r="AK68" s="663">
        <v>30</v>
      </c>
      <c r="AL68" s="663"/>
      <c r="AM68" s="663"/>
      <c r="AN68" s="663"/>
      <c r="AO68" s="663"/>
      <c r="AP68" s="663">
        <v>2557</v>
      </c>
      <c r="AQ68" s="663"/>
      <c r="AR68" s="663"/>
      <c r="AS68" s="663"/>
      <c r="AT68" s="663"/>
      <c r="AU68" s="663">
        <v>524</v>
      </c>
      <c r="AV68" s="663"/>
      <c r="AW68" s="663"/>
      <c r="AX68" s="663"/>
      <c r="AY68" s="663"/>
      <c r="AZ68" s="669"/>
      <c r="BA68" s="669"/>
      <c r="BB68" s="669"/>
      <c r="BC68" s="669"/>
      <c r="BD68" s="670"/>
      <c r="BE68" s="55"/>
      <c r="BF68" s="55"/>
      <c r="BG68" s="55"/>
      <c r="BH68" s="55"/>
      <c r="BI68" s="55"/>
      <c r="BJ68" s="55"/>
      <c r="BK68" s="55"/>
      <c r="BL68" s="55"/>
      <c r="BM68" s="55"/>
      <c r="BN68" s="55"/>
      <c r="BO68" s="55"/>
      <c r="BP68" s="55"/>
      <c r="BQ68" s="52">
        <v>62</v>
      </c>
      <c r="BR68" s="73"/>
      <c r="BS68" s="753"/>
      <c r="BT68" s="754"/>
      <c r="BU68" s="754"/>
      <c r="BV68" s="754"/>
      <c r="BW68" s="754"/>
      <c r="BX68" s="754"/>
      <c r="BY68" s="754"/>
      <c r="BZ68" s="754"/>
      <c r="CA68" s="754"/>
      <c r="CB68" s="754"/>
      <c r="CC68" s="754"/>
      <c r="CD68" s="754"/>
      <c r="CE68" s="754"/>
      <c r="CF68" s="754"/>
      <c r="CG68" s="759"/>
      <c r="CH68" s="750"/>
      <c r="CI68" s="751"/>
      <c r="CJ68" s="751"/>
      <c r="CK68" s="751"/>
      <c r="CL68" s="752"/>
      <c r="CM68" s="750"/>
      <c r="CN68" s="751"/>
      <c r="CO68" s="751"/>
      <c r="CP68" s="751"/>
      <c r="CQ68" s="752"/>
      <c r="CR68" s="750"/>
      <c r="CS68" s="751"/>
      <c r="CT68" s="751"/>
      <c r="CU68" s="751"/>
      <c r="CV68" s="752"/>
      <c r="CW68" s="750"/>
      <c r="CX68" s="751"/>
      <c r="CY68" s="751"/>
      <c r="CZ68" s="751"/>
      <c r="DA68" s="752"/>
      <c r="DB68" s="750"/>
      <c r="DC68" s="751"/>
      <c r="DD68" s="751"/>
      <c r="DE68" s="751"/>
      <c r="DF68" s="752"/>
      <c r="DG68" s="750"/>
      <c r="DH68" s="751"/>
      <c r="DI68" s="751"/>
      <c r="DJ68" s="751"/>
      <c r="DK68" s="752"/>
      <c r="DL68" s="750"/>
      <c r="DM68" s="751"/>
      <c r="DN68" s="751"/>
      <c r="DO68" s="751"/>
      <c r="DP68" s="752"/>
      <c r="DQ68" s="750"/>
      <c r="DR68" s="751"/>
      <c r="DS68" s="751"/>
      <c r="DT68" s="751"/>
      <c r="DU68" s="752"/>
      <c r="DV68" s="753"/>
      <c r="DW68" s="754"/>
      <c r="DX68" s="754"/>
      <c r="DY68" s="754"/>
      <c r="DZ68" s="755"/>
      <c r="EA68" s="48"/>
    </row>
    <row r="69" spans="1:131" ht="26.25" customHeight="1" x14ac:dyDescent="0.2">
      <c r="A69" s="52">
        <v>2</v>
      </c>
      <c r="B69" s="695" t="s">
        <v>27</v>
      </c>
      <c r="C69" s="696"/>
      <c r="D69" s="696"/>
      <c r="E69" s="696"/>
      <c r="F69" s="696"/>
      <c r="G69" s="696"/>
      <c r="H69" s="696"/>
      <c r="I69" s="696"/>
      <c r="J69" s="696"/>
      <c r="K69" s="696"/>
      <c r="L69" s="696"/>
      <c r="M69" s="696"/>
      <c r="N69" s="696"/>
      <c r="O69" s="696"/>
      <c r="P69" s="697"/>
      <c r="Q69" s="698">
        <v>9704</v>
      </c>
      <c r="R69" s="699"/>
      <c r="S69" s="699"/>
      <c r="T69" s="699"/>
      <c r="U69" s="699"/>
      <c r="V69" s="699">
        <v>9171</v>
      </c>
      <c r="W69" s="699"/>
      <c r="X69" s="699"/>
      <c r="Y69" s="699"/>
      <c r="Z69" s="699"/>
      <c r="AA69" s="699">
        <v>533</v>
      </c>
      <c r="AB69" s="699"/>
      <c r="AC69" s="699"/>
      <c r="AD69" s="699"/>
      <c r="AE69" s="699"/>
      <c r="AF69" s="699">
        <v>3447</v>
      </c>
      <c r="AG69" s="699"/>
      <c r="AH69" s="699"/>
      <c r="AI69" s="699"/>
      <c r="AJ69" s="699"/>
      <c r="AK69" s="699" t="s">
        <v>203</v>
      </c>
      <c r="AL69" s="699"/>
      <c r="AM69" s="699"/>
      <c r="AN69" s="699"/>
      <c r="AO69" s="699"/>
      <c r="AP69" s="699">
        <v>6796</v>
      </c>
      <c r="AQ69" s="699"/>
      <c r="AR69" s="699"/>
      <c r="AS69" s="699"/>
      <c r="AT69" s="699"/>
      <c r="AU69" s="699">
        <v>435</v>
      </c>
      <c r="AV69" s="699"/>
      <c r="AW69" s="699"/>
      <c r="AX69" s="699"/>
      <c r="AY69" s="699"/>
      <c r="AZ69" s="705"/>
      <c r="BA69" s="705"/>
      <c r="BB69" s="705"/>
      <c r="BC69" s="705"/>
      <c r="BD69" s="706"/>
      <c r="BE69" s="55"/>
      <c r="BF69" s="55"/>
      <c r="BG69" s="55"/>
      <c r="BH69" s="55"/>
      <c r="BI69" s="55"/>
      <c r="BJ69" s="55"/>
      <c r="BK69" s="55"/>
      <c r="BL69" s="55"/>
      <c r="BM69" s="55"/>
      <c r="BN69" s="55"/>
      <c r="BO69" s="55"/>
      <c r="BP69" s="55"/>
      <c r="BQ69" s="52">
        <v>63</v>
      </c>
      <c r="BR69" s="73"/>
      <c r="BS69" s="753"/>
      <c r="BT69" s="754"/>
      <c r="BU69" s="754"/>
      <c r="BV69" s="754"/>
      <c r="BW69" s="754"/>
      <c r="BX69" s="754"/>
      <c r="BY69" s="754"/>
      <c r="BZ69" s="754"/>
      <c r="CA69" s="754"/>
      <c r="CB69" s="754"/>
      <c r="CC69" s="754"/>
      <c r="CD69" s="754"/>
      <c r="CE69" s="754"/>
      <c r="CF69" s="754"/>
      <c r="CG69" s="759"/>
      <c r="CH69" s="750"/>
      <c r="CI69" s="751"/>
      <c r="CJ69" s="751"/>
      <c r="CK69" s="751"/>
      <c r="CL69" s="752"/>
      <c r="CM69" s="750"/>
      <c r="CN69" s="751"/>
      <c r="CO69" s="751"/>
      <c r="CP69" s="751"/>
      <c r="CQ69" s="752"/>
      <c r="CR69" s="750"/>
      <c r="CS69" s="751"/>
      <c r="CT69" s="751"/>
      <c r="CU69" s="751"/>
      <c r="CV69" s="752"/>
      <c r="CW69" s="750"/>
      <c r="CX69" s="751"/>
      <c r="CY69" s="751"/>
      <c r="CZ69" s="751"/>
      <c r="DA69" s="752"/>
      <c r="DB69" s="750"/>
      <c r="DC69" s="751"/>
      <c r="DD69" s="751"/>
      <c r="DE69" s="751"/>
      <c r="DF69" s="752"/>
      <c r="DG69" s="750"/>
      <c r="DH69" s="751"/>
      <c r="DI69" s="751"/>
      <c r="DJ69" s="751"/>
      <c r="DK69" s="752"/>
      <c r="DL69" s="750"/>
      <c r="DM69" s="751"/>
      <c r="DN69" s="751"/>
      <c r="DO69" s="751"/>
      <c r="DP69" s="752"/>
      <c r="DQ69" s="750"/>
      <c r="DR69" s="751"/>
      <c r="DS69" s="751"/>
      <c r="DT69" s="751"/>
      <c r="DU69" s="752"/>
      <c r="DV69" s="753"/>
      <c r="DW69" s="754"/>
      <c r="DX69" s="754"/>
      <c r="DY69" s="754"/>
      <c r="DZ69" s="755"/>
      <c r="EA69" s="48"/>
    </row>
    <row r="70" spans="1:131" ht="26.25" customHeight="1" x14ac:dyDescent="0.2">
      <c r="A70" s="52">
        <v>3</v>
      </c>
      <c r="B70" s="695" t="s">
        <v>431</v>
      </c>
      <c r="C70" s="696"/>
      <c r="D70" s="696"/>
      <c r="E70" s="696"/>
      <c r="F70" s="696"/>
      <c r="G70" s="696"/>
      <c r="H70" s="696"/>
      <c r="I70" s="696"/>
      <c r="J70" s="696"/>
      <c r="K70" s="696"/>
      <c r="L70" s="696"/>
      <c r="M70" s="696"/>
      <c r="N70" s="696"/>
      <c r="O70" s="696"/>
      <c r="P70" s="697"/>
      <c r="Q70" s="698">
        <v>3280</v>
      </c>
      <c r="R70" s="699"/>
      <c r="S70" s="699"/>
      <c r="T70" s="699"/>
      <c r="U70" s="699"/>
      <c r="V70" s="699">
        <v>2763</v>
      </c>
      <c r="W70" s="699"/>
      <c r="X70" s="699"/>
      <c r="Y70" s="699"/>
      <c r="Z70" s="699"/>
      <c r="AA70" s="699">
        <v>517</v>
      </c>
      <c r="AB70" s="699"/>
      <c r="AC70" s="699"/>
      <c r="AD70" s="699"/>
      <c r="AE70" s="699"/>
      <c r="AF70" s="699">
        <v>486</v>
      </c>
      <c r="AG70" s="699"/>
      <c r="AH70" s="699"/>
      <c r="AI70" s="699"/>
      <c r="AJ70" s="699"/>
      <c r="AK70" s="699" t="s">
        <v>203</v>
      </c>
      <c r="AL70" s="699"/>
      <c r="AM70" s="699"/>
      <c r="AN70" s="699"/>
      <c r="AO70" s="699"/>
      <c r="AP70" s="699">
        <v>13627</v>
      </c>
      <c r="AQ70" s="699"/>
      <c r="AR70" s="699"/>
      <c r="AS70" s="699"/>
      <c r="AT70" s="699"/>
      <c r="AU70" s="699">
        <v>1325</v>
      </c>
      <c r="AV70" s="699"/>
      <c r="AW70" s="699"/>
      <c r="AX70" s="699"/>
      <c r="AY70" s="699"/>
      <c r="AZ70" s="705"/>
      <c r="BA70" s="705"/>
      <c r="BB70" s="705"/>
      <c r="BC70" s="705"/>
      <c r="BD70" s="706"/>
      <c r="BE70" s="55"/>
      <c r="BF70" s="55"/>
      <c r="BG70" s="55"/>
      <c r="BH70" s="55"/>
      <c r="BI70" s="55"/>
      <c r="BJ70" s="55"/>
      <c r="BK70" s="55"/>
      <c r="BL70" s="55"/>
      <c r="BM70" s="55"/>
      <c r="BN70" s="55"/>
      <c r="BO70" s="55"/>
      <c r="BP70" s="55"/>
      <c r="BQ70" s="52">
        <v>64</v>
      </c>
      <c r="BR70" s="73"/>
      <c r="BS70" s="753"/>
      <c r="BT70" s="754"/>
      <c r="BU70" s="754"/>
      <c r="BV70" s="754"/>
      <c r="BW70" s="754"/>
      <c r="BX70" s="754"/>
      <c r="BY70" s="754"/>
      <c r="BZ70" s="754"/>
      <c r="CA70" s="754"/>
      <c r="CB70" s="754"/>
      <c r="CC70" s="754"/>
      <c r="CD70" s="754"/>
      <c r="CE70" s="754"/>
      <c r="CF70" s="754"/>
      <c r="CG70" s="759"/>
      <c r="CH70" s="750"/>
      <c r="CI70" s="751"/>
      <c r="CJ70" s="751"/>
      <c r="CK70" s="751"/>
      <c r="CL70" s="752"/>
      <c r="CM70" s="750"/>
      <c r="CN70" s="751"/>
      <c r="CO70" s="751"/>
      <c r="CP70" s="751"/>
      <c r="CQ70" s="752"/>
      <c r="CR70" s="750"/>
      <c r="CS70" s="751"/>
      <c r="CT70" s="751"/>
      <c r="CU70" s="751"/>
      <c r="CV70" s="752"/>
      <c r="CW70" s="750"/>
      <c r="CX70" s="751"/>
      <c r="CY70" s="751"/>
      <c r="CZ70" s="751"/>
      <c r="DA70" s="752"/>
      <c r="DB70" s="750"/>
      <c r="DC70" s="751"/>
      <c r="DD70" s="751"/>
      <c r="DE70" s="751"/>
      <c r="DF70" s="752"/>
      <c r="DG70" s="750"/>
      <c r="DH70" s="751"/>
      <c r="DI70" s="751"/>
      <c r="DJ70" s="751"/>
      <c r="DK70" s="752"/>
      <c r="DL70" s="750"/>
      <c r="DM70" s="751"/>
      <c r="DN70" s="751"/>
      <c r="DO70" s="751"/>
      <c r="DP70" s="752"/>
      <c r="DQ70" s="750"/>
      <c r="DR70" s="751"/>
      <c r="DS70" s="751"/>
      <c r="DT70" s="751"/>
      <c r="DU70" s="752"/>
      <c r="DV70" s="753"/>
      <c r="DW70" s="754"/>
      <c r="DX70" s="754"/>
      <c r="DY70" s="754"/>
      <c r="DZ70" s="755"/>
      <c r="EA70" s="48"/>
    </row>
    <row r="71" spans="1:131" ht="26.25" customHeight="1" x14ac:dyDescent="0.2">
      <c r="A71" s="52">
        <v>4</v>
      </c>
      <c r="B71" s="695" t="s">
        <v>535</v>
      </c>
      <c r="C71" s="696"/>
      <c r="D71" s="696"/>
      <c r="E71" s="696"/>
      <c r="F71" s="696"/>
      <c r="G71" s="696"/>
      <c r="H71" s="696"/>
      <c r="I71" s="696"/>
      <c r="J71" s="696"/>
      <c r="K71" s="696"/>
      <c r="L71" s="696"/>
      <c r="M71" s="696"/>
      <c r="N71" s="696"/>
      <c r="O71" s="696"/>
      <c r="P71" s="697"/>
      <c r="Q71" s="698">
        <v>329</v>
      </c>
      <c r="R71" s="699"/>
      <c r="S71" s="699"/>
      <c r="T71" s="699"/>
      <c r="U71" s="699"/>
      <c r="V71" s="699">
        <v>304</v>
      </c>
      <c r="W71" s="699"/>
      <c r="X71" s="699"/>
      <c r="Y71" s="699"/>
      <c r="Z71" s="699"/>
      <c r="AA71" s="699">
        <v>25</v>
      </c>
      <c r="AB71" s="699"/>
      <c r="AC71" s="699"/>
      <c r="AD71" s="699"/>
      <c r="AE71" s="699"/>
      <c r="AF71" s="699">
        <v>25</v>
      </c>
      <c r="AG71" s="699"/>
      <c r="AH71" s="699"/>
      <c r="AI71" s="699"/>
      <c r="AJ71" s="699"/>
      <c r="AK71" s="699" t="s">
        <v>203</v>
      </c>
      <c r="AL71" s="699"/>
      <c r="AM71" s="699"/>
      <c r="AN71" s="699"/>
      <c r="AO71" s="699"/>
      <c r="AP71" s="699" t="s">
        <v>203</v>
      </c>
      <c r="AQ71" s="699"/>
      <c r="AR71" s="699"/>
      <c r="AS71" s="699"/>
      <c r="AT71" s="699"/>
      <c r="AU71" s="699" t="s">
        <v>203</v>
      </c>
      <c r="AV71" s="699"/>
      <c r="AW71" s="699"/>
      <c r="AX71" s="699"/>
      <c r="AY71" s="699"/>
      <c r="AZ71" s="705"/>
      <c r="BA71" s="705"/>
      <c r="BB71" s="705"/>
      <c r="BC71" s="705"/>
      <c r="BD71" s="706"/>
      <c r="BE71" s="55"/>
      <c r="BF71" s="55"/>
      <c r="BG71" s="55"/>
      <c r="BH71" s="55"/>
      <c r="BI71" s="55"/>
      <c r="BJ71" s="55"/>
      <c r="BK71" s="55"/>
      <c r="BL71" s="55"/>
      <c r="BM71" s="55"/>
      <c r="BN71" s="55"/>
      <c r="BO71" s="55"/>
      <c r="BP71" s="55"/>
      <c r="BQ71" s="52">
        <v>65</v>
      </c>
      <c r="BR71" s="73"/>
      <c r="BS71" s="753"/>
      <c r="BT71" s="754"/>
      <c r="BU71" s="754"/>
      <c r="BV71" s="754"/>
      <c r="BW71" s="754"/>
      <c r="BX71" s="754"/>
      <c r="BY71" s="754"/>
      <c r="BZ71" s="754"/>
      <c r="CA71" s="754"/>
      <c r="CB71" s="754"/>
      <c r="CC71" s="754"/>
      <c r="CD71" s="754"/>
      <c r="CE71" s="754"/>
      <c r="CF71" s="754"/>
      <c r="CG71" s="759"/>
      <c r="CH71" s="750"/>
      <c r="CI71" s="751"/>
      <c r="CJ71" s="751"/>
      <c r="CK71" s="751"/>
      <c r="CL71" s="752"/>
      <c r="CM71" s="750"/>
      <c r="CN71" s="751"/>
      <c r="CO71" s="751"/>
      <c r="CP71" s="751"/>
      <c r="CQ71" s="752"/>
      <c r="CR71" s="750"/>
      <c r="CS71" s="751"/>
      <c r="CT71" s="751"/>
      <c r="CU71" s="751"/>
      <c r="CV71" s="752"/>
      <c r="CW71" s="750"/>
      <c r="CX71" s="751"/>
      <c r="CY71" s="751"/>
      <c r="CZ71" s="751"/>
      <c r="DA71" s="752"/>
      <c r="DB71" s="750"/>
      <c r="DC71" s="751"/>
      <c r="DD71" s="751"/>
      <c r="DE71" s="751"/>
      <c r="DF71" s="752"/>
      <c r="DG71" s="750"/>
      <c r="DH71" s="751"/>
      <c r="DI71" s="751"/>
      <c r="DJ71" s="751"/>
      <c r="DK71" s="752"/>
      <c r="DL71" s="750"/>
      <c r="DM71" s="751"/>
      <c r="DN71" s="751"/>
      <c r="DO71" s="751"/>
      <c r="DP71" s="752"/>
      <c r="DQ71" s="750"/>
      <c r="DR71" s="751"/>
      <c r="DS71" s="751"/>
      <c r="DT71" s="751"/>
      <c r="DU71" s="752"/>
      <c r="DV71" s="753"/>
      <c r="DW71" s="754"/>
      <c r="DX71" s="754"/>
      <c r="DY71" s="754"/>
      <c r="DZ71" s="755"/>
      <c r="EA71" s="48"/>
    </row>
    <row r="72" spans="1:131" ht="26.25" customHeight="1" x14ac:dyDescent="0.2">
      <c r="A72" s="52">
        <v>5</v>
      </c>
      <c r="B72" s="695" t="s">
        <v>530</v>
      </c>
      <c r="C72" s="696"/>
      <c r="D72" s="696"/>
      <c r="E72" s="696"/>
      <c r="F72" s="696"/>
      <c r="G72" s="696"/>
      <c r="H72" s="696"/>
      <c r="I72" s="696"/>
      <c r="J72" s="696"/>
      <c r="K72" s="696"/>
      <c r="L72" s="696"/>
      <c r="M72" s="696"/>
      <c r="N72" s="696"/>
      <c r="O72" s="696"/>
      <c r="P72" s="697"/>
      <c r="Q72" s="698">
        <v>159</v>
      </c>
      <c r="R72" s="699"/>
      <c r="S72" s="699"/>
      <c r="T72" s="699"/>
      <c r="U72" s="699"/>
      <c r="V72" s="699">
        <v>134</v>
      </c>
      <c r="W72" s="699"/>
      <c r="X72" s="699"/>
      <c r="Y72" s="699"/>
      <c r="Z72" s="699"/>
      <c r="AA72" s="699">
        <v>24</v>
      </c>
      <c r="AB72" s="699"/>
      <c r="AC72" s="699"/>
      <c r="AD72" s="699"/>
      <c r="AE72" s="699"/>
      <c r="AF72" s="699">
        <v>24</v>
      </c>
      <c r="AG72" s="699"/>
      <c r="AH72" s="699"/>
      <c r="AI72" s="699"/>
      <c r="AJ72" s="699"/>
      <c r="AK72" s="699">
        <v>9</v>
      </c>
      <c r="AL72" s="699"/>
      <c r="AM72" s="699"/>
      <c r="AN72" s="699"/>
      <c r="AO72" s="699"/>
      <c r="AP72" s="699" t="s">
        <v>203</v>
      </c>
      <c r="AQ72" s="699"/>
      <c r="AR72" s="699"/>
      <c r="AS72" s="699"/>
      <c r="AT72" s="699"/>
      <c r="AU72" s="699" t="s">
        <v>203</v>
      </c>
      <c r="AV72" s="699"/>
      <c r="AW72" s="699"/>
      <c r="AX72" s="699"/>
      <c r="AY72" s="699"/>
      <c r="AZ72" s="705"/>
      <c r="BA72" s="705"/>
      <c r="BB72" s="705"/>
      <c r="BC72" s="705"/>
      <c r="BD72" s="706"/>
      <c r="BE72" s="55"/>
      <c r="BF72" s="55"/>
      <c r="BG72" s="55"/>
      <c r="BH72" s="55"/>
      <c r="BI72" s="55"/>
      <c r="BJ72" s="55"/>
      <c r="BK72" s="55"/>
      <c r="BL72" s="55"/>
      <c r="BM72" s="55"/>
      <c r="BN72" s="55"/>
      <c r="BO72" s="55"/>
      <c r="BP72" s="55"/>
      <c r="BQ72" s="52">
        <v>66</v>
      </c>
      <c r="BR72" s="73"/>
      <c r="BS72" s="753"/>
      <c r="BT72" s="754"/>
      <c r="BU72" s="754"/>
      <c r="BV72" s="754"/>
      <c r="BW72" s="754"/>
      <c r="BX72" s="754"/>
      <c r="BY72" s="754"/>
      <c r="BZ72" s="754"/>
      <c r="CA72" s="754"/>
      <c r="CB72" s="754"/>
      <c r="CC72" s="754"/>
      <c r="CD72" s="754"/>
      <c r="CE72" s="754"/>
      <c r="CF72" s="754"/>
      <c r="CG72" s="759"/>
      <c r="CH72" s="750"/>
      <c r="CI72" s="751"/>
      <c r="CJ72" s="751"/>
      <c r="CK72" s="751"/>
      <c r="CL72" s="752"/>
      <c r="CM72" s="750"/>
      <c r="CN72" s="751"/>
      <c r="CO72" s="751"/>
      <c r="CP72" s="751"/>
      <c r="CQ72" s="752"/>
      <c r="CR72" s="750"/>
      <c r="CS72" s="751"/>
      <c r="CT72" s="751"/>
      <c r="CU72" s="751"/>
      <c r="CV72" s="752"/>
      <c r="CW72" s="750"/>
      <c r="CX72" s="751"/>
      <c r="CY72" s="751"/>
      <c r="CZ72" s="751"/>
      <c r="DA72" s="752"/>
      <c r="DB72" s="750"/>
      <c r="DC72" s="751"/>
      <c r="DD72" s="751"/>
      <c r="DE72" s="751"/>
      <c r="DF72" s="752"/>
      <c r="DG72" s="750"/>
      <c r="DH72" s="751"/>
      <c r="DI72" s="751"/>
      <c r="DJ72" s="751"/>
      <c r="DK72" s="752"/>
      <c r="DL72" s="750"/>
      <c r="DM72" s="751"/>
      <c r="DN72" s="751"/>
      <c r="DO72" s="751"/>
      <c r="DP72" s="752"/>
      <c r="DQ72" s="750"/>
      <c r="DR72" s="751"/>
      <c r="DS72" s="751"/>
      <c r="DT72" s="751"/>
      <c r="DU72" s="752"/>
      <c r="DV72" s="753"/>
      <c r="DW72" s="754"/>
      <c r="DX72" s="754"/>
      <c r="DY72" s="754"/>
      <c r="DZ72" s="755"/>
      <c r="EA72" s="48"/>
    </row>
    <row r="73" spans="1:131" ht="26.25" customHeight="1" x14ac:dyDescent="0.2">
      <c r="A73" s="52">
        <v>6</v>
      </c>
      <c r="B73" s="695" t="s">
        <v>531</v>
      </c>
      <c r="C73" s="696"/>
      <c r="D73" s="696"/>
      <c r="E73" s="696"/>
      <c r="F73" s="696"/>
      <c r="G73" s="696"/>
      <c r="H73" s="696"/>
      <c r="I73" s="696"/>
      <c r="J73" s="696"/>
      <c r="K73" s="696"/>
      <c r="L73" s="696"/>
      <c r="M73" s="696"/>
      <c r="N73" s="696"/>
      <c r="O73" s="696"/>
      <c r="P73" s="697"/>
      <c r="Q73" s="698">
        <v>4300</v>
      </c>
      <c r="R73" s="699"/>
      <c r="S73" s="699"/>
      <c r="T73" s="699"/>
      <c r="U73" s="699"/>
      <c r="V73" s="699">
        <v>3691</v>
      </c>
      <c r="W73" s="699"/>
      <c r="X73" s="699"/>
      <c r="Y73" s="699"/>
      <c r="Z73" s="699"/>
      <c r="AA73" s="699">
        <v>609</v>
      </c>
      <c r="AB73" s="699"/>
      <c r="AC73" s="699"/>
      <c r="AD73" s="699"/>
      <c r="AE73" s="699"/>
      <c r="AF73" s="699">
        <v>609</v>
      </c>
      <c r="AG73" s="699"/>
      <c r="AH73" s="699"/>
      <c r="AI73" s="699"/>
      <c r="AJ73" s="699"/>
      <c r="AK73" s="699">
        <v>5</v>
      </c>
      <c r="AL73" s="699"/>
      <c r="AM73" s="699"/>
      <c r="AN73" s="699"/>
      <c r="AO73" s="699"/>
      <c r="AP73" s="699" t="s">
        <v>203</v>
      </c>
      <c r="AQ73" s="699"/>
      <c r="AR73" s="699"/>
      <c r="AS73" s="699"/>
      <c r="AT73" s="699"/>
      <c r="AU73" s="699" t="s">
        <v>203</v>
      </c>
      <c r="AV73" s="699"/>
      <c r="AW73" s="699"/>
      <c r="AX73" s="699"/>
      <c r="AY73" s="699"/>
      <c r="AZ73" s="705"/>
      <c r="BA73" s="705"/>
      <c r="BB73" s="705"/>
      <c r="BC73" s="705"/>
      <c r="BD73" s="706"/>
      <c r="BE73" s="55"/>
      <c r="BF73" s="55"/>
      <c r="BG73" s="55"/>
      <c r="BH73" s="55"/>
      <c r="BI73" s="55"/>
      <c r="BJ73" s="55"/>
      <c r="BK73" s="55"/>
      <c r="BL73" s="55"/>
      <c r="BM73" s="55"/>
      <c r="BN73" s="55"/>
      <c r="BO73" s="55"/>
      <c r="BP73" s="55"/>
      <c r="BQ73" s="52">
        <v>67</v>
      </c>
      <c r="BR73" s="73"/>
      <c r="BS73" s="753"/>
      <c r="BT73" s="754"/>
      <c r="BU73" s="754"/>
      <c r="BV73" s="754"/>
      <c r="BW73" s="754"/>
      <c r="BX73" s="754"/>
      <c r="BY73" s="754"/>
      <c r="BZ73" s="754"/>
      <c r="CA73" s="754"/>
      <c r="CB73" s="754"/>
      <c r="CC73" s="754"/>
      <c r="CD73" s="754"/>
      <c r="CE73" s="754"/>
      <c r="CF73" s="754"/>
      <c r="CG73" s="759"/>
      <c r="CH73" s="750"/>
      <c r="CI73" s="751"/>
      <c r="CJ73" s="751"/>
      <c r="CK73" s="751"/>
      <c r="CL73" s="752"/>
      <c r="CM73" s="750"/>
      <c r="CN73" s="751"/>
      <c r="CO73" s="751"/>
      <c r="CP73" s="751"/>
      <c r="CQ73" s="752"/>
      <c r="CR73" s="750"/>
      <c r="CS73" s="751"/>
      <c r="CT73" s="751"/>
      <c r="CU73" s="751"/>
      <c r="CV73" s="752"/>
      <c r="CW73" s="750"/>
      <c r="CX73" s="751"/>
      <c r="CY73" s="751"/>
      <c r="CZ73" s="751"/>
      <c r="DA73" s="752"/>
      <c r="DB73" s="750"/>
      <c r="DC73" s="751"/>
      <c r="DD73" s="751"/>
      <c r="DE73" s="751"/>
      <c r="DF73" s="752"/>
      <c r="DG73" s="750"/>
      <c r="DH73" s="751"/>
      <c r="DI73" s="751"/>
      <c r="DJ73" s="751"/>
      <c r="DK73" s="752"/>
      <c r="DL73" s="750"/>
      <c r="DM73" s="751"/>
      <c r="DN73" s="751"/>
      <c r="DO73" s="751"/>
      <c r="DP73" s="752"/>
      <c r="DQ73" s="750"/>
      <c r="DR73" s="751"/>
      <c r="DS73" s="751"/>
      <c r="DT73" s="751"/>
      <c r="DU73" s="752"/>
      <c r="DV73" s="753"/>
      <c r="DW73" s="754"/>
      <c r="DX73" s="754"/>
      <c r="DY73" s="754"/>
      <c r="DZ73" s="755"/>
      <c r="EA73" s="48"/>
    </row>
    <row r="74" spans="1:131" ht="26.25" customHeight="1" x14ac:dyDescent="0.2">
      <c r="A74" s="52">
        <v>7</v>
      </c>
      <c r="B74" s="695" t="s">
        <v>80</v>
      </c>
      <c r="C74" s="696"/>
      <c r="D74" s="696"/>
      <c r="E74" s="696"/>
      <c r="F74" s="696"/>
      <c r="G74" s="696"/>
      <c r="H74" s="696"/>
      <c r="I74" s="696"/>
      <c r="J74" s="696"/>
      <c r="K74" s="696"/>
      <c r="L74" s="696"/>
      <c r="M74" s="696"/>
      <c r="N74" s="696"/>
      <c r="O74" s="696"/>
      <c r="P74" s="697"/>
      <c r="Q74" s="698">
        <v>91</v>
      </c>
      <c r="R74" s="699"/>
      <c r="S74" s="699"/>
      <c r="T74" s="699"/>
      <c r="U74" s="699"/>
      <c r="V74" s="699">
        <v>85</v>
      </c>
      <c r="W74" s="699"/>
      <c r="X74" s="699"/>
      <c r="Y74" s="699"/>
      <c r="Z74" s="699"/>
      <c r="AA74" s="699">
        <v>5</v>
      </c>
      <c r="AB74" s="699"/>
      <c r="AC74" s="699"/>
      <c r="AD74" s="699"/>
      <c r="AE74" s="699"/>
      <c r="AF74" s="699">
        <v>5</v>
      </c>
      <c r="AG74" s="699"/>
      <c r="AH74" s="699"/>
      <c r="AI74" s="699"/>
      <c r="AJ74" s="699"/>
      <c r="AK74" s="699">
        <v>5</v>
      </c>
      <c r="AL74" s="699"/>
      <c r="AM74" s="699"/>
      <c r="AN74" s="699"/>
      <c r="AO74" s="699"/>
      <c r="AP74" s="699" t="s">
        <v>203</v>
      </c>
      <c r="AQ74" s="699"/>
      <c r="AR74" s="699"/>
      <c r="AS74" s="699"/>
      <c r="AT74" s="699"/>
      <c r="AU74" s="699" t="s">
        <v>203</v>
      </c>
      <c r="AV74" s="699"/>
      <c r="AW74" s="699"/>
      <c r="AX74" s="699"/>
      <c r="AY74" s="699"/>
      <c r="AZ74" s="705"/>
      <c r="BA74" s="705"/>
      <c r="BB74" s="705"/>
      <c r="BC74" s="705"/>
      <c r="BD74" s="706"/>
      <c r="BE74" s="55"/>
      <c r="BF74" s="55"/>
      <c r="BG74" s="55"/>
      <c r="BH74" s="55"/>
      <c r="BI74" s="55"/>
      <c r="BJ74" s="55"/>
      <c r="BK74" s="55"/>
      <c r="BL74" s="55"/>
      <c r="BM74" s="55"/>
      <c r="BN74" s="55"/>
      <c r="BO74" s="55"/>
      <c r="BP74" s="55"/>
      <c r="BQ74" s="52">
        <v>68</v>
      </c>
      <c r="BR74" s="73"/>
      <c r="BS74" s="753"/>
      <c r="BT74" s="754"/>
      <c r="BU74" s="754"/>
      <c r="BV74" s="754"/>
      <c r="BW74" s="754"/>
      <c r="BX74" s="754"/>
      <c r="BY74" s="754"/>
      <c r="BZ74" s="754"/>
      <c r="CA74" s="754"/>
      <c r="CB74" s="754"/>
      <c r="CC74" s="754"/>
      <c r="CD74" s="754"/>
      <c r="CE74" s="754"/>
      <c r="CF74" s="754"/>
      <c r="CG74" s="759"/>
      <c r="CH74" s="750"/>
      <c r="CI74" s="751"/>
      <c r="CJ74" s="751"/>
      <c r="CK74" s="751"/>
      <c r="CL74" s="752"/>
      <c r="CM74" s="750"/>
      <c r="CN74" s="751"/>
      <c r="CO74" s="751"/>
      <c r="CP74" s="751"/>
      <c r="CQ74" s="752"/>
      <c r="CR74" s="750"/>
      <c r="CS74" s="751"/>
      <c r="CT74" s="751"/>
      <c r="CU74" s="751"/>
      <c r="CV74" s="752"/>
      <c r="CW74" s="750"/>
      <c r="CX74" s="751"/>
      <c r="CY74" s="751"/>
      <c r="CZ74" s="751"/>
      <c r="DA74" s="752"/>
      <c r="DB74" s="750"/>
      <c r="DC74" s="751"/>
      <c r="DD74" s="751"/>
      <c r="DE74" s="751"/>
      <c r="DF74" s="752"/>
      <c r="DG74" s="750"/>
      <c r="DH74" s="751"/>
      <c r="DI74" s="751"/>
      <c r="DJ74" s="751"/>
      <c r="DK74" s="752"/>
      <c r="DL74" s="750"/>
      <c r="DM74" s="751"/>
      <c r="DN74" s="751"/>
      <c r="DO74" s="751"/>
      <c r="DP74" s="752"/>
      <c r="DQ74" s="750"/>
      <c r="DR74" s="751"/>
      <c r="DS74" s="751"/>
      <c r="DT74" s="751"/>
      <c r="DU74" s="752"/>
      <c r="DV74" s="753"/>
      <c r="DW74" s="754"/>
      <c r="DX74" s="754"/>
      <c r="DY74" s="754"/>
      <c r="DZ74" s="755"/>
      <c r="EA74" s="48"/>
    </row>
    <row r="75" spans="1:131" ht="26.25" customHeight="1" x14ac:dyDescent="0.2">
      <c r="A75" s="52">
        <v>8</v>
      </c>
      <c r="B75" s="695" t="s">
        <v>95</v>
      </c>
      <c r="C75" s="696"/>
      <c r="D75" s="696"/>
      <c r="E75" s="696"/>
      <c r="F75" s="696"/>
      <c r="G75" s="696"/>
      <c r="H75" s="696"/>
      <c r="I75" s="696"/>
      <c r="J75" s="696"/>
      <c r="K75" s="696"/>
      <c r="L75" s="696"/>
      <c r="M75" s="696"/>
      <c r="N75" s="696"/>
      <c r="O75" s="696"/>
      <c r="P75" s="697"/>
      <c r="Q75" s="707">
        <v>258426</v>
      </c>
      <c r="R75" s="702"/>
      <c r="S75" s="702"/>
      <c r="T75" s="702"/>
      <c r="U75" s="704"/>
      <c r="V75" s="700">
        <v>253681</v>
      </c>
      <c r="W75" s="702"/>
      <c r="X75" s="702"/>
      <c r="Y75" s="702"/>
      <c r="Z75" s="704"/>
      <c r="AA75" s="700">
        <v>4745</v>
      </c>
      <c r="AB75" s="702"/>
      <c r="AC75" s="702"/>
      <c r="AD75" s="702"/>
      <c r="AE75" s="704"/>
      <c r="AF75" s="700">
        <v>4745</v>
      </c>
      <c r="AG75" s="702"/>
      <c r="AH75" s="702"/>
      <c r="AI75" s="702"/>
      <c r="AJ75" s="704"/>
      <c r="AK75" s="700">
        <v>1906</v>
      </c>
      <c r="AL75" s="702"/>
      <c r="AM75" s="702"/>
      <c r="AN75" s="702"/>
      <c r="AO75" s="704"/>
      <c r="AP75" s="700" t="s">
        <v>203</v>
      </c>
      <c r="AQ75" s="702"/>
      <c r="AR75" s="702"/>
      <c r="AS75" s="702"/>
      <c r="AT75" s="704"/>
      <c r="AU75" s="700" t="s">
        <v>203</v>
      </c>
      <c r="AV75" s="702"/>
      <c r="AW75" s="702"/>
      <c r="AX75" s="702"/>
      <c r="AY75" s="704"/>
      <c r="AZ75" s="705"/>
      <c r="BA75" s="705"/>
      <c r="BB75" s="705"/>
      <c r="BC75" s="705"/>
      <c r="BD75" s="706"/>
      <c r="BE75" s="55"/>
      <c r="BF75" s="55"/>
      <c r="BG75" s="55"/>
      <c r="BH75" s="55"/>
      <c r="BI75" s="55"/>
      <c r="BJ75" s="55"/>
      <c r="BK75" s="55"/>
      <c r="BL75" s="55"/>
      <c r="BM75" s="55"/>
      <c r="BN75" s="55"/>
      <c r="BO75" s="55"/>
      <c r="BP75" s="55"/>
      <c r="BQ75" s="52">
        <v>69</v>
      </c>
      <c r="BR75" s="73"/>
      <c r="BS75" s="753"/>
      <c r="BT75" s="754"/>
      <c r="BU75" s="754"/>
      <c r="BV75" s="754"/>
      <c r="BW75" s="754"/>
      <c r="BX75" s="754"/>
      <c r="BY75" s="754"/>
      <c r="BZ75" s="754"/>
      <c r="CA75" s="754"/>
      <c r="CB75" s="754"/>
      <c r="CC75" s="754"/>
      <c r="CD75" s="754"/>
      <c r="CE75" s="754"/>
      <c r="CF75" s="754"/>
      <c r="CG75" s="759"/>
      <c r="CH75" s="750"/>
      <c r="CI75" s="751"/>
      <c r="CJ75" s="751"/>
      <c r="CK75" s="751"/>
      <c r="CL75" s="752"/>
      <c r="CM75" s="750"/>
      <c r="CN75" s="751"/>
      <c r="CO75" s="751"/>
      <c r="CP75" s="751"/>
      <c r="CQ75" s="752"/>
      <c r="CR75" s="750"/>
      <c r="CS75" s="751"/>
      <c r="CT75" s="751"/>
      <c r="CU75" s="751"/>
      <c r="CV75" s="752"/>
      <c r="CW75" s="750"/>
      <c r="CX75" s="751"/>
      <c r="CY75" s="751"/>
      <c r="CZ75" s="751"/>
      <c r="DA75" s="752"/>
      <c r="DB75" s="750"/>
      <c r="DC75" s="751"/>
      <c r="DD75" s="751"/>
      <c r="DE75" s="751"/>
      <c r="DF75" s="752"/>
      <c r="DG75" s="750"/>
      <c r="DH75" s="751"/>
      <c r="DI75" s="751"/>
      <c r="DJ75" s="751"/>
      <c r="DK75" s="752"/>
      <c r="DL75" s="750"/>
      <c r="DM75" s="751"/>
      <c r="DN75" s="751"/>
      <c r="DO75" s="751"/>
      <c r="DP75" s="752"/>
      <c r="DQ75" s="750"/>
      <c r="DR75" s="751"/>
      <c r="DS75" s="751"/>
      <c r="DT75" s="751"/>
      <c r="DU75" s="752"/>
      <c r="DV75" s="753"/>
      <c r="DW75" s="754"/>
      <c r="DX75" s="754"/>
      <c r="DY75" s="754"/>
      <c r="DZ75" s="755"/>
      <c r="EA75" s="48"/>
    </row>
    <row r="76" spans="1:131" ht="26.25" customHeight="1" x14ac:dyDescent="0.2">
      <c r="A76" s="52">
        <v>9</v>
      </c>
      <c r="B76" s="695" t="s">
        <v>532</v>
      </c>
      <c r="C76" s="696"/>
      <c r="D76" s="696"/>
      <c r="E76" s="696"/>
      <c r="F76" s="696"/>
      <c r="G76" s="696"/>
      <c r="H76" s="696"/>
      <c r="I76" s="696"/>
      <c r="J76" s="696"/>
      <c r="K76" s="696"/>
      <c r="L76" s="696"/>
      <c r="M76" s="696"/>
      <c r="N76" s="696"/>
      <c r="O76" s="696"/>
      <c r="P76" s="697"/>
      <c r="Q76" s="707">
        <v>9909</v>
      </c>
      <c r="R76" s="702"/>
      <c r="S76" s="702"/>
      <c r="T76" s="702"/>
      <c r="U76" s="704"/>
      <c r="V76" s="700">
        <v>8882</v>
      </c>
      <c r="W76" s="702"/>
      <c r="X76" s="702"/>
      <c r="Y76" s="702"/>
      <c r="Z76" s="704"/>
      <c r="AA76" s="700">
        <v>1026</v>
      </c>
      <c r="AB76" s="702"/>
      <c r="AC76" s="702"/>
      <c r="AD76" s="702"/>
      <c r="AE76" s="704"/>
      <c r="AF76" s="700">
        <v>5892</v>
      </c>
      <c r="AG76" s="702"/>
      <c r="AH76" s="702"/>
      <c r="AI76" s="702"/>
      <c r="AJ76" s="704"/>
      <c r="AK76" s="700" t="s">
        <v>203</v>
      </c>
      <c r="AL76" s="702"/>
      <c r="AM76" s="702"/>
      <c r="AN76" s="702"/>
      <c r="AO76" s="704"/>
      <c r="AP76" s="700">
        <v>26903</v>
      </c>
      <c r="AQ76" s="702"/>
      <c r="AR76" s="702"/>
      <c r="AS76" s="702"/>
      <c r="AT76" s="704"/>
      <c r="AU76" s="700" t="s">
        <v>203</v>
      </c>
      <c r="AV76" s="702"/>
      <c r="AW76" s="702"/>
      <c r="AX76" s="702"/>
      <c r="AY76" s="704"/>
      <c r="AZ76" s="705"/>
      <c r="BA76" s="705"/>
      <c r="BB76" s="705"/>
      <c r="BC76" s="705"/>
      <c r="BD76" s="706"/>
      <c r="BE76" s="55"/>
      <c r="BF76" s="55"/>
      <c r="BG76" s="55"/>
      <c r="BH76" s="55"/>
      <c r="BI76" s="55"/>
      <c r="BJ76" s="55"/>
      <c r="BK76" s="55"/>
      <c r="BL76" s="55"/>
      <c r="BM76" s="55"/>
      <c r="BN76" s="55"/>
      <c r="BO76" s="55"/>
      <c r="BP76" s="55"/>
      <c r="BQ76" s="52">
        <v>70</v>
      </c>
      <c r="BR76" s="73"/>
      <c r="BS76" s="753"/>
      <c r="BT76" s="754"/>
      <c r="BU76" s="754"/>
      <c r="BV76" s="754"/>
      <c r="BW76" s="754"/>
      <c r="BX76" s="754"/>
      <c r="BY76" s="754"/>
      <c r="BZ76" s="754"/>
      <c r="CA76" s="754"/>
      <c r="CB76" s="754"/>
      <c r="CC76" s="754"/>
      <c r="CD76" s="754"/>
      <c r="CE76" s="754"/>
      <c r="CF76" s="754"/>
      <c r="CG76" s="759"/>
      <c r="CH76" s="750"/>
      <c r="CI76" s="751"/>
      <c r="CJ76" s="751"/>
      <c r="CK76" s="751"/>
      <c r="CL76" s="752"/>
      <c r="CM76" s="750"/>
      <c r="CN76" s="751"/>
      <c r="CO76" s="751"/>
      <c r="CP76" s="751"/>
      <c r="CQ76" s="752"/>
      <c r="CR76" s="750"/>
      <c r="CS76" s="751"/>
      <c r="CT76" s="751"/>
      <c r="CU76" s="751"/>
      <c r="CV76" s="752"/>
      <c r="CW76" s="750"/>
      <c r="CX76" s="751"/>
      <c r="CY76" s="751"/>
      <c r="CZ76" s="751"/>
      <c r="DA76" s="752"/>
      <c r="DB76" s="750"/>
      <c r="DC76" s="751"/>
      <c r="DD76" s="751"/>
      <c r="DE76" s="751"/>
      <c r="DF76" s="752"/>
      <c r="DG76" s="750"/>
      <c r="DH76" s="751"/>
      <c r="DI76" s="751"/>
      <c r="DJ76" s="751"/>
      <c r="DK76" s="752"/>
      <c r="DL76" s="750"/>
      <c r="DM76" s="751"/>
      <c r="DN76" s="751"/>
      <c r="DO76" s="751"/>
      <c r="DP76" s="752"/>
      <c r="DQ76" s="750"/>
      <c r="DR76" s="751"/>
      <c r="DS76" s="751"/>
      <c r="DT76" s="751"/>
      <c r="DU76" s="752"/>
      <c r="DV76" s="753"/>
      <c r="DW76" s="754"/>
      <c r="DX76" s="754"/>
      <c r="DY76" s="754"/>
      <c r="DZ76" s="755"/>
      <c r="EA76" s="48"/>
    </row>
    <row r="77" spans="1:131" ht="26.25" customHeight="1" x14ac:dyDescent="0.2">
      <c r="A77" s="52">
        <v>10</v>
      </c>
      <c r="B77" s="695"/>
      <c r="C77" s="696"/>
      <c r="D77" s="696"/>
      <c r="E77" s="696"/>
      <c r="F77" s="696"/>
      <c r="G77" s="696"/>
      <c r="H77" s="696"/>
      <c r="I77" s="696"/>
      <c r="J77" s="696"/>
      <c r="K77" s="696"/>
      <c r="L77" s="696"/>
      <c r="M77" s="696"/>
      <c r="N77" s="696"/>
      <c r="O77" s="696"/>
      <c r="P77" s="697"/>
      <c r="Q77" s="707"/>
      <c r="R77" s="702"/>
      <c r="S77" s="702"/>
      <c r="T77" s="702"/>
      <c r="U77" s="704"/>
      <c r="V77" s="700"/>
      <c r="W77" s="702"/>
      <c r="X77" s="702"/>
      <c r="Y77" s="702"/>
      <c r="Z77" s="704"/>
      <c r="AA77" s="700"/>
      <c r="AB77" s="702"/>
      <c r="AC77" s="702"/>
      <c r="AD77" s="702"/>
      <c r="AE77" s="704"/>
      <c r="AF77" s="700"/>
      <c r="AG77" s="702"/>
      <c r="AH77" s="702"/>
      <c r="AI77" s="702"/>
      <c r="AJ77" s="704"/>
      <c r="AK77" s="700"/>
      <c r="AL77" s="702"/>
      <c r="AM77" s="702"/>
      <c r="AN77" s="702"/>
      <c r="AO77" s="704"/>
      <c r="AP77" s="700"/>
      <c r="AQ77" s="702"/>
      <c r="AR77" s="702"/>
      <c r="AS77" s="702"/>
      <c r="AT77" s="704"/>
      <c r="AU77" s="700"/>
      <c r="AV77" s="702"/>
      <c r="AW77" s="702"/>
      <c r="AX77" s="702"/>
      <c r="AY77" s="704"/>
      <c r="AZ77" s="705"/>
      <c r="BA77" s="705"/>
      <c r="BB77" s="705"/>
      <c r="BC77" s="705"/>
      <c r="BD77" s="706"/>
      <c r="BE77" s="55"/>
      <c r="BF77" s="55"/>
      <c r="BG77" s="55"/>
      <c r="BH77" s="55"/>
      <c r="BI77" s="55"/>
      <c r="BJ77" s="55"/>
      <c r="BK77" s="55"/>
      <c r="BL77" s="55"/>
      <c r="BM77" s="55"/>
      <c r="BN77" s="55"/>
      <c r="BO77" s="55"/>
      <c r="BP77" s="55"/>
      <c r="BQ77" s="52">
        <v>71</v>
      </c>
      <c r="BR77" s="73"/>
      <c r="BS77" s="753"/>
      <c r="BT77" s="754"/>
      <c r="BU77" s="754"/>
      <c r="BV77" s="754"/>
      <c r="BW77" s="754"/>
      <c r="BX77" s="754"/>
      <c r="BY77" s="754"/>
      <c r="BZ77" s="754"/>
      <c r="CA77" s="754"/>
      <c r="CB77" s="754"/>
      <c r="CC77" s="754"/>
      <c r="CD77" s="754"/>
      <c r="CE77" s="754"/>
      <c r="CF77" s="754"/>
      <c r="CG77" s="759"/>
      <c r="CH77" s="750"/>
      <c r="CI77" s="751"/>
      <c r="CJ77" s="751"/>
      <c r="CK77" s="751"/>
      <c r="CL77" s="752"/>
      <c r="CM77" s="750"/>
      <c r="CN77" s="751"/>
      <c r="CO77" s="751"/>
      <c r="CP77" s="751"/>
      <c r="CQ77" s="752"/>
      <c r="CR77" s="750"/>
      <c r="CS77" s="751"/>
      <c r="CT77" s="751"/>
      <c r="CU77" s="751"/>
      <c r="CV77" s="752"/>
      <c r="CW77" s="750"/>
      <c r="CX77" s="751"/>
      <c r="CY77" s="751"/>
      <c r="CZ77" s="751"/>
      <c r="DA77" s="752"/>
      <c r="DB77" s="750"/>
      <c r="DC77" s="751"/>
      <c r="DD77" s="751"/>
      <c r="DE77" s="751"/>
      <c r="DF77" s="752"/>
      <c r="DG77" s="750"/>
      <c r="DH77" s="751"/>
      <c r="DI77" s="751"/>
      <c r="DJ77" s="751"/>
      <c r="DK77" s="752"/>
      <c r="DL77" s="750"/>
      <c r="DM77" s="751"/>
      <c r="DN77" s="751"/>
      <c r="DO77" s="751"/>
      <c r="DP77" s="752"/>
      <c r="DQ77" s="750"/>
      <c r="DR77" s="751"/>
      <c r="DS77" s="751"/>
      <c r="DT77" s="751"/>
      <c r="DU77" s="752"/>
      <c r="DV77" s="753"/>
      <c r="DW77" s="754"/>
      <c r="DX77" s="754"/>
      <c r="DY77" s="754"/>
      <c r="DZ77" s="755"/>
      <c r="EA77" s="48"/>
    </row>
    <row r="78" spans="1:131" ht="26.25" customHeight="1" x14ac:dyDescent="0.2">
      <c r="A78" s="52">
        <v>11</v>
      </c>
      <c r="B78" s="695"/>
      <c r="C78" s="696"/>
      <c r="D78" s="696"/>
      <c r="E78" s="696"/>
      <c r="F78" s="696"/>
      <c r="G78" s="696"/>
      <c r="H78" s="696"/>
      <c r="I78" s="696"/>
      <c r="J78" s="696"/>
      <c r="K78" s="696"/>
      <c r="L78" s="696"/>
      <c r="M78" s="696"/>
      <c r="N78" s="696"/>
      <c r="O78" s="696"/>
      <c r="P78" s="697"/>
      <c r="Q78" s="698"/>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699"/>
      <c r="AP78" s="699"/>
      <c r="AQ78" s="699"/>
      <c r="AR78" s="699"/>
      <c r="AS78" s="699"/>
      <c r="AT78" s="699"/>
      <c r="AU78" s="699"/>
      <c r="AV78" s="699"/>
      <c r="AW78" s="699"/>
      <c r="AX78" s="699"/>
      <c r="AY78" s="699"/>
      <c r="AZ78" s="705"/>
      <c r="BA78" s="705"/>
      <c r="BB78" s="705"/>
      <c r="BC78" s="705"/>
      <c r="BD78" s="706"/>
      <c r="BE78" s="55"/>
      <c r="BF78" s="55"/>
      <c r="BG78" s="55"/>
      <c r="BH78" s="55"/>
      <c r="BI78" s="55"/>
      <c r="BJ78" s="48"/>
      <c r="BK78" s="48"/>
      <c r="BL78" s="48"/>
      <c r="BM78" s="48"/>
      <c r="BN78" s="48"/>
      <c r="BO78" s="55"/>
      <c r="BP78" s="55"/>
      <c r="BQ78" s="52">
        <v>72</v>
      </c>
      <c r="BR78" s="73"/>
      <c r="BS78" s="753"/>
      <c r="BT78" s="754"/>
      <c r="BU78" s="754"/>
      <c r="BV78" s="754"/>
      <c r="BW78" s="754"/>
      <c r="BX78" s="754"/>
      <c r="BY78" s="754"/>
      <c r="BZ78" s="754"/>
      <c r="CA78" s="754"/>
      <c r="CB78" s="754"/>
      <c r="CC78" s="754"/>
      <c r="CD78" s="754"/>
      <c r="CE78" s="754"/>
      <c r="CF78" s="754"/>
      <c r="CG78" s="759"/>
      <c r="CH78" s="750"/>
      <c r="CI78" s="751"/>
      <c r="CJ78" s="751"/>
      <c r="CK78" s="751"/>
      <c r="CL78" s="752"/>
      <c r="CM78" s="750"/>
      <c r="CN78" s="751"/>
      <c r="CO78" s="751"/>
      <c r="CP78" s="751"/>
      <c r="CQ78" s="752"/>
      <c r="CR78" s="750"/>
      <c r="CS78" s="751"/>
      <c r="CT78" s="751"/>
      <c r="CU78" s="751"/>
      <c r="CV78" s="752"/>
      <c r="CW78" s="750"/>
      <c r="CX78" s="751"/>
      <c r="CY78" s="751"/>
      <c r="CZ78" s="751"/>
      <c r="DA78" s="752"/>
      <c r="DB78" s="750"/>
      <c r="DC78" s="751"/>
      <c r="DD78" s="751"/>
      <c r="DE78" s="751"/>
      <c r="DF78" s="752"/>
      <c r="DG78" s="750"/>
      <c r="DH78" s="751"/>
      <c r="DI78" s="751"/>
      <c r="DJ78" s="751"/>
      <c r="DK78" s="752"/>
      <c r="DL78" s="750"/>
      <c r="DM78" s="751"/>
      <c r="DN78" s="751"/>
      <c r="DO78" s="751"/>
      <c r="DP78" s="752"/>
      <c r="DQ78" s="750"/>
      <c r="DR78" s="751"/>
      <c r="DS78" s="751"/>
      <c r="DT78" s="751"/>
      <c r="DU78" s="752"/>
      <c r="DV78" s="753"/>
      <c r="DW78" s="754"/>
      <c r="DX78" s="754"/>
      <c r="DY78" s="754"/>
      <c r="DZ78" s="755"/>
      <c r="EA78" s="48"/>
    </row>
    <row r="79" spans="1:131" ht="26.25" customHeight="1" x14ac:dyDescent="0.2">
      <c r="A79" s="52">
        <v>12</v>
      </c>
      <c r="B79" s="695"/>
      <c r="C79" s="696"/>
      <c r="D79" s="696"/>
      <c r="E79" s="696"/>
      <c r="F79" s="696"/>
      <c r="G79" s="696"/>
      <c r="H79" s="696"/>
      <c r="I79" s="696"/>
      <c r="J79" s="696"/>
      <c r="K79" s="696"/>
      <c r="L79" s="696"/>
      <c r="M79" s="696"/>
      <c r="N79" s="696"/>
      <c r="O79" s="696"/>
      <c r="P79" s="697"/>
      <c r="Q79" s="698"/>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699"/>
      <c r="AP79" s="699"/>
      <c r="AQ79" s="699"/>
      <c r="AR79" s="699"/>
      <c r="AS79" s="699"/>
      <c r="AT79" s="699"/>
      <c r="AU79" s="699"/>
      <c r="AV79" s="699"/>
      <c r="AW79" s="699"/>
      <c r="AX79" s="699"/>
      <c r="AY79" s="699"/>
      <c r="AZ79" s="705"/>
      <c r="BA79" s="705"/>
      <c r="BB79" s="705"/>
      <c r="BC79" s="705"/>
      <c r="BD79" s="706"/>
      <c r="BE79" s="55"/>
      <c r="BF79" s="55"/>
      <c r="BG79" s="55"/>
      <c r="BH79" s="55"/>
      <c r="BI79" s="55"/>
      <c r="BJ79" s="48"/>
      <c r="BK79" s="48"/>
      <c r="BL79" s="48"/>
      <c r="BM79" s="48"/>
      <c r="BN79" s="48"/>
      <c r="BO79" s="55"/>
      <c r="BP79" s="55"/>
      <c r="BQ79" s="52">
        <v>73</v>
      </c>
      <c r="BR79" s="73"/>
      <c r="BS79" s="753"/>
      <c r="BT79" s="754"/>
      <c r="BU79" s="754"/>
      <c r="BV79" s="754"/>
      <c r="BW79" s="754"/>
      <c r="BX79" s="754"/>
      <c r="BY79" s="754"/>
      <c r="BZ79" s="754"/>
      <c r="CA79" s="754"/>
      <c r="CB79" s="754"/>
      <c r="CC79" s="754"/>
      <c r="CD79" s="754"/>
      <c r="CE79" s="754"/>
      <c r="CF79" s="754"/>
      <c r="CG79" s="759"/>
      <c r="CH79" s="750"/>
      <c r="CI79" s="751"/>
      <c r="CJ79" s="751"/>
      <c r="CK79" s="751"/>
      <c r="CL79" s="752"/>
      <c r="CM79" s="750"/>
      <c r="CN79" s="751"/>
      <c r="CO79" s="751"/>
      <c r="CP79" s="751"/>
      <c r="CQ79" s="752"/>
      <c r="CR79" s="750"/>
      <c r="CS79" s="751"/>
      <c r="CT79" s="751"/>
      <c r="CU79" s="751"/>
      <c r="CV79" s="752"/>
      <c r="CW79" s="750"/>
      <c r="CX79" s="751"/>
      <c r="CY79" s="751"/>
      <c r="CZ79" s="751"/>
      <c r="DA79" s="752"/>
      <c r="DB79" s="750"/>
      <c r="DC79" s="751"/>
      <c r="DD79" s="751"/>
      <c r="DE79" s="751"/>
      <c r="DF79" s="752"/>
      <c r="DG79" s="750"/>
      <c r="DH79" s="751"/>
      <c r="DI79" s="751"/>
      <c r="DJ79" s="751"/>
      <c r="DK79" s="752"/>
      <c r="DL79" s="750"/>
      <c r="DM79" s="751"/>
      <c r="DN79" s="751"/>
      <c r="DO79" s="751"/>
      <c r="DP79" s="752"/>
      <c r="DQ79" s="750"/>
      <c r="DR79" s="751"/>
      <c r="DS79" s="751"/>
      <c r="DT79" s="751"/>
      <c r="DU79" s="752"/>
      <c r="DV79" s="753"/>
      <c r="DW79" s="754"/>
      <c r="DX79" s="754"/>
      <c r="DY79" s="754"/>
      <c r="DZ79" s="755"/>
      <c r="EA79" s="48"/>
    </row>
    <row r="80" spans="1:131" ht="26.25" customHeight="1" x14ac:dyDescent="0.2">
      <c r="A80" s="52">
        <v>13</v>
      </c>
      <c r="B80" s="695"/>
      <c r="C80" s="696"/>
      <c r="D80" s="696"/>
      <c r="E80" s="696"/>
      <c r="F80" s="696"/>
      <c r="G80" s="696"/>
      <c r="H80" s="696"/>
      <c r="I80" s="696"/>
      <c r="J80" s="696"/>
      <c r="K80" s="696"/>
      <c r="L80" s="696"/>
      <c r="M80" s="696"/>
      <c r="N80" s="696"/>
      <c r="O80" s="696"/>
      <c r="P80" s="697"/>
      <c r="Q80" s="698"/>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699"/>
      <c r="AY80" s="699"/>
      <c r="AZ80" s="705"/>
      <c r="BA80" s="705"/>
      <c r="BB80" s="705"/>
      <c r="BC80" s="705"/>
      <c r="BD80" s="706"/>
      <c r="BE80" s="55"/>
      <c r="BF80" s="55"/>
      <c r="BG80" s="55"/>
      <c r="BH80" s="55"/>
      <c r="BI80" s="55"/>
      <c r="BJ80" s="55"/>
      <c r="BK80" s="55"/>
      <c r="BL80" s="55"/>
      <c r="BM80" s="55"/>
      <c r="BN80" s="55"/>
      <c r="BO80" s="55"/>
      <c r="BP80" s="55"/>
      <c r="BQ80" s="52">
        <v>74</v>
      </c>
      <c r="BR80" s="73"/>
      <c r="BS80" s="753"/>
      <c r="BT80" s="754"/>
      <c r="BU80" s="754"/>
      <c r="BV80" s="754"/>
      <c r="BW80" s="754"/>
      <c r="BX80" s="754"/>
      <c r="BY80" s="754"/>
      <c r="BZ80" s="754"/>
      <c r="CA80" s="754"/>
      <c r="CB80" s="754"/>
      <c r="CC80" s="754"/>
      <c r="CD80" s="754"/>
      <c r="CE80" s="754"/>
      <c r="CF80" s="754"/>
      <c r="CG80" s="759"/>
      <c r="CH80" s="750"/>
      <c r="CI80" s="751"/>
      <c r="CJ80" s="751"/>
      <c r="CK80" s="751"/>
      <c r="CL80" s="752"/>
      <c r="CM80" s="750"/>
      <c r="CN80" s="751"/>
      <c r="CO80" s="751"/>
      <c r="CP80" s="751"/>
      <c r="CQ80" s="752"/>
      <c r="CR80" s="750"/>
      <c r="CS80" s="751"/>
      <c r="CT80" s="751"/>
      <c r="CU80" s="751"/>
      <c r="CV80" s="752"/>
      <c r="CW80" s="750"/>
      <c r="CX80" s="751"/>
      <c r="CY80" s="751"/>
      <c r="CZ80" s="751"/>
      <c r="DA80" s="752"/>
      <c r="DB80" s="750"/>
      <c r="DC80" s="751"/>
      <c r="DD80" s="751"/>
      <c r="DE80" s="751"/>
      <c r="DF80" s="752"/>
      <c r="DG80" s="750"/>
      <c r="DH80" s="751"/>
      <c r="DI80" s="751"/>
      <c r="DJ80" s="751"/>
      <c r="DK80" s="752"/>
      <c r="DL80" s="750"/>
      <c r="DM80" s="751"/>
      <c r="DN80" s="751"/>
      <c r="DO80" s="751"/>
      <c r="DP80" s="752"/>
      <c r="DQ80" s="750"/>
      <c r="DR80" s="751"/>
      <c r="DS80" s="751"/>
      <c r="DT80" s="751"/>
      <c r="DU80" s="752"/>
      <c r="DV80" s="753"/>
      <c r="DW80" s="754"/>
      <c r="DX80" s="754"/>
      <c r="DY80" s="754"/>
      <c r="DZ80" s="755"/>
      <c r="EA80" s="48"/>
    </row>
    <row r="81" spans="1:131" ht="26.25" customHeight="1" x14ac:dyDescent="0.2">
      <c r="A81" s="52">
        <v>14</v>
      </c>
      <c r="B81" s="695"/>
      <c r="C81" s="696"/>
      <c r="D81" s="696"/>
      <c r="E81" s="696"/>
      <c r="F81" s="696"/>
      <c r="G81" s="696"/>
      <c r="H81" s="696"/>
      <c r="I81" s="696"/>
      <c r="J81" s="696"/>
      <c r="K81" s="696"/>
      <c r="L81" s="696"/>
      <c r="M81" s="696"/>
      <c r="N81" s="696"/>
      <c r="O81" s="696"/>
      <c r="P81" s="697"/>
      <c r="Q81" s="698"/>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699"/>
      <c r="AY81" s="699"/>
      <c r="AZ81" s="705"/>
      <c r="BA81" s="705"/>
      <c r="BB81" s="705"/>
      <c r="BC81" s="705"/>
      <c r="BD81" s="706"/>
      <c r="BE81" s="55"/>
      <c r="BF81" s="55"/>
      <c r="BG81" s="55"/>
      <c r="BH81" s="55"/>
      <c r="BI81" s="55"/>
      <c r="BJ81" s="55"/>
      <c r="BK81" s="55"/>
      <c r="BL81" s="55"/>
      <c r="BM81" s="55"/>
      <c r="BN81" s="55"/>
      <c r="BO81" s="55"/>
      <c r="BP81" s="55"/>
      <c r="BQ81" s="52">
        <v>75</v>
      </c>
      <c r="BR81" s="73"/>
      <c r="BS81" s="753"/>
      <c r="BT81" s="754"/>
      <c r="BU81" s="754"/>
      <c r="BV81" s="754"/>
      <c r="BW81" s="754"/>
      <c r="BX81" s="754"/>
      <c r="BY81" s="754"/>
      <c r="BZ81" s="754"/>
      <c r="CA81" s="754"/>
      <c r="CB81" s="754"/>
      <c r="CC81" s="754"/>
      <c r="CD81" s="754"/>
      <c r="CE81" s="754"/>
      <c r="CF81" s="754"/>
      <c r="CG81" s="759"/>
      <c r="CH81" s="750"/>
      <c r="CI81" s="751"/>
      <c r="CJ81" s="751"/>
      <c r="CK81" s="751"/>
      <c r="CL81" s="752"/>
      <c r="CM81" s="750"/>
      <c r="CN81" s="751"/>
      <c r="CO81" s="751"/>
      <c r="CP81" s="751"/>
      <c r="CQ81" s="752"/>
      <c r="CR81" s="750"/>
      <c r="CS81" s="751"/>
      <c r="CT81" s="751"/>
      <c r="CU81" s="751"/>
      <c r="CV81" s="752"/>
      <c r="CW81" s="750"/>
      <c r="CX81" s="751"/>
      <c r="CY81" s="751"/>
      <c r="CZ81" s="751"/>
      <c r="DA81" s="752"/>
      <c r="DB81" s="750"/>
      <c r="DC81" s="751"/>
      <c r="DD81" s="751"/>
      <c r="DE81" s="751"/>
      <c r="DF81" s="752"/>
      <c r="DG81" s="750"/>
      <c r="DH81" s="751"/>
      <c r="DI81" s="751"/>
      <c r="DJ81" s="751"/>
      <c r="DK81" s="752"/>
      <c r="DL81" s="750"/>
      <c r="DM81" s="751"/>
      <c r="DN81" s="751"/>
      <c r="DO81" s="751"/>
      <c r="DP81" s="752"/>
      <c r="DQ81" s="750"/>
      <c r="DR81" s="751"/>
      <c r="DS81" s="751"/>
      <c r="DT81" s="751"/>
      <c r="DU81" s="752"/>
      <c r="DV81" s="753"/>
      <c r="DW81" s="754"/>
      <c r="DX81" s="754"/>
      <c r="DY81" s="754"/>
      <c r="DZ81" s="755"/>
      <c r="EA81" s="48"/>
    </row>
    <row r="82" spans="1:131" ht="26.25" customHeight="1" x14ac:dyDescent="0.2">
      <c r="A82" s="52">
        <v>15</v>
      </c>
      <c r="B82" s="695"/>
      <c r="C82" s="696"/>
      <c r="D82" s="696"/>
      <c r="E82" s="696"/>
      <c r="F82" s="696"/>
      <c r="G82" s="696"/>
      <c r="H82" s="696"/>
      <c r="I82" s="696"/>
      <c r="J82" s="696"/>
      <c r="K82" s="696"/>
      <c r="L82" s="696"/>
      <c r="M82" s="696"/>
      <c r="N82" s="696"/>
      <c r="O82" s="696"/>
      <c r="P82" s="697"/>
      <c r="Q82" s="698"/>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699"/>
      <c r="AY82" s="699"/>
      <c r="AZ82" s="705"/>
      <c r="BA82" s="705"/>
      <c r="BB82" s="705"/>
      <c r="BC82" s="705"/>
      <c r="BD82" s="706"/>
      <c r="BE82" s="55"/>
      <c r="BF82" s="55"/>
      <c r="BG82" s="55"/>
      <c r="BH82" s="55"/>
      <c r="BI82" s="55"/>
      <c r="BJ82" s="55"/>
      <c r="BK82" s="55"/>
      <c r="BL82" s="55"/>
      <c r="BM82" s="55"/>
      <c r="BN82" s="55"/>
      <c r="BO82" s="55"/>
      <c r="BP82" s="55"/>
      <c r="BQ82" s="52">
        <v>76</v>
      </c>
      <c r="BR82" s="73"/>
      <c r="BS82" s="753"/>
      <c r="BT82" s="754"/>
      <c r="BU82" s="754"/>
      <c r="BV82" s="754"/>
      <c r="BW82" s="754"/>
      <c r="BX82" s="754"/>
      <c r="BY82" s="754"/>
      <c r="BZ82" s="754"/>
      <c r="CA82" s="754"/>
      <c r="CB82" s="754"/>
      <c r="CC82" s="754"/>
      <c r="CD82" s="754"/>
      <c r="CE82" s="754"/>
      <c r="CF82" s="754"/>
      <c r="CG82" s="759"/>
      <c r="CH82" s="750"/>
      <c r="CI82" s="751"/>
      <c r="CJ82" s="751"/>
      <c r="CK82" s="751"/>
      <c r="CL82" s="752"/>
      <c r="CM82" s="750"/>
      <c r="CN82" s="751"/>
      <c r="CO82" s="751"/>
      <c r="CP82" s="751"/>
      <c r="CQ82" s="752"/>
      <c r="CR82" s="750"/>
      <c r="CS82" s="751"/>
      <c r="CT82" s="751"/>
      <c r="CU82" s="751"/>
      <c r="CV82" s="752"/>
      <c r="CW82" s="750"/>
      <c r="CX82" s="751"/>
      <c r="CY82" s="751"/>
      <c r="CZ82" s="751"/>
      <c r="DA82" s="752"/>
      <c r="DB82" s="750"/>
      <c r="DC82" s="751"/>
      <c r="DD82" s="751"/>
      <c r="DE82" s="751"/>
      <c r="DF82" s="752"/>
      <c r="DG82" s="750"/>
      <c r="DH82" s="751"/>
      <c r="DI82" s="751"/>
      <c r="DJ82" s="751"/>
      <c r="DK82" s="752"/>
      <c r="DL82" s="750"/>
      <c r="DM82" s="751"/>
      <c r="DN82" s="751"/>
      <c r="DO82" s="751"/>
      <c r="DP82" s="752"/>
      <c r="DQ82" s="750"/>
      <c r="DR82" s="751"/>
      <c r="DS82" s="751"/>
      <c r="DT82" s="751"/>
      <c r="DU82" s="752"/>
      <c r="DV82" s="753"/>
      <c r="DW82" s="754"/>
      <c r="DX82" s="754"/>
      <c r="DY82" s="754"/>
      <c r="DZ82" s="755"/>
      <c r="EA82" s="48"/>
    </row>
    <row r="83" spans="1:131" ht="26.25" customHeight="1" x14ac:dyDescent="0.2">
      <c r="A83" s="52">
        <v>16</v>
      </c>
      <c r="B83" s="695"/>
      <c r="C83" s="696"/>
      <c r="D83" s="696"/>
      <c r="E83" s="696"/>
      <c r="F83" s="696"/>
      <c r="G83" s="696"/>
      <c r="H83" s="696"/>
      <c r="I83" s="696"/>
      <c r="J83" s="696"/>
      <c r="K83" s="696"/>
      <c r="L83" s="696"/>
      <c r="M83" s="696"/>
      <c r="N83" s="696"/>
      <c r="O83" s="696"/>
      <c r="P83" s="697"/>
      <c r="Q83" s="698"/>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699"/>
      <c r="AY83" s="699"/>
      <c r="AZ83" s="705"/>
      <c r="BA83" s="705"/>
      <c r="BB83" s="705"/>
      <c r="BC83" s="705"/>
      <c r="BD83" s="706"/>
      <c r="BE83" s="55"/>
      <c r="BF83" s="55"/>
      <c r="BG83" s="55"/>
      <c r="BH83" s="55"/>
      <c r="BI83" s="55"/>
      <c r="BJ83" s="55"/>
      <c r="BK83" s="55"/>
      <c r="BL83" s="55"/>
      <c r="BM83" s="55"/>
      <c r="BN83" s="55"/>
      <c r="BO83" s="55"/>
      <c r="BP83" s="55"/>
      <c r="BQ83" s="52">
        <v>77</v>
      </c>
      <c r="BR83" s="73"/>
      <c r="BS83" s="753"/>
      <c r="BT83" s="754"/>
      <c r="BU83" s="754"/>
      <c r="BV83" s="754"/>
      <c r="BW83" s="754"/>
      <c r="BX83" s="754"/>
      <c r="BY83" s="754"/>
      <c r="BZ83" s="754"/>
      <c r="CA83" s="754"/>
      <c r="CB83" s="754"/>
      <c r="CC83" s="754"/>
      <c r="CD83" s="754"/>
      <c r="CE83" s="754"/>
      <c r="CF83" s="754"/>
      <c r="CG83" s="759"/>
      <c r="CH83" s="750"/>
      <c r="CI83" s="751"/>
      <c r="CJ83" s="751"/>
      <c r="CK83" s="751"/>
      <c r="CL83" s="752"/>
      <c r="CM83" s="750"/>
      <c r="CN83" s="751"/>
      <c r="CO83" s="751"/>
      <c r="CP83" s="751"/>
      <c r="CQ83" s="752"/>
      <c r="CR83" s="750"/>
      <c r="CS83" s="751"/>
      <c r="CT83" s="751"/>
      <c r="CU83" s="751"/>
      <c r="CV83" s="752"/>
      <c r="CW83" s="750"/>
      <c r="CX83" s="751"/>
      <c r="CY83" s="751"/>
      <c r="CZ83" s="751"/>
      <c r="DA83" s="752"/>
      <c r="DB83" s="750"/>
      <c r="DC83" s="751"/>
      <c r="DD83" s="751"/>
      <c r="DE83" s="751"/>
      <c r="DF83" s="752"/>
      <c r="DG83" s="750"/>
      <c r="DH83" s="751"/>
      <c r="DI83" s="751"/>
      <c r="DJ83" s="751"/>
      <c r="DK83" s="752"/>
      <c r="DL83" s="750"/>
      <c r="DM83" s="751"/>
      <c r="DN83" s="751"/>
      <c r="DO83" s="751"/>
      <c r="DP83" s="752"/>
      <c r="DQ83" s="750"/>
      <c r="DR83" s="751"/>
      <c r="DS83" s="751"/>
      <c r="DT83" s="751"/>
      <c r="DU83" s="752"/>
      <c r="DV83" s="753"/>
      <c r="DW83" s="754"/>
      <c r="DX83" s="754"/>
      <c r="DY83" s="754"/>
      <c r="DZ83" s="755"/>
      <c r="EA83" s="48"/>
    </row>
    <row r="84" spans="1:131" ht="26.25" customHeight="1" x14ac:dyDescent="0.2">
      <c r="A84" s="52">
        <v>17</v>
      </c>
      <c r="B84" s="695"/>
      <c r="C84" s="696"/>
      <c r="D84" s="696"/>
      <c r="E84" s="696"/>
      <c r="F84" s="696"/>
      <c r="G84" s="696"/>
      <c r="H84" s="696"/>
      <c r="I84" s="696"/>
      <c r="J84" s="696"/>
      <c r="K84" s="696"/>
      <c r="L84" s="696"/>
      <c r="M84" s="696"/>
      <c r="N84" s="696"/>
      <c r="O84" s="696"/>
      <c r="P84" s="697"/>
      <c r="Q84" s="698"/>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699"/>
      <c r="AY84" s="699"/>
      <c r="AZ84" s="705"/>
      <c r="BA84" s="705"/>
      <c r="BB84" s="705"/>
      <c r="BC84" s="705"/>
      <c r="BD84" s="706"/>
      <c r="BE84" s="55"/>
      <c r="BF84" s="55"/>
      <c r="BG84" s="55"/>
      <c r="BH84" s="55"/>
      <c r="BI84" s="55"/>
      <c r="BJ84" s="55"/>
      <c r="BK84" s="55"/>
      <c r="BL84" s="55"/>
      <c r="BM84" s="55"/>
      <c r="BN84" s="55"/>
      <c r="BO84" s="55"/>
      <c r="BP84" s="55"/>
      <c r="BQ84" s="52">
        <v>78</v>
      </c>
      <c r="BR84" s="73"/>
      <c r="BS84" s="753"/>
      <c r="BT84" s="754"/>
      <c r="BU84" s="754"/>
      <c r="BV84" s="754"/>
      <c r="BW84" s="754"/>
      <c r="BX84" s="754"/>
      <c r="BY84" s="754"/>
      <c r="BZ84" s="754"/>
      <c r="CA84" s="754"/>
      <c r="CB84" s="754"/>
      <c r="CC84" s="754"/>
      <c r="CD84" s="754"/>
      <c r="CE84" s="754"/>
      <c r="CF84" s="754"/>
      <c r="CG84" s="759"/>
      <c r="CH84" s="750"/>
      <c r="CI84" s="751"/>
      <c r="CJ84" s="751"/>
      <c r="CK84" s="751"/>
      <c r="CL84" s="752"/>
      <c r="CM84" s="750"/>
      <c r="CN84" s="751"/>
      <c r="CO84" s="751"/>
      <c r="CP84" s="751"/>
      <c r="CQ84" s="752"/>
      <c r="CR84" s="750"/>
      <c r="CS84" s="751"/>
      <c r="CT84" s="751"/>
      <c r="CU84" s="751"/>
      <c r="CV84" s="752"/>
      <c r="CW84" s="750"/>
      <c r="CX84" s="751"/>
      <c r="CY84" s="751"/>
      <c r="CZ84" s="751"/>
      <c r="DA84" s="752"/>
      <c r="DB84" s="750"/>
      <c r="DC84" s="751"/>
      <c r="DD84" s="751"/>
      <c r="DE84" s="751"/>
      <c r="DF84" s="752"/>
      <c r="DG84" s="750"/>
      <c r="DH84" s="751"/>
      <c r="DI84" s="751"/>
      <c r="DJ84" s="751"/>
      <c r="DK84" s="752"/>
      <c r="DL84" s="750"/>
      <c r="DM84" s="751"/>
      <c r="DN84" s="751"/>
      <c r="DO84" s="751"/>
      <c r="DP84" s="752"/>
      <c r="DQ84" s="750"/>
      <c r="DR84" s="751"/>
      <c r="DS84" s="751"/>
      <c r="DT84" s="751"/>
      <c r="DU84" s="752"/>
      <c r="DV84" s="753"/>
      <c r="DW84" s="754"/>
      <c r="DX84" s="754"/>
      <c r="DY84" s="754"/>
      <c r="DZ84" s="755"/>
      <c r="EA84" s="48"/>
    </row>
    <row r="85" spans="1:131" ht="26.25" customHeight="1" x14ac:dyDescent="0.2">
      <c r="A85" s="52">
        <v>18</v>
      </c>
      <c r="B85" s="695"/>
      <c r="C85" s="696"/>
      <c r="D85" s="696"/>
      <c r="E85" s="696"/>
      <c r="F85" s="696"/>
      <c r="G85" s="696"/>
      <c r="H85" s="696"/>
      <c r="I85" s="696"/>
      <c r="J85" s="696"/>
      <c r="K85" s="696"/>
      <c r="L85" s="696"/>
      <c r="M85" s="696"/>
      <c r="N85" s="696"/>
      <c r="O85" s="696"/>
      <c r="P85" s="697"/>
      <c r="Q85" s="698"/>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699"/>
      <c r="AP85" s="699"/>
      <c r="AQ85" s="699"/>
      <c r="AR85" s="699"/>
      <c r="AS85" s="699"/>
      <c r="AT85" s="699"/>
      <c r="AU85" s="699"/>
      <c r="AV85" s="699"/>
      <c r="AW85" s="699"/>
      <c r="AX85" s="699"/>
      <c r="AY85" s="699"/>
      <c r="AZ85" s="705"/>
      <c r="BA85" s="705"/>
      <c r="BB85" s="705"/>
      <c r="BC85" s="705"/>
      <c r="BD85" s="706"/>
      <c r="BE85" s="55"/>
      <c r="BF85" s="55"/>
      <c r="BG85" s="55"/>
      <c r="BH85" s="55"/>
      <c r="BI85" s="55"/>
      <c r="BJ85" s="55"/>
      <c r="BK85" s="55"/>
      <c r="BL85" s="55"/>
      <c r="BM85" s="55"/>
      <c r="BN85" s="55"/>
      <c r="BO85" s="55"/>
      <c r="BP85" s="55"/>
      <c r="BQ85" s="52">
        <v>79</v>
      </c>
      <c r="BR85" s="73"/>
      <c r="BS85" s="753"/>
      <c r="BT85" s="754"/>
      <c r="BU85" s="754"/>
      <c r="BV85" s="754"/>
      <c r="BW85" s="754"/>
      <c r="BX85" s="754"/>
      <c r="BY85" s="754"/>
      <c r="BZ85" s="754"/>
      <c r="CA85" s="754"/>
      <c r="CB85" s="754"/>
      <c r="CC85" s="754"/>
      <c r="CD85" s="754"/>
      <c r="CE85" s="754"/>
      <c r="CF85" s="754"/>
      <c r="CG85" s="759"/>
      <c r="CH85" s="750"/>
      <c r="CI85" s="751"/>
      <c r="CJ85" s="751"/>
      <c r="CK85" s="751"/>
      <c r="CL85" s="752"/>
      <c r="CM85" s="750"/>
      <c r="CN85" s="751"/>
      <c r="CO85" s="751"/>
      <c r="CP85" s="751"/>
      <c r="CQ85" s="752"/>
      <c r="CR85" s="750"/>
      <c r="CS85" s="751"/>
      <c r="CT85" s="751"/>
      <c r="CU85" s="751"/>
      <c r="CV85" s="752"/>
      <c r="CW85" s="750"/>
      <c r="CX85" s="751"/>
      <c r="CY85" s="751"/>
      <c r="CZ85" s="751"/>
      <c r="DA85" s="752"/>
      <c r="DB85" s="750"/>
      <c r="DC85" s="751"/>
      <c r="DD85" s="751"/>
      <c r="DE85" s="751"/>
      <c r="DF85" s="752"/>
      <c r="DG85" s="750"/>
      <c r="DH85" s="751"/>
      <c r="DI85" s="751"/>
      <c r="DJ85" s="751"/>
      <c r="DK85" s="752"/>
      <c r="DL85" s="750"/>
      <c r="DM85" s="751"/>
      <c r="DN85" s="751"/>
      <c r="DO85" s="751"/>
      <c r="DP85" s="752"/>
      <c r="DQ85" s="750"/>
      <c r="DR85" s="751"/>
      <c r="DS85" s="751"/>
      <c r="DT85" s="751"/>
      <c r="DU85" s="752"/>
      <c r="DV85" s="753"/>
      <c r="DW85" s="754"/>
      <c r="DX85" s="754"/>
      <c r="DY85" s="754"/>
      <c r="DZ85" s="755"/>
      <c r="EA85" s="48"/>
    </row>
    <row r="86" spans="1:131" ht="26.25" customHeight="1" x14ac:dyDescent="0.2">
      <c r="A86" s="52">
        <v>19</v>
      </c>
      <c r="B86" s="695"/>
      <c r="C86" s="696"/>
      <c r="D86" s="696"/>
      <c r="E86" s="696"/>
      <c r="F86" s="696"/>
      <c r="G86" s="696"/>
      <c r="H86" s="696"/>
      <c r="I86" s="696"/>
      <c r="J86" s="696"/>
      <c r="K86" s="696"/>
      <c r="L86" s="696"/>
      <c r="M86" s="696"/>
      <c r="N86" s="696"/>
      <c r="O86" s="696"/>
      <c r="P86" s="697"/>
      <c r="Q86" s="698"/>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699"/>
      <c r="AP86" s="699"/>
      <c r="AQ86" s="699"/>
      <c r="AR86" s="699"/>
      <c r="AS86" s="699"/>
      <c r="AT86" s="699"/>
      <c r="AU86" s="699"/>
      <c r="AV86" s="699"/>
      <c r="AW86" s="699"/>
      <c r="AX86" s="699"/>
      <c r="AY86" s="699"/>
      <c r="AZ86" s="705"/>
      <c r="BA86" s="705"/>
      <c r="BB86" s="705"/>
      <c r="BC86" s="705"/>
      <c r="BD86" s="706"/>
      <c r="BE86" s="55"/>
      <c r="BF86" s="55"/>
      <c r="BG86" s="55"/>
      <c r="BH86" s="55"/>
      <c r="BI86" s="55"/>
      <c r="BJ86" s="55"/>
      <c r="BK86" s="55"/>
      <c r="BL86" s="55"/>
      <c r="BM86" s="55"/>
      <c r="BN86" s="55"/>
      <c r="BO86" s="55"/>
      <c r="BP86" s="55"/>
      <c r="BQ86" s="52">
        <v>80</v>
      </c>
      <c r="BR86" s="73"/>
      <c r="BS86" s="753"/>
      <c r="BT86" s="754"/>
      <c r="BU86" s="754"/>
      <c r="BV86" s="754"/>
      <c r="BW86" s="754"/>
      <c r="BX86" s="754"/>
      <c r="BY86" s="754"/>
      <c r="BZ86" s="754"/>
      <c r="CA86" s="754"/>
      <c r="CB86" s="754"/>
      <c r="CC86" s="754"/>
      <c r="CD86" s="754"/>
      <c r="CE86" s="754"/>
      <c r="CF86" s="754"/>
      <c r="CG86" s="759"/>
      <c r="CH86" s="750"/>
      <c r="CI86" s="751"/>
      <c r="CJ86" s="751"/>
      <c r="CK86" s="751"/>
      <c r="CL86" s="752"/>
      <c r="CM86" s="750"/>
      <c r="CN86" s="751"/>
      <c r="CO86" s="751"/>
      <c r="CP86" s="751"/>
      <c r="CQ86" s="752"/>
      <c r="CR86" s="750"/>
      <c r="CS86" s="751"/>
      <c r="CT86" s="751"/>
      <c r="CU86" s="751"/>
      <c r="CV86" s="752"/>
      <c r="CW86" s="750"/>
      <c r="CX86" s="751"/>
      <c r="CY86" s="751"/>
      <c r="CZ86" s="751"/>
      <c r="DA86" s="752"/>
      <c r="DB86" s="750"/>
      <c r="DC86" s="751"/>
      <c r="DD86" s="751"/>
      <c r="DE86" s="751"/>
      <c r="DF86" s="752"/>
      <c r="DG86" s="750"/>
      <c r="DH86" s="751"/>
      <c r="DI86" s="751"/>
      <c r="DJ86" s="751"/>
      <c r="DK86" s="752"/>
      <c r="DL86" s="750"/>
      <c r="DM86" s="751"/>
      <c r="DN86" s="751"/>
      <c r="DO86" s="751"/>
      <c r="DP86" s="752"/>
      <c r="DQ86" s="750"/>
      <c r="DR86" s="751"/>
      <c r="DS86" s="751"/>
      <c r="DT86" s="751"/>
      <c r="DU86" s="752"/>
      <c r="DV86" s="753"/>
      <c r="DW86" s="754"/>
      <c r="DX86" s="754"/>
      <c r="DY86" s="754"/>
      <c r="DZ86" s="755"/>
      <c r="EA86" s="48"/>
    </row>
    <row r="87" spans="1:131" ht="26.25" customHeight="1" x14ac:dyDescent="0.2">
      <c r="A87" s="57">
        <v>20</v>
      </c>
      <c r="B87" s="760"/>
      <c r="C87" s="761"/>
      <c r="D87" s="761"/>
      <c r="E87" s="761"/>
      <c r="F87" s="761"/>
      <c r="G87" s="761"/>
      <c r="H87" s="761"/>
      <c r="I87" s="761"/>
      <c r="J87" s="761"/>
      <c r="K87" s="761"/>
      <c r="L87" s="761"/>
      <c r="M87" s="761"/>
      <c r="N87" s="761"/>
      <c r="O87" s="761"/>
      <c r="P87" s="762"/>
      <c r="Q87" s="763"/>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5"/>
      <c r="BA87" s="765"/>
      <c r="BB87" s="765"/>
      <c r="BC87" s="765"/>
      <c r="BD87" s="766"/>
      <c r="BE87" s="55"/>
      <c r="BF87" s="55"/>
      <c r="BG87" s="55"/>
      <c r="BH87" s="55"/>
      <c r="BI87" s="55"/>
      <c r="BJ87" s="55"/>
      <c r="BK87" s="55"/>
      <c r="BL87" s="55"/>
      <c r="BM87" s="55"/>
      <c r="BN87" s="55"/>
      <c r="BO87" s="55"/>
      <c r="BP87" s="55"/>
      <c r="BQ87" s="52">
        <v>81</v>
      </c>
      <c r="BR87" s="73"/>
      <c r="BS87" s="753"/>
      <c r="BT87" s="754"/>
      <c r="BU87" s="754"/>
      <c r="BV87" s="754"/>
      <c r="BW87" s="754"/>
      <c r="BX87" s="754"/>
      <c r="BY87" s="754"/>
      <c r="BZ87" s="754"/>
      <c r="CA87" s="754"/>
      <c r="CB87" s="754"/>
      <c r="CC87" s="754"/>
      <c r="CD87" s="754"/>
      <c r="CE87" s="754"/>
      <c r="CF87" s="754"/>
      <c r="CG87" s="759"/>
      <c r="CH87" s="750"/>
      <c r="CI87" s="751"/>
      <c r="CJ87" s="751"/>
      <c r="CK87" s="751"/>
      <c r="CL87" s="752"/>
      <c r="CM87" s="750"/>
      <c r="CN87" s="751"/>
      <c r="CO87" s="751"/>
      <c r="CP87" s="751"/>
      <c r="CQ87" s="752"/>
      <c r="CR87" s="750"/>
      <c r="CS87" s="751"/>
      <c r="CT87" s="751"/>
      <c r="CU87" s="751"/>
      <c r="CV87" s="752"/>
      <c r="CW87" s="750"/>
      <c r="CX87" s="751"/>
      <c r="CY87" s="751"/>
      <c r="CZ87" s="751"/>
      <c r="DA87" s="752"/>
      <c r="DB87" s="750"/>
      <c r="DC87" s="751"/>
      <c r="DD87" s="751"/>
      <c r="DE87" s="751"/>
      <c r="DF87" s="752"/>
      <c r="DG87" s="750"/>
      <c r="DH87" s="751"/>
      <c r="DI87" s="751"/>
      <c r="DJ87" s="751"/>
      <c r="DK87" s="752"/>
      <c r="DL87" s="750"/>
      <c r="DM87" s="751"/>
      <c r="DN87" s="751"/>
      <c r="DO87" s="751"/>
      <c r="DP87" s="752"/>
      <c r="DQ87" s="750"/>
      <c r="DR87" s="751"/>
      <c r="DS87" s="751"/>
      <c r="DT87" s="751"/>
      <c r="DU87" s="752"/>
      <c r="DV87" s="753"/>
      <c r="DW87" s="754"/>
      <c r="DX87" s="754"/>
      <c r="DY87" s="754"/>
      <c r="DZ87" s="755"/>
      <c r="EA87" s="48"/>
    </row>
    <row r="88" spans="1:131" ht="26.25" customHeight="1" x14ac:dyDescent="0.2">
      <c r="A88" s="53" t="s">
        <v>256</v>
      </c>
      <c r="B88" s="712" t="s">
        <v>190</v>
      </c>
      <c r="C88" s="713"/>
      <c r="D88" s="713"/>
      <c r="E88" s="713"/>
      <c r="F88" s="713"/>
      <c r="G88" s="713"/>
      <c r="H88" s="713"/>
      <c r="I88" s="713"/>
      <c r="J88" s="713"/>
      <c r="K88" s="713"/>
      <c r="L88" s="713"/>
      <c r="M88" s="713"/>
      <c r="N88" s="713"/>
      <c r="O88" s="713"/>
      <c r="P88" s="714"/>
      <c r="Q88" s="756"/>
      <c r="R88" s="721"/>
      <c r="S88" s="721"/>
      <c r="T88" s="721"/>
      <c r="U88" s="721"/>
      <c r="V88" s="721"/>
      <c r="W88" s="721"/>
      <c r="X88" s="721"/>
      <c r="Y88" s="721"/>
      <c r="Z88" s="721"/>
      <c r="AA88" s="721"/>
      <c r="AB88" s="721"/>
      <c r="AC88" s="721"/>
      <c r="AD88" s="721"/>
      <c r="AE88" s="721"/>
      <c r="AF88" s="716">
        <v>15397</v>
      </c>
      <c r="AG88" s="716"/>
      <c r="AH88" s="716"/>
      <c r="AI88" s="716"/>
      <c r="AJ88" s="716"/>
      <c r="AK88" s="721"/>
      <c r="AL88" s="721"/>
      <c r="AM88" s="721"/>
      <c r="AN88" s="721"/>
      <c r="AO88" s="721"/>
      <c r="AP88" s="716">
        <v>49883</v>
      </c>
      <c r="AQ88" s="716"/>
      <c r="AR88" s="716"/>
      <c r="AS88" s="716"/>
      <c r="AT88" s="716"/>
      <c r="AU88" s="716">
        <v>2284</v>
      </c>
      <c r="AV88" s="716"/>
      <c r="AW88" s="716"/>
      <c r="AX88" s="716"/>
      <c r="AY88" s="716"/>
      <c r="AZ88" s="722"/>
      <c r="BA88" s="722"/>
      <c r="BB88" s="722"/>
      <c r="BC88" s="722"/>
      <c r="BD88" s="723"/>
      <c r="BE88" s="55"/>
      <c r="BF88" s="55"/>
      <c r="BG88" s="55"/>
      <c r="BH88" s="55"/>
      <c r="BI88" s="55"/>
      <c r="BJ88" s="55"/>
      <c r="BK88" s="55"/>
      <c r="BL88" s="55"/>
      <c r="BM88" s="55"/>
      <c r="BN88" s="55"/>
      <c r="BO88" s="55"/>
      <c r="BP88" s="55"/>
      <c r="BQ88" s="52">
        <v>82</v>
      </c>
      <c r="BR88" s="73"/>
      <c r="BS88" s="753"/>
      <c r="BT88" s="754"/>
      <c r="BU88" s="754"/>
      <c r="BV88" s="754"/>
      <c r="BW88" s="754"/>
      <c r="BX88" s="754"/>
      <c r="BY88" s="754"/>
      <c r="BZ88" s="754"/>
      <c r="CA88" s="754"/>
      <c r="CB88" s="754"/>
      <c r="CC88" s="754"/>
      <c r="CD88" s="754"/>
      <c r="CE88" s="754"/>
      <c r="CF88" s="754"/>
      <c r="CG88" s="759"/>
      <c r="CH88" s="750"/>
      <c r="CI88" s="751"/>
      <c r="CJ88" s="751"/>
      <c r="CK88" s="751"/>
      <c r="CL88" s="752"/>
      <c r="CM88" s="750"/>
      <c r="CN88" s="751"/>
      <c r="CO88" s="751"/>
      <c r="CP88" s="751"/>
      <c r="CQ88" s="752"/>
      <c r="CR88" s="750"/>
      <c r="CS88" s="751"/>
      <c r="CT88" s="751"/>
      <c r="CU88" s="751"/>
      <c r="CV88" s="752"/>
      <c r="CW88" s="750"/>
      <c r="CX88" s="751"/>
      <c r="CY88" s="751"/>
      <c r="CZ88" s="751"/>
      <c r="DA88" s="752"/>
      <c r="DB88" s="750"/>
      <c r="DC88" s="751"/>
      <c r="DD88" s="751"/>
      <c r="DE88" s="751"/>
      <c r="DF88" s="752"/>
      <c r="DG88" s="750"/>
      <c r="DH88" s="751"/>
      <c r="DI88" s="751"/>
      <c r="DJ88" s="751"/>
      <c r="DK88" s="752"/>
      <c r="DL88" s="750"/>
      <c r="DM88" s="751"/>
      <c r="DN88" s="751"/>
      <c r="DO88" s="751"/>
      <c r="DP88" s="752"/>
      <c r="DQ88" s="750"/>
      <c r="DR88" s="751"/>
      <c r="DS88" s="751"/>
      <c r="DT88" s="751"/>
      <c r="DU88" s="752"/>
      <c r="DV88" s="753"/>
      <c r="DW88" s="754"/>
      <c r="DX88" s="754"/>
      <c r="DY88" s="754"/>
      <c r="DZ88" s="755"/>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3"/>
      <c r="BT89" s="754"/>
      <c r="BU89" s="754"/>
      <c r="BV89" s="754"/>
      <c r="BW89" s="754"/>
      <c r="BX89" s="754"/>
      <c r="BY89" s="754"/>
      <c r="BZ89" s="754"/>
      <c r="CA89" s="754"/>
      <c r="CB89" s="754"/>
      <c r="CC89" s="754"/>
      <c r="CD89" s="754"/>
      <c r="CE89" s="754"/>
      <c r="CF89" s="754"/>
      <c r="CG89" s="759"/>
      <c r="CH89" s="750"/>
      <c r="CI89" s="751"/>
      <c r="CJ89" s="751"/>
      <c r="CK89" s="751"/>
      <c r="CL89" s="752"/>
      <c r="CM89" s="750"/>
      <c r="CN89" s="751"/>
      <c r="CO89" s="751"/>
      <c r="CP89" s="751"/>
      <c r="CQ89" s="752"/>
      <c r="CR89" s="750"/>
      <c r="CS89" s="751"/>
      <c r="CT89" s="751"/>
      <c r="CU89" s="751"/>
      <c r="CV89" s="752"/>
      <c r="CW89" s="750"/>
      <c r="CX89" s="751"/>
      <c r="CY89" s="751"/>
      <c r="CZ89" s="751"/>
      <c r="DA89" s="752"/>
      <c r="DB89" s="750"/>
      <c r="DC89" s="751"/>
      <c r="DD89" s="751"/>
      <c r="DE89" s="751"/>
      <c r="DF89" s="752"/>
      <c r="DG89" s="750"/>
      <c r="DH89" s="751"/>
      <c r="DI89" s="751"/>
      <c r="DJ89" s="751"/>
      <c r="DK89" s="752"/>
      <c r="DL89" s="750"/>
      <c r="DM89" s="751"/>
      <c r="DN89" s="751"/>
      <c r="DO89" s="751"/>
      <c r="DP89" s="752"/>
      <c r="DQ89" s="750"/>
      <c r="DR89" s="751"/>
      <c r="DS89" s="751"/>
      <c r="DT89" s="751"/>
      <c r="DU89" s="752"/>
      <c r="DV89" s="753"/>
      <c r="DW89" s="754"/>
      <c r="DX89" s="754"/>
      <c r="DY89" s="754"/>
      <c r="DZ89" s="755"/>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3"/>
      <c r="BT90" s="754"/>
      <c r="BU90" s="754"/>
      <c r="BV90" s="754"/>
      <c r="BW90" s="754"/>
      <c r="BX90" s="754"/>
      <c r="BY90" s="754"/>
      <c r="BZ90" s="754"/>
      <c r="CA90" s="754"/>
      <c r="CB90" s="754"/>
      <c r="CC90" s="754"/>
      <c r="CD90" s="754"/>
      <c r="CE90" s="754"/>
      <c r="CF90" s="754"/>
      <c r="CG90" s="759"/>
      <c r="CH90" s="750"/>
      <c r="CI90" s="751"/>
      <c r="CJ90" s="751"/>
      <c r="CK90" s="751"/>
      <c r="CL90" s="752"/>
      <c r="CM90" s="750"/>
      <c r="CN90" s="751"/>
      <c r="CO90" s="751"/>
      <c r="CP90" s="751"/>
      <c r="CQ90" s="752"/>
      <c r="CR90" s="750"/>
      <c r="CS90" s="751"/>
      <c r="CT90" s="751"/>
      <c r="CU90" s="751"/>
      <c r="CV90" s="752"/>
      <c r="CW90" s="750"/>
      <c r="CX90" s="751"/>
      <c r="CY90" s="751"/>
      <c r="CZ90" s="751"/>
      <c r="DA90" s="752"/>
      <c r="DB90" s="750"/>
      <c r="DC90" s="751"/>
      <c r="DD90" s="751"/>
      <c r="DE90" s="751"/>
      <c r="DF90" s="752"/>
      <c r="DG90" s="750"/>
      <c r="DH90" s="751"/>
      <c r="DI90" s="751"/>
      <c r="DJ90" s="751"/>
      <c r="DK90" s="752"/>
      <c r="DL90" s="750"/>
      <c r="DM90" s="751"/>
      <c r="DN90" s="751"/>
      <c r="DO90" s="751"/>
      <c r="DP90" s="752"/>
      <c r="DQ90" s="750"/>
      <c r="DR90" s="751"/>
      <c r="DS90" s="751"/>
      <c r="DT90" s="751"/>
      <c r="DU90" s="752"/>
      <c r="DV90" s="753"/>
      <c r="DW90" s="754"/>
      <c r="DX90" s="754"/>
      <c r="DY90" s="754"/>
      <c r="DZ90" s="755"/>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3"/>
      <c r="BT91" s="754"/>
      <c r="BU91" s="754"/>
      <c r="BV91" s="754"/>
      <c r="BW91" s="754"/>
      <c r="BX91" s="754"/>
      <c r="BY91" s="754"/>
      <c r="BZ91" s="754"/>
      <c r="CA91" s="754"/>
      <c r="CB91" s="754"/>
      <c r="CC91" s="754"/>
      <c r="CD91" s="754"/>
      <c r="CE91" s="754"/>
      <c r="CF91" s="754"/>
      <c r="CG91" s="759"/>
      <c r="CH91" s="750"/>
      <c r="CI91" s="751"/>
      <c r="CJ91" s="751"/>
      <c r="CK91" s="751"/>
      <c r="CL91" s="752"/>
      <c r="CM91" s="750"/>
      <c r="CN91" s="751"/>
      <c r="CO91" s="751"/>
      <c r="CP91" s="751"/>
      <c r="CQ91" s="752"/>
      <c r="CR91" s="750"/>
      <c r="CS91" s="751"/>
      <c r="CT91" s="751"/>
      <c r="CU91" s="751"/>
      <c r="CV91" s="752"/>
      <c r="CW91" s="750"/>
      <c r="CX91" s="751"/>
      <c r="CY91" s="751"/>
      <c r="CZ91" s="751"/>
      <c r="DA91" s="752"/>
      <c r="DB91" s="750"/>
      <c r="DC91" s="751"/>
      <c r="DD91" s="751"/>
      <c r="DE91" s="751"/>
      <c r="DF91" s="752"/>
      <c r="DG91" s="750"/>
      <c r="DH91" s="751"/>
      <c r="DI91" s="751"/>
      <c r="DJ91" s="751"/>
      <c r="DK91" s="752"/>
      <c r="DL91" s="750"/>
      <c r="DM91" s="751"/>
      <c r="DN91" s="751"/>
      <c r="DO91" s="751"/>
      <c r="DP91" s="752"/>
      <c r="DQ91" s="750"/>
      <c r="DR91" s="751"/>
      <c r="DS91" s="751"/>
      <c r="DT91" s="751"/>
      <c r="DU91" s="752"/>
      <c r="DV91" s="753"/>
      <c r="DW91" s="754"/>
      <c r="DX91" s="754"/>
      <c r="DY91" s="754"/>
      <c r="DZ91" s="755"/>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3"/>
      <c r="BT92" s="754"/>
      <c r="BU92" s="754"/>
      <c r="BV92" s="754"/>
      <c r="BW92" s="754"/>
      <c r="BX92" s="754"/>
      <c r="BY92" s="754"/>
      <c r="BZ92" s="754"/>
      <c r="CA92" s="754"/>
      <c r="CB92" s="754"/>
      <c r="CC92" s="754"/>
      <c r="CD92" s="754"/>
      <c r="CE92" s="754"/>
      <c r="CF92" s="754"/>
      <c r="CG92" s="759"/>
      <c r="CH92" s="750"/>
      <c r="CI92" s="751"/>
      <c r="CJ92" s="751"/>
      <c r="CK92" s="751"/>
      <c r="CL92" s="752"/>
      <c r="CM92" s="750"/>
      <c r="CN92" s="751"/>
      <c r="CO92" s="751"/>
      <c r="CP92" s="751"/>
      <c r="CQ92" s="752"/>
      <c r="CR92" s="750"/>
      <c r="CS92" s="751"/>
      <c r="CT92" s="751"/>
      <c r="CU92" s="751"/>
      <c r="CV92" s="752"/>
      <c r="CW92" s="750"/>
      <c r="CX92" s="751"/>
      <c r="CY92" s="751"/>
      <c r="CZ92" s="751"/>
      <c r="DA92" s="752"/>
      <c r="DB92" s="750"/>
      <c r="DC92" s="751"/>
      <c r="DD92" s="751"/>
      <c r="DE92" s="751"/>
      <c r="DF92" s="752"/>
      <c r="DG92" s="750"/>
      <c r="DH92" s="751"/>
      <c r="DI92" s="751"/>
      <c r="DJ92" s="751"/>
      <c r="DK92" s="752"/>
      <c r="DL92" s="750"/>
      <c r="DM92" s="751"/>
      <c r="DN92" s="751"/>
      <c r="DO92" s="751"/>
      <c r="DP92" s="752"/>
      <c r="DQ92" s="750"/>
      <c r="DR92" s="751"/>
      <c r="DS92" s="751"/>
      <c r="DT92" s="751"/>
      <c r="DU92" s="752"/>
      <c r="DV92" s="753"/>
      <c r="DW92" s="754"/>
      <c r="DX92" s="754"/>
      <c r="DY92" s="754"/>
      <c r="DZ92" s="755"/>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3"/>
      <c r="BT93" s="754"/>
      <c r="BU93" s="754"/>
      <c r="BV93" s="754"/>
      <c r="BW93" s="754"/>
      <c r="BX93" s="754"/>
      <c r="BY93" s="754"/>
      <c r="BZ93" s="754"/>
      <c r="CA93" s="754"/>
      <c r="CB93" s="754"/>
      <c r="CC93" s="754"/>
      <c r="CD93" s="754"/>
      <c r="CE93" s="754"/>
      <c r="CF93" s="754"/>
      <c r="CG93" s="759"/>
      <c r="CH93" s="750"/>
      <c r="CI93" s="751"/>
      <c r="CJ93" s="751"/>
      <c r="CK93" s="751"/>
      <c r="CL93" s="752"/>
      <c r="CM93" s="750"/>
      <c r="CN93" s="751"/>
      <c r="CO93" s="751"/>
      <c r="CP93" s="751"/>
      <c r="CQ93" s="752"/>
      <c r="CR93" s="750"/>
      <c r="CS93" s="751"/>
      <c r="CT93" s="751"/>
      <c r="CU93" s="751"/>
      <c r="CV93" s="752"/>
      <c r="CW93" s="750"/>
      <c r="CX93" s="751"/>
      <c r="CY93" s="751"/>
      <c r="CZ93" s="751"/>
      <c r="DA93" s="752"/>
      <c r="DB93" s="750"/>
      <c r="DC93" s="751"/>
      <c r="DD93" s="751"/>
      <c r="DE93" s="751"/>
      <c r="DF93" s="752"/>
      <c r="DG93" s="750"/>
      <c r="DH93" s="751"/>
      <c r="DI93" s="751"/>
      <c r="DJ93" s="751"/>
      <c r="DK93" s="752"/>
      <c r="DL93" s="750"/>
      <c r="DM93" s="751"/>
      <c r="DN93" s="751"/>
      <c r="DO93" s="751"/>
      <c r="DP93" s="752"/>
      <c r="DQ93" s="750"/>
      <c r="DR93" s="751"/>
      <c r="DS93" s="751"/>
      <c r="DT93" s="751"/>
      <c r="DU93" s="752"/>
      <c r="DV93" s="753"/>
      <c r="DW93" s="754"/>
      <c r="DX93" s="754"/>
      <c r="DY93" s="754"/>
      <c r="DZ93" s="755"/>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3"/>
      <c r="BT94" s="754"/>
      <c r="BU94" s="754"/>
      <c r="BV94" s="754"/>
      <c r="BW94" s="754"/>
      <c r="BX94" s="754"/>
      <c r="BY94" s="754"/>
      <c r="BZ94" s="754"/>
      <c r="CA94" s="754"/>
      <c r="CB94" s="754"/>
      <c r="CC94" s="754"/>
      <c r="CD94" s="754"/>
      <c r="CE94" s="754"/>
      <c r="CF94" s="754"/>
      <c r="CG94" s="759"/>
      <c r="CH94" s="750"/>
      <c r="CI94" s="751"/>
      <c r="CJ94" s="751"/>
      <c r="CK94" s="751"/>
      <c r="CL94" s="752"/>
      <c r="CM94" s="750"/>
      <c r="CN94" s="751"/>
      <c r="CO94" s="751"/>
      <c r="CP94" s="751"/>
      <c r="CQ94" s="752"/>
      <c r="CR94" s="750"/>
      <c r="CS94" s="751"/>
      <c r="CT94" s="751"/>
      <c r="CU94" s="751"/>
      <c r="CV94" s="752"/>
      <c r="CW94" s="750"/>
      <c r="CX94" s="751"/>
      <c r="CY94" s="751"/>
      <c r="CZ94" s="751"/>
      <c r="DA94" s="752"/>
      <c r="DB94" s="750"/>
      <c r="DC94" s="751"/>
      <c r="DD94" s="751"/>
      <c r="DE94" s="751"/>
      <c r="DF94" s="752"/>
      <c r="DG94" s="750"/>
      <c r="DH94" s="751"/>
      <c r="DI94" s="751"/>
      <c r="DJ94" s="751"/>
      <c r="DK94" s="752"/>
      <c r="DL94" s="750"/>
      <c r="DM94" s="751"/>
      <c r="DN94" s="751"/>
      <c r="DO94" s="751"/>
      <c r="DP94" s="752"/>
      <c r="DQ94" s="750"/>
      <c r="DR94" s="751"/>
      <c r="DS94" s="751"/>
      <c r="DT94" s="751"/>
      <c r="DU94" s="752"/>
      <c r="DV94" s="753"/>
      <c r="DW94" s="754"/>
      <c r="DX94" s="754"/>
      <c r="DY94" s="754"/>
      <c r="DZ94" s="755"/>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3"/>
      <c r="BT95" s="754"/>
      <c r="BU95" s="754"/>
      <c r="BV95" s="754"/>
      <c r="BW95" s="754"/>
      <c r="BX95" s="754"/>
      <c r="BY95" s="754"/>
      <c r="BZ95" s="754"/>
      <c r="CA95" s="754"/>
      <c r="CB95" s="754"/>
      <c r="CC95" s="754"/>
      <c r="CD95" s="754"/>
      <c r="CE95" s="754"/>
      <c r="CF95" s="754"/>
      <c r="CG95" s="759"/>
      <c r="CH95" s="750"/>
      <c r="CI95" s="751"/>
      <c r="CJ95" s="751"/>
      <c r="CK95" s="751"/>
      <c r="CL95" s="752"/>
      <c r="CM95" s="750"/>
      <c r="CN95" s="751"/>
      <c r="CO95" s="751"/>
      <c r="CP95" s="751"/>
      <c r="CQ95" s="752"/>
      <c r="CR95" s="750"/>
      <c r="CS95" s="751"/>
      <c r="CT95" s="751"/>
      <c r="CU95" s="751"/>
      <c r="CV95" s="752"/>
      <c r="CW95" s="750"/>
      <c r="CX95" s="751"/>
      <c r="CY95" s="751"/>
      <c r="CZ95" s="751"/>
      <c r="DA95" s="752"/>
      <c r="DB95" s="750"/>
      <c r="DC95" s="751"/>
      <c r="DD95" s="751"/>
      <c r="DE95" s="751"/>
      <c r="DF95" s="752"/>
      <c r="DG95" s="750"/>
      <c r="DH95" s="751"/>
      <c r="DI95" s="751"/>
      <c r="DJ95" s="751"/>
      <c r="DK95" s="752"/>
      <c r="DL95" s="750"/>
      <c r="DM95" s="751"/>
      <c r="DN95" s="751"/>
      <c r="DO95" s="751"/>
      <c r="DP95" s="752"/>
      <c r="DQ95" s="750"/>
      <c r="DR95" s="751"/>
      <c r="DS95" s="751"/>
      <c r="DT95" s="751"/>
      <c r="DU95" s="752"/>
      <c r="DV95" s="753"/>
      <c r="DW95" s="754"/>
      <c r="DX95" s="754"/>
      <c r="DY95" s="754"/>
      <c r="DZ95" s="755"/>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3"/>
      <c r="BT96" s="754"/>
      <c r="BU96" s="754"/>
      <c r="BV96" s="754"/>
      <c r="BW96" s="754"/>
      <c r="BX96" s="754"/>
      <c r="BY96" s="754"/>
      <c r="BZ96" s="754"/>
      <c r="CA96" s="754"/>
      <c r="CB96" s="754"/>
      <c r="CC96" s="754"/>
      <c r="CD96" s="754"/>
      <c r="CE96" s="754"/>
      <c r="CF96" s="754"/>
      <c r="CG96" s="759"/>
      <c r="CH96" s="750"/>
      <c r="CI96" s="751"/>
      <c r="CJ96" s="751"/>
      <c r="CK96" s="751"/>
      <c r="CL96" s="752"/>
      <c r="CM96" s="750"/>
      <c r="CN96" s="751"/>
      <c r="CO96" s="751"/>
      <c r="CP96" s="751"/>
      <c r="CQ96" s="752"/>
      <c r="CR96" s="750"/>
      <c r="CS96" s="751"/>
      <c r="CT96" s="751"/>
      <c r="CU96" s="751"/>
      <c r="CV96" s="752"/>
      <c r="CW96" s="750"/>
      <c r="CX96" s="751"/>
      <c r="CY96" s="751"/>
      <c r="CZ96" s="751"/>
      <c r="DA96" s="752"/>
      <c r="DB96" s="750"/>
      <c r="DC96" s="751"/>
      <c r="DD96" s="751"/>
      <c r="DE96" s="751"/>
      <c r="DF96" s="752"/>
      <c r="DG96" s="750"/>
      <c r="DH96" s="751"/>
      <c r="DI96" s="751"/>
      <c r="DJ96" s="751"/>
      <c r="DK96" s="752"/>
      <c r="DL96" s="750"/>
      <c r="DM96" s="751"/>
      <c r="DN96" s="751"/>
      <c r="DO96" s="751"/>
      <c r="DP96" s="752"/>
      <c r="DQ96" s="750"/>
      <c r="DR96" s="751"/>
      <c r="DS96" s="751"/>
      <c r="DT96" s="751"/>
      <c r="DU96" s="752"/>
      <c r="DV96" s="753"/>
      <c r="DW96" s="754"/>
      <c r="DX96" s="754"/>
      <c r="DY96" s="754"/>
      <c r="DZ96" s="755"/>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3"/>
      <c r="BT97" s="754"/>
      <c r="BU97" s="754"/>
      <c r="BV97" s="754"/>
      <c r="BW97" s="754"/>
      <c r="BX97" s="754"/>
      <c r="BY97" s="754"/>
      <c r="BZ97" s="754"/>
      <c r="CA97" s="754"/>
      <c r="CB97" s="754"/>
      <c r="CC97" s="754"/>
      <c r="CD97" s="754"/>
      <c r="CE97" s="754"/>
      <c r="CF97" s="754"/>
      <c r="CG97" s="759"/>
      <c r="CH97" s="750"/>
      <c r="CI97" s="751"/>
      <c r="CJ97" s="751"/>
      <c r="CK97" s="751"/>
      <c r="CL97" s="752"/>
      <c r="CM97" s="750"/>
      <c r="CN97" s="751"/>
      <c r="CO97" s="751"/>
      <c r="CP97" s="751"/>
      <c r="CQ97" s="752"/>
      <c r="CR97" s="750"/>
      <c r="CS97" s="751"/>
      <c r="CT97" s="751"/>
      <c r="CU97" s="751"/>
      <c r="CV97" s="752"/>
      <c r="CW97" s="750"/>
      <c r="CX97" s="751"/>
      <c r="CY97" s="751"/>
      <c r="CZ97" s="751"/>
      <c r="DA97" s="752"/>
      <c r="DB97" s="750"/>
      <c r="DC97" s="751"/>
      <c r="DD97" s="751"/>
      <c r="DE97" s="751"/>
      <c r="DF97" s="752"/>
      <c r="DG97" s="750"/>
      <c r="DH97" s="751"/>
      <c r="DI97" s="751"/>
      <c r="DJ97" s="751"/>
      <c r="DK97" s="752"/>
      <c r="DL97" s="750"/>
      <c r="DM97" s="751"/>
      <c r="DN97" s="751"/>
      <c r="DO97" s="751"/>
      <c r="DP97" s="752"/>
      <c r="DQ97" s="750"/>
      <c r="DR97" s="751"/>
      <c r="DS97" s="751"/>
      <c r="DT97" s="751"/>
      <c r="DU97" s="752"/>
      <c r="DV97" s="753"/>
      <c r="DW97" s="754"/>
      <c r="DX97" s="754"/>
      <c r="DY97" s="754"/>
      <c r="DZ97" s="755"/>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3"/>
      <c r="BT98" s="754"/>
      <c r="BU98" s="754"/>
      <c r="BV98" s="754"/>
      <c r="BW98" s="754"/>
      <c r="BX98" s="754"/>
      <c r="BY98" s="754"/>
      <c r="BZ98" s="754"/>
      <c r="CA98" s="754"/>
      <c r="CB98" s="754"/>
      <c r="CC98" s="754"/>
      <c r="CD98" s="754"/>
      <c r="CE98" s="754"/>
      <c r="CF98" s="754"/>
      <c r="CG98" s="759"/>
      <c r="CH98" s="750"/>
      <c r="CI98" s="751"/>
      <c r="CJ98" s="751"/>
      <c r="CK98" s="751"/>
      <c r="CL98" s="752"/>
      <c r="CM98" s="750"/>
      <c r="CN98" s="751"/>
      <c r="CO98" s="751"/>
      <c r="CP98" s="751"/>
      <c r="CQ98" s="752"/>
      <c r="CR98" s="750"/>
      <c r="CS98" s="751"/>
      <c r="CT98" s="751"/>
      <c r="CU98" s="751"/>
      <c r="CV98" s="752"/>
      <c r="CW98" s="750"/>
      <c r="CX98" s="751"/>
      <c r="CY98" s="751"/>
      <c r="CZ98" s="751"/>
      <c r="DA98" s="752"/>
      <c r="DB98" s="750"/>
      <c r="DC98" s="751"/>
      <c r="DD98" s="751"/>
      <c r="DE98" s="751"/>
      <c r="DF98" s="752"/>
      <c r="DG98" s="750"/>
      <c r="DH98" s="751"/>
      <c r="DI98" s="751"/>
      <c r="DJ98" s="751"/>
      <c r="DK98" s="752"/>
      <c r="DL98" s="750"/>
      <c r="DM98" s="751"/>
      <c r="DN98" s="751"/>
      <c r="DO98" s="751"/>
      <c r="DP98" s="752"/>
      <c r="DQ98" s="750"/>
      <c r="DR98" s="751"/>
      <c r="DS98" s="751"/>
      <c r="DT98" s="751"/>
      <c r="DU98" s="752"/>
      <c r="DV98" s="753"/>
      <c r="DW98" s="754"/>
      <c r="DX98" s="754"/>
      <c r="DY98" s="754"/>
      <c r="DZ98" s="755"/>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3"/>
      <c r="BT99" s="754"/>
      <c r="BU99" s="754"/>
      <c r="BV99" s="754"/>
      <c r="BW99" s="754"/>
      <c r="BX99" s="754"/>
      <c r="BY99" s="754"/>
      <c r="BZ99" s="754"/>
      <c r="CA99" s="754"/>
      <c r="CB99" s="754"/>
      <c r="CC99" s="754"/>
      <c r="CD99" s="754"/>
      <c r="CE99" s="754"/>
      <c r="CF99" s="754"/>
      <c r="CG99" s="759"/>
      <c r="CH99" s="750"/>
      <c r="CI99" s="751"/>
      <c r="CJ99" s="751"/>
      <c r="CK99" s="751"/>
      <c r="CL99" s="752"/>
      <c r="CM99" s="750"/>
      <c r="CN99" s="751"/>
      <c r="CO99" s="751"/>
      <c r="CP99" s="751"/>
      <c r="CQ99" s="752"/>
      <c r="CR99" s="750"/>
      <c r="CS99" s="751"/>
      <c r="CT99" s="751"/>
      <c r="CU99" s="751"/>
      <c r="CV99" s="752"/>
      <c r="CW99" s="750"/>
      <c r="CX99" s="751"/>
      <c r="CY99" s="751"/>
      <c r="CZ99" s="751"/>
      <c r="DA99" s="752"/>
      <c r="DB99" s="750"/>
      <c r="DC99" s="751"/>
      <c r="DD99" s="751"/>
      <c r="DE99" s="751"/>
      <c r="DF99" s="752"/>
      <c r="DG99" s="750"/>
      <c r="DH99" s="751"/>
      <c r="DI99" s="751"/>
      <c r="DJ99" s="751"/>
      <c r="DK99" s="752"/>
      <c r="DL99" s="750"/>
      <c r="DM99" s="751"/>
      <c r="DN99" s="751"/>
      <c r="DO99" s="751"/>
      <c r="DP99" s="752"/>
      <c r="DQ99" s="750"/>
      <c r="DR99" s="751"/>
      <c r="DS99" s="751"/>
      <c r="DT99" s="751"/>
      <c r="DU99" s="752"/>
      <c r="DV99" s="753"/>
      <c r="DW99" s="754"/>
      <c r="DX99" s="754"/>
      <c r="DY99" s="754"/>
      <c r="DZ99" s="755"/>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3"/>
      <c r="BT100" s="754"/>
      <c r="BU100" s="754"/>
      <c r="BV100" s="754"/>
      <c r="BW100" s="754"/>
      <c r="BX100" s="754"/>
      <c r="BY100" s="754"/>
      <c r="BZ100" s="754"/>
      <c r="CA100" s="754"/>
      <c r="CB100" s="754"/>
      <c r="CC100" s="754"/>
      <c r="CD100" s="754"/>
      <c r="CE100" s="754"/>
      <c r="CF100" s="754"/>
      <c r="CG100" s="759"/>
      <c r="CH100" s="750"/>
      <c r="CI100" s="751"/>
      <c r="CJ100" s="751"/>
      <c r="CK100" s="751"/>
      <c r="CL100" s="752"/>
      <c r="CM100" s="750"/>
      <c r="CN100" s="751"/>
      <c r="CO100" s="751"/>
      <c r="CP100" s="751"/>
      <c r="CQ100" s="752"/>
      <c r="CR100" s="750"/>
      <c r="CS100" s="751"/>
      <c r="CT100" s="751"/>
      <c r="CU100" s="751"/>
      <c r="CV100" s="752"/>
      <c r="CW100" s="750"/>
      <c r="CX100" s="751"/>
      <c r="CY100" s="751"/>
      <c r="CZ100" s="751"/>
      <c r="DA100" s="752"/>
      <c r="DB100" s="750"/>
      <c r="DC100" s="751"/>
      <c r="DD100" s="751"/>
      <c r="DE100" s="751"/>
      <c r="DF100" s="752"/>
      <c r="DG100" s="750"/>
      <c r="DH100" s="751"/>
      <c r="DI100" s="751"/>
      <c r="DJ100" s="751"/>
      <c r="DK100" s="752"/>
      <c r="DL100" s="750"/>
      <c r="DM100" s="751"/>
      <c r="DN100" s="751"/>
      <c r="DO100" s="751"/>
      <c r="DP100" s="752"/>
      <c r="DQ100" s="750"/>
      <c r="DR100" s="751"/>
      <c r="DS100" s="751"/>
      <c r="DT100" s="751"/>
      <c r="DU100" s="752"/>
      <c r="DV100" s="753"/>
      <c r="DW100" s="754"/>
      <c r="DX100" s="754"/>
      <c r="DY100" s="754"/>
      <c r="DZ100" s="755"/>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3"/>
      <c r="BT101" s="754"/>
      <c r="BU101" s="754"/>
      <c r="BV101" s="754"/>
      <c r="BW101" s="754"/>
      <c r="BX101" s="754"/>
      <c r="BY101" s="754"/>
      <c r="BZ101" s="754"/>
      <c r="CA101" s="754"/>
      <c r="CB101" s="754"/>
      <c r="CC101" s="754"/>
      <c r="CD101" s="754"/>
      <c r="CE101" s="754"/>
      <c r="CF101" s="754"/>
      <c r="CG101" s="759"/>
      <c r="CH101" s="750"/>
      <c r="CI101" s="751"/>
      <c r="CJ101" s="751"/>
      <c r="CK101" s="751"/>
      <c r="CL101" s="752"/>
      <c r="CM101" s="750"/>
      <c r="CN101" s="751"/>
      <c r="CO101" s="751"/>
      <c r="CP101" s="751"/>
      <c r="CQ101" s="752"/>
      <c r="CR101" s="750"/>
      <c r="CS101" s="751"/>
      <c r="CT101" s="751"/>
      <c r="CU101" s="751"/>
      <c r="CV101" s="752"/>
      <c r="CW101" s="750"/>
      <c r="CX101" s="751"/>
      <c r="CY101" s="751"/>
      <c r="CZ101" s="751"/>
      <c r="DA101" s="752"/>
      <c r="DB101" s="750"/>
      <c r="DC101" s="751"/>
      <c r="DD101" s="751"/>
      <c r="DE101" s="751"/>
      <c r="DF101" s="752"/>
      <c r="DG101" s="750"/>
      <c r="DH101" s="751"/>
      <c r="DI101" s="751"/>
      <c r="DJ101" s="751"/>
      <c r="DK101" s="752"/>
      <c r="DL101" s="750"/>
      <c r="DM101" s="751"/>
      <c r="DN101" s="751"/>
      <c r="DO101" s="751"/>
      <c r="DP101" s="752"/>
      <c r="DQ101" s="750"/>
      <c r="DR101" s="751"/>
      <c r="DS101" s="751"/>
      <c r="DT101" s="751"/>
      <c r="DU101" s="752"/>
      <c r="DV101" s="753"/>
      <c r="DW101" s="754"/>
      <c r="DX101" s="754"/>
      <c r="DY101" s="754"/>
      <c r="DZ101" s="755"/>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256</v>
      </c>
      <c r="BR102" s="712" t="s">
        <v>447</v>
      </c>
      <c r="BS102" s="713"/>
      <c r="BT102" s="713"/>
      <c r="BU102" s="713"/>
      <c r="BV102" s="713"/>
      <c r="BW102" s="713"/>
      <c r="BX102" s="713"/>
      <c r="BY102" s="713"/>
      <c r="BZ102" s="713"/>
      <c r="CA102" s="713"/>
      <c r="CB102" s="713"/>
      <c r="CC102" s="713"/>
      <c r="CD102" s="713"/>
      <c r="CE102" s="713"/>
      <c r="CF102" s="713"/>
      <c r="CG102" s="714"/>
      <c r="CH102" s="767"/>
      <c r="CI102" s="768"/>
      <c r="CJ102" s="768"/>
      <c r="CK102" s="768"/>
      <c r="CL102" s="769"/>
      <c r="CM102" s="767"/>
      <c r="CN102" s="768"/>
      <c r="CO102" s="768"/>
      <c r="CP102" s="768"/>
      <c r="CQ102" s="769"/>
      <c r="CR102" s="770"/>
      <c r="CS102" s="725"/>
      <c r="CT102" s="725"/>
      <c r="CU102" s="725"/>
      <c r="CV102" s="771"/>
      <c r="CW102" s="770"/>
      <c r="CX102" s="725"/>
      <c r="CY102" s="725"/>
      <c r="CZ102" s="725"/>
      <c r="DA102" s="771"/>
      <c r="DB102" s="770"/>
      <c r="DC102" s="725"/>
      <c r="DD102" s="725"/>
      <c r="DE102" s="725"/>
      <c r="DF102" s="771"/>
      <c r="DG102" s="770"/>
      <c r="DH102" s="725"/>
      <c r="DI102" s="725"/>
      <c r="DJ102" s="725"/>
      <c r="DK102" s="771"/>
      <c r="DL102" s="770"/>
      <c r="DM102" s="725"/>
      <c r="DN102" s="725"/>
      <c r="DO102" s="725"/>
      <c r="DP102" s="771"/>
      <c r="DQ102" s="770"/>
      <c r="DR102" s="725"/>
      <c r="DS102" s="725"/>
      <c r="DT102" s="725"/>
      <c r="DU102" s="771"/>
      <c r="DV102" s="712"/>
      <c r="DW102" s="713"/>
      <c r="DX102" s="713"/>
      <c r="DY102" s="713"/>
      <c r="DZ102" s="772"/>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3" t="s">
        <v>107</v>
      </c>
      <c r="BR103" s="773"/>
      <c r="BS103" s="773"/>
      <c r="BT103" s="773"/>
      <c r="BU103" s="773"/>
      <c r="BV103" s="773"/>
      <c r="BW103" s="773"/>
      <c r="BX103" s="773"/>
      <c r="BY103" s="773"/>
      <c r="BZ103" s="773"/>
      <c r="CA103" s="773"/>
      <c r="CB103" s="773"/>
      <c r="CC103" s="773"/>
      <c r="CD103" s="773"/>
      <c r="CE103" s="773"/>
      <c r="CF103" s="773"/>
      <c r="CG103" s="773"/>
      <c r="CH103" s="773"/>
      <c r="CI103" s="773"/>
      <c r="CJ103" s="773"/>
      <c r="CK103" s="773"/>
      <c r="CL103" s="773"/>
      <c r="CM103" s="773"/>
      <c r="CN103" s="773"/>
      <c r="CO103" s="773"/>
      <c r="CP103" s="773"/>
      <c r="CQ103" s="773"/>
      <c r="CR103" s="773"/>
      <c r="CS103" s="773"/>
      <c r="CT103" s="773"/>
      <c r="CU103" s="773"/>
      <c r="CV103" s="773"/>
      <c r="CW103" s="773"/>
      <c r="CX103" s="773"/>
      <c r="CY103" s="773"/>
      <c r="CZ103" s="773"/>
      <c r="DA103" s="773"/>
      <c r="DB103" s="773"/>
      <c r="DC103" s="773"/>
      <c r="DD103" s="773"/>
      <c r="DE103" s="773"/>
      <c r="DF103" s="773"/>
      <c r="DG103" s="773"/>
      <c r="DH103" s="773"/>
      <c r="DI103" s="773"/>
      <c r="DJ103" s="773"/>
      <c r="DK103" s="773"/>
      <c r="DL103" s="773"/>
      <c r="DM103" s="773"/>
      <c r="DN103" s="773"/>
      <c r="DO103" s="773"/>
      <c r="DP103" s="773"/>
      <c r="DQ103" s="773"/>
      <c r="DR103" s="773"/>
      <c r="DS103" s="773"/>
      <c r="DT103" s="773"/>
      <c r="DU103" s="773"/>
      <c r="DV103" s="773"/>
      <c r="DW103" s="773"/>
      <c r="DX103" s="773"/>
      <c r="DY103" s="773"/>
      <c r="DZ103" s="77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4" t="s">
        <v>461</v>
      </c>
      <c r="BR104" s="774"/>
      <c r="BS104" s="774"/>
      <c r="BT104" s="774"/>
      <c r="BU104" s="774"/>
      <c r="BV104" s="774"/>
      <c r="BW104" s="774"/>
      <c r="BX104" s="774"/>
      <c r="BY104" s="774"/>
      <c r="BZ104" s="774"/>
      <c r="CA104" s="774"/>
      <c r="CB104" s="774"/>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5" t="s">
        <v>463</v>
      </c>
      <c r="B108" s="776"/>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7"/>
      <c r="AU108" s="775" t="s">
        <v>204</v>
      </c>
      <c r="AV108" s="776"/>
      <c r="AW108" s="776"/>
      <c r="AX108" s="776"/>
      <c r="AY108" s="776"/>
      <c r="AZ108" s="776"/>
      <c r="BA108" s="776"/>
      <c r="BB108" s="776"/>
      <c r="BC108" s="776"/>
      <c r="BD108" s="776"/>
      <c r="BE108" s="776"/>
      <c r="BF108" s="776"/>
      <c r="BG108" s="776"/>
      <c r="BH108" s="776"/>
      <c r="BI108" s="776"/>
      <c r="BJ108" s="776"/>
      <c r="BK108" s="776"/>
      <c r="BL108" s="776"/>
      <c r="BM108" s="776"/>
      <c r="BN108" s="776"/>
      <c r="BO108" s="776"/>
      <c r="BP108" s="776"/>
      <c r="BQ108" s="776"/>
      <c r="BR108" s="776"/>
      <c r="BS108" s="776"/>
      <c r="BT108" s="776"/>
      <c r="BU108" s="776"/>
      <c r="BV108" s="776"/>
      <c r="BW108" s="776"/>
      <c r="BX108" s="776"/>
      <c r="BY108" s="776"/>
      <c r="BZ108" s="776"/>
      <c r="CA108" s="776"/>
      <c r="CB108" s="776"/>
      <c r="CC108" s="776"/>
      <c r="CD108" s="776"/>
      <c r="CE108" s="776"/>
      <c r="CF108" s="776"/>
      <c r="CG108" s="776"/>
      <c r="CH108" s="776"/>
      <c r="CI108" s="776"/>
      <c r="CJ108" s="776"/>
      <c r="CK108" s="776"/>
      <c r="CL108" s="776"/>
      <c r="CM108" s="776"/>
      <c r="CN108" s="776"/>
      <c r="CO108" s="776"/>
      <c r="CP108" s="776"/>
      <c r="CQ108" s="776"/>
      <c r="CR108" s="776"/>
      <c r="CS108" s="776"/>
      <c r="CT108" s="776"/>
      <c r="CU108" s="776"/>
      <c r="CV108" s="776"/>
      <c r="CW108" s="776"/>
      <c r="CX108" s="776"/>
      <c r="CY108" s="776"/>
      <c r="CZ108" s="776"/>
      <c r="DA108" s="776"/>
      <c r="DB108" s="776"/>
      <c r="DC108" s="776"/>
      <c r="DD108" s="776"/>
      <c r="DE108" s="776"/>
      <c r="DF108" s="776"/>
      <c r="DG108" s="776"/>
      <c r="DH108" s="776"/>
      <c r="DI108" s="776"/>
      <c r="DJ108" s="776"/>
      <c r="DK108" s="776"/>
      <c r="DL108" s="776"/>
      <c r="DM108" s="776"/>
      <c r="DN108" s="776"/>
      <c r="DO108" s="776"/>
      <c r="DP108" s="776"/>
      <c r="DQ108" s="776"/>
      <c r="DR108" s="776"/>
      <c r="DS108" s="776"/>
      <c r="DT108" s="776"/>
      <c r="DU108" s="776"/>
      <c r="DV108" s="776"/>
      <c r="DW108" s="776"/>
      <c r="DX108" s="776"/>
      <c r="DY108" s="776"/>
      <c r="DZ108" s="777"/>
    </row>
    <row r="109" spans="1:131" s="48" customFormat="1" ht="26.25" customHeight="1" x14ac:dyDescent="0.2">
      <c r="A109" s="778" t="s">
        <v>464</v>
      </c>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80"/>
      <c r="AA109" s="781" t="s">
        <v>430</v>
      </c>
      <c r="AB109" s="779"/>
      <c r="AC109" s="779"/>
      <c r="AD109" s="779"/>
      <c r="AE109" s="780"/>
      <c r="AF109" s="781" t="s">
        <v>465</v>
      </c>
      <c r="AG109" s="779"/>
      <c r="AH109" s="779"/>
      <c r="AI109" s="779"/>
      <c r="AJ109" s="780"/>
      <c r="AK109" s="781" t="s">
        <v>388</v>
      </c>
      <c r="AL109" s="779"/>
      <c r="AM109" s="779"/>
      <c r="AN109" s="779"/>
      <c r="AO109" s="780"/>
      <c r="AP109" s="781" t="s">
        <v>466</v>
      </c>
      <c r="AQ109" s="779"/>
      <c r="AR109" s="779"/>
      <c r="AS109" s="779"/>
      <c r="AT109" s="782"/>
      <c r="AU109" s="778" t="s">
        <v>464</v>
      </c>
      <c r="AV109" s="779"/>
      <c r="AW109" s="779"/>
      <c r="AX109" s="779"/>
      <c r="AY109" s="779"/>
      <c r="AZ109" s="779"/>
      <c r="BA109" s="779"/>
      <c r="BB109" s="779"/>
      <c r="BC109" s="779"/>
      <c r="BD109" s="779"/>
      <c r="BE109" s="779"/>
      <c r="BF109" s="779"/>
      <c r="BG109" s="779"/>
      <c r="BH109" s="779"/>
      <c r="BI109" s="779"/>
      <c r="BJ109" s="779"/>
      <c r="BK109" s="779"/>
      <c r="BL109" s="779"/>
      <c r="BM109" s="779"/>
      <c r="BN109" s="779"/>
      <c r="BO109" s="779"/>
      <c r="BP109" s="780"/>
      <c r="BQ109" s="781" t="s">
        <v>430</v>
      </c>
      <c r="BR109" s="779"/>
      <c r="BS109" s="779"/>
      <c r="BT109" s="779"/>
      <c r="BU109" s="780"/>
      <c r="BV109" s="781" t="s">
        <v>465</v>
      </c>
      <c r="BW109" s="779"/>
      <c r="BX109" s="779"/>
      <c r="BY109" s="779"/>
      <c r="BZ109" s="780"/>
      <c r="CA109" s="781" t="s">
        <v>388</v>
      </c>
      <c r="CB109" s="779"/>
      <c r="CC109" s="779"/>
      <c r="CD109" s="779"/>
      <c r="CE109" s="780"/>
      <c r="CF109" s="783" t="s">
        <v>466</v>
      </c>
      <c r="CG109" s="783"/>
      <c r="CH109" s="783"/>
      <c r="CI109" s="783"/>
      <c r="CJ109" s="783"/>
      <c r="CK109" s="781" t="s">
        <v>94</v>
      </c>
      <c r="CL109" s="779"/>
      <c r="CM109" s="779"/>
      <c r="CN109" s="779"/>
      <c r="CO109" s="779"/>
      <c r="CP109" s="779"/>
      <c r="CQ109" s="779"/>
      <c r="CR109" s="779"/>
      <c r="CS109" s="779"/>
      <c r="CT109" s="779"/>
      <c r="CU109" s="779"/>
      <c r="CV109" s="779"/>
      <c r="CW109" s="779"/>
      <c r="CX109" s="779"/>
      <c r="CY109" s="779"/>
      <c r="CZ109" s="779"/>
      <c r="DA109" s="779"/>
      <c r="DB109" s="779"/>
      <c r="DC109" s="779"/>
      <c r="DD109" s="779"/>
      <c r="DE109" s="779"/>
      <c r="DF109" s="780"/>
      <c r="DG109" s="781" t="s">
        <v>430</v>
      </c>
      <c r="DH109" s="779"/>
      <c r="DI109" s="779"/>
      <c r="DJ109" s="779"/>
      <c r="DK109" s="780"/>
      <c r="DL109" s="781" t="s">
        <v>465</v>
      </c>
      <c r="DM109" s="779"/>
      <c r="DN109" s="779"/>
      <c r="DO109" s="779"/>
      <c r="DP109" s="780"/>
      <c r="DQ109" s="781" t="s">
        <v>388</v>
      </c>
      <c r="DR109" s="779"/>
      <c r="DS109" s="779"/>
      <c r="DT109" s="779"/>
      <c r="DU109" s="780"/>
      <c r="DV109" s="781" t="s">
        <v>466</v>
      </c>
      <c r="DW109" s="779"/>
      <c r="DX109" s="779"/>
      <c r="DY109" s="779"/>
      <c r="DZ109" s="782"/>
    </row>
    <row r="110" spans="1:131" s="48" customFormat="1" ht="26.25" customHeight="1" x14ac:dyDescent="0.2">
      <c r="A110" s="784" t="s">
        <v>331</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787">
        <v>731194</v>
      </c>
      <c r="AB110" s="788"/>
      <c r="AC110" s="788"/>
      <c r="AD110" s="788"/>
      <c r="AE110" s="789"/>
      <c r="AF110" s="790">
        <v>746750</v>
      </c>
      <c r="AG110" s="788"/>
      <c r="AH110" s="788"/>
      <c r="AI110" s="788"/>
      <c r="AJ110" s="789"/>
      <c r="AK110" s="790">
        <v>762772</v>
      </c>
      <c r="AL110" s="788"/>
      <c r="AM110" s="788"/>
      <c r="AN110" s="788"/>
      <c r="AO110" s="789"/>
      <c r="AP110" s="791">
        <v>13.6</v>
      </c>
      <c r="AQ110" s="792"/>
      <c r="AR110" s="792"/>
      <c r="AS110" s="792"/>
      <c r="AT110" s="793"/>
      <c r="AU110" s="849" t="s">
        <v>126</v>
      </c>
      <c r="AV110" s="850"/>
      <c r="AW110" s="850"/>
      <c r="AX110" s="850"/>
      <c r="AY110" s="850"/>
      <c r="AZ110" s="794" t="s">
        <v>467</v>
      </c>
      <c r="BA110" s="785"/>
      <c r="BB110" s="785"/>
      <c r="BC110" s="785"/>
      <c r="BD110" s="785"/>
      <c r="BE110" s="785"/>
      <c r="BF110" s="785"/>
      <c r="BG110" s="785"/>
      <c r="BH110" s="785"/>
      <c r="BI110" s="785"/>
      <c r="BJ110" s="785"/>
      <c r="BK110" s="785"/>
      <c r="BL110" s="785"/>
      <c r="BM110" s="785"/>
      <c r="BN110" s="785"/>
      <c r="BO110" s="785"/>
      <c r="BP110" s="786"/>
      <c r="BQ110" s="795">
        <v>7467829</v>
      </c>
      <c r="BR110" s="796"/>
      <c r="BS110" s="796"/>
      <c r="BT110" s="796"/>
      <c r="BU110" s="796"/>
      <c r="BV110" s="796">
        <v>7592118</v>
      </c>
      <c r="BW110" s="796"/>
      <c r="BX110" s="796"/>
      <c r="BY110" s="796"/>
      <c r="BZ110" s="796"/>
      <c r="CA110" s="796">
        <v>7409674</v>
      </c>
      <c r="CB110" s="796"/>
      <c r="CC110" s="796"/>
      <c r="CD110" s="796"/>
      <c r="CE110" s="796"/>
      <c r="CF110" s="797">
        <v>132.1</v>
      </c>
      <c r="CG110" s="798"/>
      <c r="CH110" s="798"/>
      <c r="CI110" s="798"/>
      <c r="CJ110" s="798"/>
      <c r="CK110" s="855" t="s">
        <v>384</v>
      </c>
      <c r="CL110" s="856"/>
      <c r="CM110" s="794" t="s">
        <v>65</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95" t="s">
        <v>203</v>
      </c>
      <c r="DH110" s="796"/>
      <c r="DI110" s="796"/>
      <c r="DJ110" s="796"/>
      <c r="DK110" s="796"/>
      <c r="DL110" s="796" t="s">
        <v>203</v>
      </c>
      <c r="DM110" s="796"/>
      <c r="DN110" s="796"/>
      <c r="DO110" s="796"/>
      <c r="DP110" s="796"/>
      <c r="DQ110" s="796" t="s">
        <v>203</v>
      </c>
      <c r="DR110" s="796"/>
      <c r="DS110" s="796"/>
      <c r="DT110" s="796"/>
      <c r="DU110" s="796"/>
      <c r="DV110" s="799" t="s">
        <v>203</v>
      </c>
      <c r="DW110" s="799"/>
      <c r="DX110" s="799"/>
      <c r="DY110" s="799"/>
      <c r="DZ110" s="800"/>
    </row>
    <row r="111" spans="1:131" s="48" customFormat="1" ht="26.25" customHeight="1" x14ac:dyDescent="0.2">
      <c r="A111" s="801" t="s">
        <v>452</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802"/>
      <c r="AA111" s="803" t="s">
        <v>203</v>
      </c>
      <c r="AB111" s="804"/>
      <c r="AC111" s="804"/>
      <c r="AD111" s="804"/>
      <c r="AE111" s="805"/>
      <c r="AF111" s="806" t="s">
        <v>203</v>
      </c>
      <c r="AG111" s="804"/>
      <c r="AH111" s="804"/>
      <c r="AI111" s="804"/>
      <c r="AJ111" s="805"/>
      <c r="AK111" s="806" t="s">
        <v>203</v>
      </c>
      <c r="AL111" s="804"/>
      <c r="AM111" s="804"/>
      <c r="AN111" s="804"/>
      <c r="AO111" s="805"/>
      <c r="AP111" s="807" t="s">
        <v>203</v>
      </c>
      <c r="AQ111" s="808"/>
      <c r="AR111" s="808"/>
      <c r="AS111" s="808"/>
      <c r="AT111" s="809"/>
      <c r="AU111" s="851"/>
      <c r="AV111" s="852"/>
      <c r="AW111" s="852"/>
      <c r="AX111" s="852"/>
      <c r="AY111" s="852"/>
      <c r="AZ111" s="810" t="s">
        <v>469</v>
      </c>
      <c r="BA111" s="811"/>
      <c r="BB111" s="811"/>
      <c r="BC111" s="811"/>
      <c r="BD111" s="811"/>
      <c r="BE111" s="811"/>
      <c r="BF111" s="811"/>
      <c r="BG111" s="811"/>
      <c r="BH111" s="811"/>
      <c r="BI111" s="811"/>
      <c r="BJ111" s="811"/>
      <c r="BK111" s="811"/>
      <c r="BL111" s="811"/>
      <c r="BM111" s="811"/>
      <c r="BN111" s="811"/>
      <c r="BO111" s="811"/>
      <c r="BP111" s="812"/>
      <c r="BQ111" s="813">
        <v>1316</v>
      </c>
      <c r="BR111" s="814"/>
      <c r="BS111" s="814"/>
      <c r="BT111" s="814"/>
      <c r="BU111" s="814"/>
      <c r="BV111" s="814">
        <v>2366</v>
      </c>
      <c r="BW111" s="814"/>
      <c r="BX111" s="814"/>
      <c r="BY111" s="814"/>
      <c r="BZ111" s="814"/>
      <c r="CA111" s="814">
        <v>2313</v>
      </c>
      <c r="CB111" s="814"/>
      <c r="CC111" s="814"/>
      <c r="CD111" s="814"/>
      <c r="CE111" s="814"/>
      <c r="CF111" s="815">
        <v>0</v>
      </c>
      <c r="CG111" s="816"/>
      <c r="CH111" s="816"/>
      <c r="CI111" s="816"/>
      <c r="CJ111" s="816"/>
      <c r="CK111" s="857"/>
      <c r="CL111" s="858"/>
      <c r="CM111" s="810" t="s">
        <v>143</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13" t="s">
        <v>203</v>
      </c>
      <c r="DH111" s="814"/>
      <c r="DI111" s="814"/>
      <c r="DJ111" s="814"/>
      <c r="DK111" s="814"/>
      <c r="DL111" s="814" t="s">
        <v>203</v>
      </c>
      <c r="DM111" s="814"/>
      <c r="DN111" s="814"/>
      <c r="DO111" s="814"/>
      <c r="DP111" s="814"/>
      <c r="DQ111" s="814" t="s">
        <v>203</v>
      </c>
      <c r="DR111" s="814"/>
      <c r="DS111" s="814"/>
      <c r="DT111" s="814"/>
      <c r="DU111" s="814"/>
      <c r="DV111" s="817" t="s">
        <v>203</v>
      </c>
      <c r="DW111" s="817"/>
      <c r="DX111" s="817"/>
      <c r="DY111" s="817"/>
      <c r="DZ111" s="818"/>
    </row>
    <row r="112" spans="1:131" s="48" customFormat="1" ht="26.25" customHeight="1" x14ac:dyDescent="0.2">
      <c r="A112" s="967" t="s">
        <v>157</v>
      </c>
      <c r="B112" s="968"/>
      <c r="C112" s="811" t="s">
        <v>471</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2"/>
      <c r="AA112" s="803" t="s">
        <v>203</v>
      </c>
      <c r="AB112" s="804"/>
      <c r="AC112" s="804"/>
      <c r="AD112" s="804"/>
      <c r="AE112" s="805"/>
      <c r="AF112" s="806" t="s">
        <v>203</v>
      </c>
      <c r="AG112" s="804"/>
      <c r="AH112" s="804"/>
      <c r="AI112" s="804"/>
      <c r="AJ112" s="805"/>
      <c r="AK112" s="806" t="s">
        <v>203</v>
      </c>
      <c r="AL112" s="804"/>
      <c r="AM112" s="804"/>
      <c r="AN112" s="804"/>
      <c r="AO112" s="805"/>
      <c r="AP112" s="807" t="s">
        <v>203</v>
      </c>
      <c r="AQ112" s="808"/>
      <c r="AR112" s="808"/>
      <c r="AS112" s="808"/>
      <c r="AT112" s="809"/>
      <c r="AU112" s="851"/>
      <c r="AV112" s="852"/>
      <c r="AW112" s="852"/>
      <c r="AX112" s="852"/>
      <c r="AY112" s="852"/>
      <c r="AZ112" s="810" t="s">
        <v>273</v>
      </c>
      <c r="BA112" s="811"/>
      <c r="BB112" s="811"/>
      <c r="BC112" s="811"/>
      <c r="BD112" s="811"/>
      <c r="BE112" s="811"/>
      <c r="BF112" s="811"/>
      <c r="BG112" s="811"/>
      <c r="BH112" s="811"/>
      <c r="BI112" s="811"/>
      <c r="BJ112" s="811"/>
      <c r="BK112" s="811"/>
      <c r="BL112" s="811"/>
      <c r="BM112" s="811"/>
      <c r="BN112" s="811"/>
      <c r="BO112" s="811"/>
      <c r="BP112" s="812"/>
      <c r="BQ112" s="813">
        <v>1314572</v>
      </c>
      <c r="BR112" s="814"/>
      <c r="BS112" s="814"/>
      <c r="BT112" s="814"/>
      <c r="BU112" s="814"/>
      <c r="BV112" s="814">
        <v>1286498</v>
      </c>
      <c r="BW112" s="814"/>
      <c r="BX112" s="814"/>
      <c r="BY112" s="814"/>
      <c r="BZ112" s="814"/>
      <c r="CA112" s="814">
        <v>1243957</v>
      </c>
      <c r="CB112" s="814"/>
      <c r="CC112" s="814"/>
      <c r="CD112" s="814"/>
      <c r="CE112" s="814"/>
      <c r="CF112" s="815">
        <v>22.2</v>
      </c>
      <c r="CG112" s="816"/>
      <c r="CH112" s="816"/>
      <c r="CI112" s="816"/>
      <c r="CJ112" s="816"/>
      <c r="CK112" s="857"/>
      <c r="CL112" s="858"/>
      <c r="CM112" s="810" t="s">
        <v>392</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13" t="s">
        <v>203</v>
      </c>
      <c r="DH112" s="814"/>
      <c r="DI112" s="814"/>
      <c r="DJ112" s="814"/>
      <c r="DK112" s="814"/>
      <c r="DL112" s="814" t="s">
        <v>203</v>
      </c>
      <c r="DM112" s="814"/>
      <c r="DN112" s="814"/>
      <c r="DO112" s="814"/>
      <c r="DP112" s="814"/>
      <c r="DQ112" s="814" t="s">
        <v>203</v>
      </c>
      <c r="DR112" s="814"/>
      <c r="DS112" s="814"/>
      <c r="DT112" s="814"/>
      <c r="DU112" s="814"/>
      <c r="DV112" s="817" t="s">
        <v>203</v>
      </c>
      <c r="DW112" s="817"/>
      <c r="DX112" s="817"/>
      <c r="DY112" s="817"/>
      <c r="DZ112" s="818"/>
    </row>
    <row r="113" spans="1:130" s="48" customFormat="1" ht="26.25" customHeight="1" x14ac:dyDescent="0.2">
      <c r="A113" s="969"/>
      <c r="B113" s="970"/>
      <c r="C113" s="811" t="s">
        <v>472</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2"/>
      <c r="AA113" s="803">
        <v>138294</v>
      </c>
      <c r="AB113" s="804"/>
      <c r="AC113" s="804"/>
      <c r="AD113" s="804"/>
      <c r="AE113" s="805"/>
      <c r="AF113" s="806">
        <v>138690</v>
      </c>
      <c r="AG113" s="804"/>
      <c r="AH113" s="804"/>
      <c r="AI113" s="804"/>
      <c r="AJ113" s="805"/>
      <c r="AK113" s="806">
        <v>148349</v>
      </c>
      <c r="AL113" s="804"/>
      <c r="AM113" s="804"/>
      <c r="AN113" s="804"/>
      <c r="AO113" s="805"/>
      <c r="AP113" s="807">
        <v>2.6</v>
      </c>
      <c r="AQ113" s="808"/>
      <c r="AR113" s="808"/>
      <c r="AS113" s="808"/>
      <c r="AT113" s="809"/>
      <c r="AU113" s="851"/>
      <c r="AV113" s="852"/>
      <c r="AW113" s="852"/>
      <c r="AX113" s="852"/>
      <c r="AY113" s="852"/>
      <c r="AZ113" s="810" t="s">
        <v>207</v>
      </c>
      <c r="BA113" s="811"/>
      <c r="BB113" s="811"/>
      <c r="BC113" s="811"/>
      <c r="BD113" s="811"/>
      <c r="BE113" s="811"/>
      <c r="BF113" s="811"/>
      <c r="BG113" s="811"/>
      <c r="BH113" s="811"/>
      <c r="BI113" s="811"/>
      <c r="BJ113" s="811"/>
      <c r="BK113" s="811"/>
      <c r="BL113" s="811"/>
      <c r="BM113" s="811"/>
      <c r="BN113" s="811"/>
      <c r="BO113" s="811"/>
      <c r="BP113" s="812"/>
      <c r="BQ113" s="813">
        <v>2464798</v>
      </c>
      <c r="BR113" s="814"/>
      <c r="BS113" s="814"/>
      <c r="BT113" s="814"/>
      <c r="BU113" s="814"/>
      <c r="BV113" s="814">
        <v>2408726</v>
      </c>
      <c r="BW113" s="814"/>
      <c r="BX113" s="814"/>
      <c r="BY113" s="814"/>
      <c r="BZ113" s="814"/>
      <c r="CA113" s="814">
        <v>2283932</v>
      </c>
      <c r="CB113" s="814"/>
      <c r="CC113" s="814"/>
      <c r="CD113" s="814"/>
      <c r="CE113" s="814"/>
      <c r="CF113" s="815">
        <v>40.700000000000003</v>
      </c>
      <c r="CG113" s="816"/>
      <c r="CH113" s="816"/>
      <c r="CI113" s="816"/>
      <c r="CJ113" s="816"/>
      <c r="CK113" s="857"/>
      <c r="CL113" s="858"/>
      <c r="CM113" s="810" t="s">
        <v>402</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803" t="s">
        <v>203</v>
      </c>
      <c r="DH113" s="804"/>
      <c r="DI113" s="804"/>
      <c r="DJ113" s="804"/>
      <c r="DK113" s="805"/>
      <c r="DL113" s="806" t="s">
        <v>203</v>
      </c>
      <c r="DM113" s="804"/>
      <c r="DN113" s="804"/>
      <c r="DO113" s="804"/>
      <c r="DP113" s="805"/>
      <c r="DQ113" s="806" t="s">
        <v>203</v>
      </c>
      <c r="DR113" s="804"/>
      <c r="DS113" s="804"/>
      <c r="DT113" s="804"/>
      <c r="DU113" s="805"/>
      <c r="DV113" s="807" t="s">
        <v>203</v>
      </c>
      <c r="DW113" s="808"/>
      <c r="DX113" s="808"/>
      <c r="DY113" s="808"/>
      <c r="DZ113" s="809"/>
    </row>
    <row r="114" spans="1:130" s="48" customFormat="1" ht="26.25" customHeight="1" x14ac:dyDescent="0.2">
      <c r="A114" s="969"/>
      <c r="B114" s="970"/>
      <c r="C114" s="811" t="s">
        <v>474</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2"/>
      <c r="AA114" s="803">
        <v>90227</v>
      </c>
      <c r="AB114" s="804"/>
      <c r="AC114" s="804"/>
      <c r="AD114" s="804"/>
      <c r="AE114" s="805"/>
      <c r="AF114" s="806">
        <v>147789</v>
      </c>
      <c r="AG114" s="804"/>
      <c r="AH114" s="804"/>
      <c r="AI114" s="804"/>
      <c r="AJ114" s="805"/>
      <c r="AK114" s="806">
        <v>149654</v>
      </c>
      <c r="AL114" s="804"/>
      <c r="AM114" s="804"/>
      <c r="AN114" s="804"/>
      <c r="AO114" s="805"/>
      <c r="AP114" s="807">
        <v>2.7</v>
      </c>
      <c r="AQ114" s="808"/>
      <c r="AR114" s="808"/>
      <c r="AS114" s="808"/>
      <c r="AT114" s="809"/>
      <c r="AU114" s="851"/>
      <c r="AV114" s="852"/>
      <c r="AW114" s="852"/>
      <c r="AX114" s="852"/>
      <c r="AY114" s="852"/>
      <c r="AZ114" s="810" t="s">
        <v>475</v>
      </c>
      <c r="BA114" s="811"/>
      <c r="BB114" s="811"/>
      <c r="BC114" s="811"/>
      <c r="BD114" s="811"/>
      <c r="BE114" s="811"/>
      <c r="BF114" s="811"/>
      <c r="BG114" s="811"/>
      <c r="BH114" s="811"/>
      <c r="BI114" s="811"/>
      <c r="BJ114" s="811"/>
      <c r="BK114" s="811"/>
      <c r="BL114" s="811"/>
      <c r="BM114" s="811"/>
      <c r="BN114" s="811"/>
      <c r="BO114" s="811"/>
      <c r="BP114" s="812"/>
      <c r="BQ114" s="813">
        <v>1339733</v>
      </c>
      <c r="BR114" s="814"/>
      <c r="BS114" s="814"/>
      <c r="BT114" s="814"/>
      <c r="BU114" s="814"/>
      <c r="BV114" s="814">
        <v>1250562</v>
      </c>
      <c r="BW114" s="814"/>
      <c r="BX114" s="814"/>
      <c r="BY114" s="814"/>
      <c r="BZ114" s="814"/>
      <c r="CA114" s="814">
        <v>1251952</v>
      </c>
      <c r="CB114" s="814"/>
      <c r="CC114" s="814"/>
      <c r="CD114" s="814"/>
      <c r="CE114" s="814"/>
      <c r="CF114" s="815">
        <v>22.3</v>
      </c>
      <c r="CG114" s="816"/>
      <c r="CH114" s="816"/>
      <c r="CI114" s="816"/>
      <c r="CJ114" s="816"/>
      <c r="CK114" s="857"/>
      <c r="CL114" s="858"/>
      <c r="CM114" s="810" t="s">
        <v>476</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803" t="s">
        <v>203</v>
      </c>
      <c r="DH114" s="804"/>
      <c r="DI114" s="804"/>
      <c r="DJ114" s="804"/>
      <c r="DK114" s="805"/>
      <c r="DL114" s="806" t="s">
        <v>203</v>
      </c>
      <c r="DM114" s="804"/>
      <c r="DN114" s="804"/>
      <c r="DO114" s="804"/>
      <c r="DP114" s="805"/>
      <c r="DQ114" s="806" t="s">
        <v>203</v>
      </c>
      <c r="DR114" s="804"/>
      <c r="DS114" s="804"/>
      <c r="DT114" s="804"/>
      <c r="DU114" s="805"/>
      <c r="DV114" s="807" t="s">
        <v>203</v>
      </c>
      <c r="DW114" s="808"/>
      <c r="DX114" s="808"/>
      <c r="DY114" s="808"/>
      <c r="DZ114" s="809"/>
    </row>
    <row r="115" spans="1:130" s="48" customFormat="1" ht="26.25" customHeight="1" x14ac:dyDescent="0.2">
      <c r="A115" s="969"/>
      <c r="B115" s="970"/>
      <c r="C115" s="811" t="s">
        <v>373</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2"/>
      <c r="AA115" s="803">
        <v>1004</v>
      </c>
      <c r="AB115" s="804"/>
      <c r="AC115" s="804"/>
      <c r="AD115" s="804"/>
      <c r="AE115" s="805"/>
      <c r="AF115" s="806">
        <v>942</v>
      </c>
      <c r="AG115" s="804"/>
      <c r="AH115" s="804"/>
      <c r="AI115" s="804"/>
      <c r="AJ115" s="805"/>
      <c r="AK115" s="806">
        <v>1032</v>
      </c>
      <c r="AL115" s="804"/>
      <c r="AM115" s="804"/>
      <c r="AN115" s="804"/>
      <c r="AO115" s="805"/>
      <c r="AP115" s="807">
        <v>0</v>
      </c>
      <c r="AQ115" s="808"/>
      <c r="AR115" s="808"/>
      <c r="AS115" s="808"/>
      <c r="AT115" s="809"/>
      <c r="AU115" s="851"/>
      <c r="AV115" s="852"/>
      <c r="AW115" s="852"/>
      <c r="AX115" s="852"/>
      <c r="AY115" s="852"/>
      <c r="AZ115" s="810" t="s">
        <v>348</v>
      </c>
      <c r="BA115" s="811"/>
      <c r="BB115" s="811"/>
      <c r="BC115" s="811"/>
      <c r="BD115" s="811"/>
      <c r="BE115" s="811"/>
      <c r="BF115" s="811"/>
      <c r="BG115" s="811"/>
      <c r="BH115" s="811"/>
      <c r="BI115" s="811"/>
      <c r="BJ115" s="811"/>
      <c r="BK115" s="811"/>
      <c r="BL115" s="811"/>
      <c r="BM115" s="811"/>
      <c r="BN115" s="811"/>
      <c r="BO115" s="811"/>
      <c r="BP115" s="812"/>
      <c r="BQ115" s="813">
        <v>849</v>
      </c>
      <c r="BR115" s="814"/>
      <c r="BS115" s="814"/>
      <c r="BT115" s="814"/>
      <c r="BU115" s="814"/>
      <c r="BV115" s="814" t="s">
        <v>203</v>
      </c>
      <c r="BW115" s="814"/>
      <c r="BX115" s="814"/>
      <c r="BY115" s="814"/>
      <c r="BZ115" s="814"/>
      <c r="CA115" s="814" t="s">
        <v>203</v>
      </c>
      <c r="CB115" s="814"/>
      <c r="CC115" s="814"/>
      <c r="CD115" s="814"/>
      <c r="CE115" s="814"/>
      <c r="CF115" s="815" t="s">
        <v>203</v>
      </c>
      <c r="CG115" s="816"/>
      <c r="CH115" s="816"/>
      <c r="CI115" s="816"/>
      <c r="CJ115" s="816"/>
      <c r="CK115" s="857"/>
      <c r="CL115" s="858"/>
      <c r="CM115" s="810" t="s">
        <v>32</v>
      </c>
      <c r="CN115" s="811"/>
      <c r="CO115" s="811"/>
      <c r="CP115" s="811"/>
      <c r="CQ115" s="811"/>
      <c r="CR115" s="811"/>
      <c r="CS115" s="811"/>
      <c r="CT115" s="811"/>
      <c r="CU115" s="811"/>
      <c r="CV115" s="811"/>
      <c r="CW115" s="811"/>
      <c r="CX115" s="811"/>
      <c r="CY115" s="811"/>
      <c r="CZ115" s="811"/>
      <c r="DA115" s="811"/>
      <c r="DB115" s="811"/>
      <c r="DC115" s="811"/>
      <c r="DD115" s="811"/>
      <c r="DE115" s="811"/>
      <c r="DF115" s="812"/>
      <c r="DG115" s="803" t="s">
        <v>203</v>
      </c>
      <c r="DH115" s="804"/>
      <c r="DI115" s="804"/>
      <c r="DJ115" s="804"/>
      <c r="DK115" s="805"/>
      <c r="DL115" s="806" t="s">
        <v>203</v>
      </c>
      <c r="DM115" s="804"/>
      <c r="DN115" s="804"/>
      <c r="DO115" s="804"/>
      <c r="DP115" s="805"/>
      <c r="DQ115" s="806" t="s">
        <v>203</v>
      </c>
      <c r="DR115" s="804"/>
      <c r="DS115" s="804"/>
      <c r="DT115" s="804"/>
      <c r="DU115" s="805"/>
      <c r="DV115" s="807" t="s">
        <v>203</v>
      </c>
      <c r="DW115" s="808"/>
      <c r="DX115" s="808"/>
      <c r="DY115" s="808"/>
      <c r="DZ115" s="809"/>
    </row>
    <row r="116" spans="1:130" s="48" customFormat="1" ht="26.25" customHeight="1" x14ac:dyDescent="0.2">
      <c r="A116" s="971"/>
      <c r="B116" s="972"/>
      <c r="C116" s="834" t="s">
        <v>1</v>
      </c>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5"/>
      <c r="AA116" s="803" t="s">
        <v>203</v>
      </c>
      <c r="AB116" s="804"/>
      <c r="AC116" s="804"/>
      <c r="AD116" s="804"/>
      <c r="AE116" s="805"/>
      <c r="AF116" s="806" t="s">
        <v>203</v>
      </c>
      <c r="AG116" s="804"/>
      <c r="AH116" s="804"/>
      <c r="AI116" s="804"/>
      <c r="AJ116" s="805"/>
      <c r="AK116" s="806" t="s">
        <v>203</v>
      </c>
      <c r="AL116" s="804"/>
      <c r="AM116" s="804"/>
      <c r="AN116" s="804"/>
      <c r="AO116" s="805"/>
      <c r="AP116" s="807" t="s">
        <v>203</v>
      </c>
      <c r="AQ116" s="808"/>
      <c r="AR116" s="808"/>
      <c r="AS116" s="808"/>
      <c r="AT116" s="809"/>
      <c r="AU116" s="851"/>
      <c r="AV116" s="852"/>
      <c r="AW116" s="852"/>
      <c r="AX116" s="852"/>
      <c r="AY116" s="852"/>
      <c r="AZ116" s="819" t="s">
        <v>224</v>
      </c>
      <c r="BA116" s="820"/>
      <c r="BB116" s="820"/>
      <c r="BC116" s="820"/>
      <c r="BD116" s="820"/>
      <c r="BE116" s="820"/>
      <c r="BF116" s="820"/>
      <c r="BG116" s="820"/>
      <c r="BH116" s="820"/>
      <c r="BI116" s="820"/>
      <c r="BJ116" s="820"/>
      <c r="BK116" s="820"/>
      <c r="BL116" s="820"/>
      <c r="BM116" s="820"/>
      <c r="BN116" s="820"/>
      <c r="BO116" s="820"/>
      <c r="BP116" s="821"/>
      <c r="BQ116" s="813" t="s">
        <v>203</v>
      </c>
      <c r="BR116" s="814"/>
      <c r="BS116" s="814"/>
      <c r="BT116" s="814"/>
      <c r="BU116" s="814"/>
      <c r="BV116" s="814" t="s">
        <v>203</v>
      </c>
      <c r="BW116" s="814"/>
      <c r="BX116" s="814"/>
      <c r="BY116" s="814"/>
      <c r="BZ116" s="814"/>
      <c r="CA116" s="814" t="s">
        <v>203</v>
      </c>
      <c r="CB116" s="814"/>
      <c r="CC116" s="814"/>
      <c r="CD116" s="814"/>
      <c r="CE116" s="814"/>
      <c r="CF116" s="815" t="s">
        <v>203</v>
      </c>
      <c r="CG116" s="816"/>
      <c r="CH116" s="816"/>
      <c r="CI116" s="816"/>
      <c r="CJ116" s="816"/>
      <c r="CK116" s="857"/>
      <c r="CL116" s="858"/>
      <c r="CM116" s="810" t="s">
        <v>11</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803" t="s">
        <v>203</v>
      </c>
      <c r="DH116" s="804"/>
      <c r="DI116" s="804"/>
      <c r="DJ116" s="804"/>
      <c r="DK116" s="805"/>
      <c r="DL116" s="806" t="s">
        <v>203</v>
      </c>
      <c r="DM116" s="804"/>
      <c r="DN116" s="804"/>
      <c r="DO116" s="804"/>
      <c r="DP116" s="805"/>
      <c r="DQ116" s="806" t="s">
        <v>203</v>
      </c>
      <c r="DR116" s="804"/>
      <c r="DS116" s="804"/>
      <c r="DT116" s="804"/>
      <c r="DU116" s="805"/>
      <c r="DV116" s="807" t="s">
        <v>203</v>
      </c>
      <c r="DW116" s="808"/>
      <c r="DX116" s="808"/>
      <c r="DY116" s="808"/>
      <c r="DZ116" s="809"/>
    </row>
    <row r="117" spans="1:130" s="48" customFormat="1" ht="26.25" customHeight="1" x14ac:dyDescent="0.2">
      <c r="A117" s="778" t="s">
        <v>278</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822" t="s">
        <v>326</v>
      </c>
      <c r="Z117" s="780"/>
      <c r="AA117" s="823">
        <v>960719</v>
      </c>
      <c r="AB117" s="824"/>
      <c r="AC117" s="824"/>
      <c r="AD117" s="824"/>
      <c r="AE117" s="825"/>
      <c r="AF117" s="826">
        <v>1034171</v>
      </c>
      <c r="AG117" s="824"/>
      <c r="AH117" s="824"/>
      <c r="AI117" s="824"/>
      <c r="AJ117" s="825"/>
      <c r="AK117" s="826">
        <v>1061807</v>
      </c>
      <c r="AL117" s="824"/>
      <c r="AM117" s="824"/>
      <c r="AN117" s="824"/>
      <c r="AO117" s="825"/>
      <c r="AP117" s="827"/>
      <c r="AQ117" s="828"/>
      <c r="AR117" s="828"/>
      <c r="AS117" s="828"/>
      <c r="AT117" s="829"/>
      <c r="AU117" s="851"/>
      <c r="AV117" s="852"/>
      <c r="AW117" s="852"/>
      <c r="AX117" s="852"/>
      <c r="AY117" s="852"/>
      <c r="AZ117" s="830" t="s">
        <v>477</v>
      </c>
      <c r="BA117" s="831"/>
      <c r="BB117" s="831"/>
      <c r="BC117" s="831"/>
      <c r="BD117" s="831"/>
      <c r="BE117" s="831"/>
      <c r="BF117" s="831"/>
      <c r="BG117" s="831"/>
      <c r="BH117" s="831"/>
      <c r="BI117" s="831"/>
      <c r="BJ117" s="831"/>
      <c r="BK117" s="831"/>
      <c r="BL117" s="831"/>
      <c r="BM117" s="831"/>
      <c r="BN117" s="831"/>
      <c r="BO117" s="831"/>
      <c r="BP117" s="832"/>
      <c r="BQ117" s="813" t="s">
        <v>203</v>
      </c>
      <c r="BR117" s="814"/>
      <c r="BS117" s="814"/>
      <c r="BT117" s="814"/>
      <c r="BU117" s="814"/>
      <c r="BV117" s="814" t="s">
        <v>203</v>
      </c>
      <c r="BW117" s="814"/>
      <c r="BX117" s="814"/>
      <c r="BY117" s="814"/>
      <c r="BZ117" s="814"/>
      <c r="CA117" s="814" t="s">
        <v>203</v>
      </c>
      <c r="CB117" s="814"/>
      <c r="CC117" s="814"/>
      <c r="CD117" s="814"/>
      <c r="CE117" s="814"/>
      <c r="CF117" s="815" t="s">
        <v>203</v>
      </c>
      <c r="CG117" s="816"/>
      <c r="CH117" s="816"/>
      <c r="CI117" s="816"/>
      <c r="CJ117" s="816"/>
      <c r="CK117" s="857"/>
      <c r="CL117" s="858"/>
      <c r="CM117" s="810" t="s">
        <v>341</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803" t="s">
        <v>203</v>
      </c>
      <c r="DH117" s="804"/>
      <c r="DI117" s="804"/>
      <c r="DJ117" s="804"/>
      <c r="DK117" s="805"/>
      <c r="DL117" s="806" t="s">
        <v>203</v>
      </c>
      <c r="DM117" s="804"/>
      <c r="DN117" s="804"/>
      <c r="DO117" s="804"/>
      <c r="DP117" s="805"/>
      <c r="DQ117" s="806" t="s">
        <v>203</v>
      </c>
      <c r="DR117" s="804"/>
      <c r="DS117" s="804"/>
      <c r="DT117" s="804"/>
      <c r="DU117" s="805"/>
      <c r="DV117" s="807" t="s">
        <v>203</v>
      </c>
      <c r="DW117" s="808"/>
      <c r="DX117" s="808"/>
      <c r="DY117" s="808"/>
      <c r="DZ117" s="809"/>
    </row>
    <row r="118" spans="1:130" s="48" customFormat="1" ht="26.25" customHeight="1" x14ac:dyDescent="0.2">
      <c r="A118" s="778" t="s">
        <v>94</v>
      </c>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80"/>
      <c r="AA118" s="781" t="s">
        <v>430</v>
      </c>
      <c r="AB118" s="779"/>
      <c r="AC118" s="779"/>
      <c r="AD118" s="779"/>
      <c r="AE118" s="780"/>
      <c r="AF118" s="781" t="s">
        <v>465</v>
      </c>
      <c r="AG118" s="779"/>
      <c r="AH118" s="779"/>
      <c r="AI118" s="779"/>
      <c r="AJ118" s="780"/>
      <c r="AK118" s="781" t="s">
        <v>388</v>
      </c>
      <c r="AL118" s="779"/>
      <c r="AM118" s="779"/>
      <c r="AN118" s="779"/>
      <c r="AO118" s="780"/>
      <c r="AP118" s="781" t="s">
        <v>466</v>
      </c>
      <c r="AQ118" s="779"/>
      <c r="AR118" s="779"/>
      <c r="AS118" s="779"/>
      <c r="AT118" s="782"/>
      <c r="AU118" s="851"/>
      <c r="AV118" s="852"/>
      <c r="AW118" s="852"/>
      <c r="AX118" s="852"/>
      <c r="AY118" s="852"/>
      <c r="AZ118" s="833" t="s">
        <v>478</v>
      </c>
      <c r="BA118" s="834"/>
      <c r="BB118" s="834"/>
      <c r="BC118" s="834"/>
      <c r="BD118" s="834"/>
      <c r="BE118" s="834"/>
      <c r="BF118" s="834"/>
      <c r="BG118" s="834"/>
      <c r="BH118" s="834"/>
      <c r="BI118" s="834"/>
      <c r="BJ118" s="834"/>
      <c r="BK118" s="834"/>
      <c r="BL118" s="834"/>
      <c r="BM118" s="834"/>
      <c r="BN118" s="834"/>
      <c r="BO118" s="834"/>
      <c r="BP118" s="835"/>
      <c r="BQ118" s="836" t="s">
        <v>203</v>
      </c>
      <c r="BR118" s="837"/>
      <c r="BS118" s="837"/>
      <c r="BT118" s="837"/>
      <c r="BU118" s="837"/>
      <c r="BV118" s="837" t="s">
        <v>203</v>
      </c>
      <c r="BW118" s="837"/>
      <c r="BX118" s="837"/>
      <c r="BY118" s="837"/>
      <c r="BZ118" s="837"/>
      <c r="CA118" s="837" t="s">
        <v>203</v>
      </c>
      <c r="CB118" s="837"/>
      <c r="CC118" s="837"/>
      <c r="CD118" s="837"/>
      <c r="CE118" s="837"/>
      <c r="CF118" s="815" t="s">
        <v>203</v>
      </c>
      <c r="CG118" s="816"/>
      <c r="CH118" s="816"/>
      <c r="CI118" s="816"/>
      <c r="CJ118" s="816"/>
      <c r="CK118" s="857"/>
      <c r="CL118" s="858"/>
      <c r="CM118" s="810" t="s">
        <v>479</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803" t="s">
        <v>203</v>
      </c>
      <c r="DH118" s="804"/>
      <c r="DI118" s="804"/>
      <c r="DJ118" s="804"/>
      <c r="DK118" s="805"/>
      <c r="DL118" s="806" t="s">
        <v>203</v>
      </c>
      <c r="DM118" s="804"/>
      <c r="DN118" s="804"/>
      <c r="DO118" s="804"/>
      <c r="DP118" s="805"/>
      <c r="DQ118" s="806" t="s">
        <v>203</v>
      </c>
      <c r="DR118" s="804"/>
      <c r="DS118" s="804"/>
      <c r="DT118" s="804"/>
      <c r="DU118" s="805"/>
      <c r="DV118" s="807" t="s">
        <v>203</v>
      </c>
      <c r="DW118" s="808"/>
      <c r="DX118" s="808"/>
      <c r="DY118" s="808"/>
      <c r="DZ118" s="809"/>
    </row>
    <row r="119" spans="1:130" s="48" customFormat="1" ht="26.25" customHeight="1" x14ac:dyDescent="0.2">
      <c r="A119" s="977" t="s">
        <v>384</v>
      </c>
      <c r="B119" s="856"/>
      <c r="C119" s="794" t="s">
        <v>65</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87" t="s">
        <v>203</v>
      </c>
      <c r="AB119" s="788"/>
      <c r="AC119" s="788"/>
      <c r="AD119" s="788"/>
      <c r="AE119" s="789"/>
      <c r="AF119" s="790" t="s">
        <v>203</v>
      </c>
      <c r="AG119" s="788"/>
      <c r="AH119" s="788"/>
      <c r="AI119" s="788"/>
      <c r="AJ119" s="789"/>
      <c r="AK119" s="790" t="s">
        <v>203</v>
      </c>
      <c r="AL119" s="788"/>
      <c r="AM119" s="788"/>
      <c r="AN119" s="788"/>
      <c r="AO119" s="789"/>
      <c r="AP119" s="791" t="s">
        <v>203</v>
      </c>
      <c r="AQ119" s="792"/>
      <c r="AR119" s="792"/>
      <c r="AS119" s="792"/>
      <c r="AT119" s="793"/>
      <c r="AU119" s="853"/>
      <c r="AV119" s="854"/>
      <c r="AW119" s="854"/>
      <c r="AX119" s="854"/>
      <c r="AY119" s="854"/>
      <c r="AZ119" s="69" t="s">
        <v>278</v>
      </c>
      <c r="BA119" s="69"/>
      <c r="BB119" s="69"/>
      <c r="BC119" s="69"/>
      <c r="BD119" s="69"/>
      <c r="BE119" s="69"/>
      <c r="BF119" s="69"/>
      <c r="BG119" s="69"/>
      <c r="BH119" s="69"/>
      <c r="BI119" s="69"/>
      <c r="BJ119" s="69"/>
      <c r="BK119" s="69"/>
      <c r="BL119" s="69"/>
      <c r="BM119" s="69"/>
      <c r="BN119" s="69"/>
      <c r="BO119" s="822" t="s">
        <v>172</v>
      </c>
      <c r="BP119" s="838"/>
      <c r="BQ119" s="836">
        <v>12589097</v>
      </c>
      <c r="BR119" s="837"/>
      <c r="BS119" s="837"/>
      <c r="BT119" s="837"/>
      <c r="BU119" s="837"/>
      <c r="BV119" s="837">
        <v>12540270</v>
      </c>
      <c r="BW119" s="837"/>
      <c r="BX119" s="837"/>
      <c r="BY119" s="837"/>
      <c r="BZ119" s="837"/>
      <c r="CA119" s="837">
        <v>12191828</v>
      </c>
      <c r="CB119" s="837"/>
      <c r="CC119" s="837"/>
      <c r="CD119" s="837"/>
      <c r="CE119" s="837"/>
      <c r="CF119" s="839"/>
      <c r="CG119" s="840"/>
      <c r="CH119" s="840"/>
      <c r="CI119" s="840"/>
      <c r="CJ119" s="841"/>
      <c r="CK119" s="859"/>
      <c r="CL119" s="860"/>
      <c r="CM119" s="833" t="s">
        <v>480</v>
      </c>
      <c r="CN119" s="834"/>
      <c r="CO119" s="834"/>
      <c r="CP119" s="834"/>
      <c r="CQ119" s="834"/>
      <c r="CR119" s="834"/>
      <c r="CS119" s="834"/>
      <c r="CT119" s="834"/>
      <c r="CU119" s="834"/>
      <c r="CV119" s="834"/>
      <c r="CW119" s="834"/>
      <c r="CX119" s="834"/>
      <c r="CY119" s="834"/>
      <c r="CZ119" s="834"/>
      <c r="DA119" s="834"/>
      <c r="DB119" s="834"/>
      <c r="DC119" s="834"/>
      <c r="DD119" s="834"/>
      <c r="DE119" s="834"/>
      <c r="DF119" s="835"/>
      <c r="DG119" s="842">
        <v>1316</v>
      </c>
      <c r="DH119" s="843"/>
      <c r="DI119" s="843"/>
      <c r="DJ119" s="843"/>
      <c r="DK119" s="844"/>
      <c r="DL119" s="845">
        <v>2366</v>
      </c>
      <c r="DM119" s="843"/>
      <c r="DN119" s="843"/>
      <c r="DO119" s="843"/>
      <c r="DP119" s="844"/>
      <c r="DQ119" s="845">
        <v>2313</v>
      </c>
      <c r="DR119" s="843"/>
      <c r="DS119" s="843"/>
      <c r="DT119" s="843"/>
      <c r="DU119" s="844"/>
      <c r="DV119" s="846">
        <v>0</v>
      </c>
      <c r="DW119" s="847"/>
      <c r="DX119" s="847"/>
      <c r="DY119" s="847"/>
      <c r="DZ119" s="848"/>
    </row>
    <row r="120" spans="1:130" s="48" customFormat="1" ht="26.25" customHeight="1" x14ac:dyDescent="0.2">
      <c r="A120" s="978"/>
      <c r="B120" s="858"/>
      <c r="C120" s="810" t="s">
        <v>143</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803" t="s">
        <v>203</v>
      </c>
      <c r="AB120" s="804"/>
      <c r="AC120" s="804"/>
      <c r="AD120" s="804"/>
      <c r="AE120" s="805"/>
      <c r="AF120" s="806" t="s">
        <v>203</v>
      </c>
      <c r="AG120" s="804"/>
      <c r="AH120" s="804"/>
      <c r="AI120" s="804"/>
      <c r="AJ120" s="805"/>
      <c r="AK120" s="806" t="s">
        <v>203</v>
      </c>
      <c r="AL120" s="804"/>
      <c r="AM120" s="804"/>
      <c r="AN120" s="804"/>
      <c r="AO120" s="805"/>
      <c r="AP120" s="807" t="s">
        <v>203</v>
      </c>
      <c r="AQ120" s="808"/>
      <c r="AR120" s="808"/>
      <c r="AS120" s="808"/>
      <c r="AT120" s="809"/>
      <c r="AU120" s="861" t="s">
        <v>470</v>
      </c>
      <c r="AV120" s="862"/>
      <c r="AW120" s="862"/>
      <c r="AX120" s="862"/>
      <c r="AY120" s="863"/>
      <c r="AZ120" s="794" t="s">
        <v>217</v>
      </c>
      <c r="BA120" s="785"/>
      <c r="BB120" s="785"/>
      <c r="BC120" s="785"/>
      <c r="BD120" s="785"/>
      <c r="BE120" s="785"/>
      <c r="BF120" s="785"/>
      <c r="BG120" s="785"/>
      <c r="BH120" s="785"/>
      <c r="BI120" s="785"/>
      <c r="BJ120" s="785"/>
      <c r="BK120" s="785"/>
      <c r="BL120" s="785"/>
      <c r="BM120" s="785"/>
      <c r="BN120" s="785"/>
      <c r="BO120" s="785"/>
      <c r="BP120" s="786"/>
      <c r="BQ120" s="795">
        <v>4820336</v>
      </c>
      <c r="BR120" s="796"/>
      <c r="BS120" s="796"/>
      <c r="BT120" s="796"/>
      <c r="BU120" s="796"/>
      <c r="BV120" s="796">
        <v>5507407</v>
      </c>
      <c r="BW120" s="796"/>
      <c r="BX120" s="796"/>
      <c r="BY120" s="796"/>
      <c r="BZ120" s="796"/>
      <c r="CA120" s="796">
        <v>6163453</v>
      </c>
      <c r="CB120" s="796"/>
      <c r="CC120" s="796"/>
      <c r="CD120" s="796"/>
      <c r="CE120" s="796"/>
      <c r="CF120" s="797">
        <v>109.9</v>
      </c>
      <c r="CG120" s="798"/>
      <c r="CH120" s="798"/>
      <c r="CI120" s="798"/>
      <c r="CJ120" s="798"/>
      <c r="CK120" s="875" t="s">
        <v>274</v>
      </c>
      <c r="CL120" s="876"/>
      <c r="CM120" s="876"/>
      <c r="CN120" s="876"/>
      <c r="CO120" s="877"/>
      <c r="CP120" s="869" t="s">
        <v>46</v>
      </c>
      <c r="CQ120" s="870"/>
      <c r="CR120" s="870"/>
      <c r="CS120" s="870"/>
      <c r="CT120" s="870"/>
      <c r="CU120" s="870"/>
      <c r="CV120" s="870"/>
      <c r="CW120" s="870"/>
      <c r="CX120" s="870"/>
      <c r="CY120" s="870"/>
      <c r="CZ120" s="870"/>
      <c r="DA120" s="870"/>
      <c r="DB120" s="870"/>
      <c r="DC120" s="870"/>
      <c r="DD120" s="870"/>
      <c r="DE120" s="870"/>
      <c r="DF120" s="871"/>
      <c r="DG120" s="795">
        <v>1314572</v>
      </c>
      <c r="DH120" s="796"/>
      <c r="DI120" s="796"/>
      <c r="DJ120" s="796"/>
      <c r="DK120" s="796"/>
      <c r="DL120" s="796">
        <v>1286498</v>
      </c>
      <c r="DM120" s="796"/>
      <c r="DN120" s="796"/>
      <c r="DO120" s="796"/>
      <c r="DP120" s="796"/>
      <c r="DQ120" s="796">
        <v>1243957</v>
      </c>
      <c r="DR120" s="796"/>
      <c r="DS120" s="796"/>
      <c r="DT120" s="796"/>
      <c r="DU120" s="796"/>
      <c r="DV120" s="799">
        <v>22.2</v>
      </c>
      <c r="DW120" s="799"/>
      <c r="DX120" s="799"/>
      <c r="DY120" s="799"/>
      <c r="DZ120" s="800"/>
    </row>
    <row r="121" spans="1:130" s="48" customFormat="1" ht="26.25" customHeight="1" x14ac:dyDescent="0.2">
      <c r="A121" s="978"/>
      <c r="B121" s="858"/>
      <c r="C121" s="830" t="s">
        <v>141</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03" t="s">
        <v>203</v>
      </c>
      <c r="AB121" s="804"/>
      <c r="AC121" s="804"/>
      <c r="AD121" s="804"/>
      <c r="AE121" s="805"/>
      <c r="AF121" s="806" t="s">
        <v>203</v>
      </c>
      <c r="AG121" s="804"/>
      <c r="AH121" s="804"/>
      <c r="AI121" s="804"/>
      <c r="AJ121" s="805"/>
      <c r="AK121" s="806" t="s">
        <v>203</v>
      </c>
      <c r="AL121" s="804"/>
      <c r="AM121" s="804"/>
      <c r="AN121" s="804"/>
      <c r="AO121" s="805"/>
      <c r="AP121" s="807" t="s">
        <v>203</v>
      </c>
      <c r="AQ121" s="808"/>
      <c r="AR121" s="808"/>
      <c r="AS121" s="808"/>
      <c r="AT121" s="809"/>
      <c r="AU121" s="864"/>
      <c r="AV121" s="865"/>
      <c r="AW121" s="865"/>
      <c r="AX121" s="865"/>
      <c r="AY121" s="866"/>
      <c r="AZ121" s="810" t="s">
        <v>481</v>
      </c>
      <c r="BA121" s="811"/>
      <c r="BB121" s="811"/>
      <c r="BC121" s="811"/>
      <c r="BD121" s="811"/>
      <c r="BE121" s="811"/>
      <c r="BF121" s="811"/>
      <c r="BG121" s="811"/>
      <c r="BH121" s="811"/>
      <c r="BI121" s="811"/>
      <c r="BJ121" s="811"/>
      <c r="BK121" s="811"/>
      <c r="BL121" s="811"/>
      <c r="BM121" s="811"/>
      <c r="BN121" s="811"/>
      <c r="BO121" s="811"/>
      <c r="BP121" s="812"/>
      <c r="BQ121" s="813">
        <v>582939</v>
      </c>
      <c r="BR121" s="814"/>
      <c r="BS121" s="814"/>
      <c r="BT121" s="814"/>
      <c r="BU121" s="814"/>
      <c r="BV121" s="814">
        <v>564146</v>
      </c>
      <c r="BW121" s="814"/>
      <c r="BX121" s="814"/>
      <c r="BY121" s="814"/>
      <c r="BZ121" s="814"/>
      <c r="CA121" s="814">
        <v>551170</v>
      </c>
      <c r="CB121" s="814"/>
      <c r="CC121" s="814"/>
      <c r="CD121" s="814"/>
      <c r="CE121" s="814"/>
      <c r="CF121" s="815">
        <v>9.8000000000000007</v>
      </c>
      <c r="CG121" s="816"/>
      <c r="CH121" s="816"/>
      <c r="CI121" s="816"/>
      <c r="CJ121" s="816"/>
      <c r="CK121" s="878"/>
      <c r="CL121" s="879"/>
      <c r="CM121" s="879"/>
      <c r="CN121" s="879"/>
      <c r="CO121" s="880"/>
      <c r="CP121" s="872" t="s">
        <v>29</v>
      </c>
      <c r="CQ121" s="873"/>
      <c r="CR121" s="873"/>
      <c r="CS121" s="873"/>
      <c r="CT121" s="873"/>
      <c r="CU121" s="873"/>
      <c r="CV121" s="873"/>
      <c r="CW121" s="873"/>
      <c r="CX121" s="873"/>
      <c r="CY121" s="873"/>
      <c r="CZ121" s="873"/>
      <c r="DA121" s="873"/>
      <c r="DB121" s="873"/>
      <c r="DC121" s="873"/>
      <c r="DD121" s="873"/>
      <c r="DE121" s="873"/>
      <c r="DF121" s="874"/>
      <c r="DG121" s="813" t="s">
        <v>203</v>
      </c>
      <c r="DH121" s="814"/>
      <c r="DI121" s="814"/>
      <c r="DJ121" s="814"/>
      <c r="DK121" s="814"/>
      <c r="DL121" s="814" t="s">
        <v>203</v>
      </c>
      <c r="DM121" s="814"/>
      <c r="DN121" s="814"/>
      <c r="DO121" s="814"/>
      <c r="DP121" s="814"/>
      <c r="DQ121" s="814" t="s">
        <v>203</v>
      </c>
      <c r="DR121" s="814"/>
      <c r="DS121" s="814"/>
      <c r="DT121" s="814"/>
      <c r="DU121" s="814"/>
      <c r="DV121" s="817" t="s">
        <v>203</v>
      </c>
      <c r="DW121" s="817"/>
      <c r="DX121" s="817"/>
      <c r="DY121" s="817"/>
      <c r="DZ121" s="818"/>
    </row>
    <row r="122" spans="1:130" s="48" customFormat="1" ht="26.25" customHeight="1" x14ac:dyDescent="0.2">
      <c r="A122" s="978"/>
      <c r="B122" s="858"/>
      <c r="C122" s="810" t="s">
        <v>476</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803" t="s">
        <v>203</v>
      </c>
      <c r="AB122" s="804"/>
      <c r="AC122" s="804"/>
      <c r="AD122" s="804"/>
      <c r="AE122" s="805"/>
      <c r="AF122" s="806" t="s">
        <v>203</v>
      </c>
      <c r="AG122" s="804"/>
      <c r="AH122" s="804"/>
      <c r="AI122" s="804"/>
      <c r="AJ122" s="805"/>
      <c r="AK122" s="806" t="s">
        <v>203</v>
      </c>
      <c r="AL122" s="804"/>
      <c r="AM122" s="804"/>
      <c r="AN122" s="804"/>
      <c r="AO122" s="805"/>
      <c r="AP122" s="807" t="s">
        <v>203</v>
      </c>
      <c r="AQ122" s="808"/>
      <c r="AR122" s="808"/>
      <c r="AS122" s="808"/>
      <c r="AT122" s="809"/>
      <c r="AU122" s="864"/>
      <c r="AV122" s="865"/>
      <c r="AW122" s="865"/>
      <c r="AX122" s="865"/>
      <c r="AY122" s="866"/>
      <c r="AZ122" s="833" t="s">
        <v>483</v>
      </c>
      <c r="BA122" s="834"/>
      <c r="BB122" s="834"/>
      <c r="BC122" s="834"/>
      <c r="BD122" s="834"/>
      <c r="BE122" s="834"/>
      <c r="BF122" s="834"/>
      <c r="BG122" s="834"/>
      <c r="BH122" s="834"/>
      <c r="BI122" s="834"/>
      <c r="BJ122" s="834"/>
      <c r="BK122" s="834"/>
      <c r="BL122" s="834"/>
      <c r="BM122" s="834"/>
      <c r="BN122" s="834"/>
      <c r="BO122" s="834"/>
      <c r="BP122" s="835"/>
      <c r="BQ122" s="836">
        <v>7882675</v>
      </c>
      <c r="BR122" s="837"/>
      <c r="BS122" s="837"/>
      <c r="BT122" s="837"/>
      <c r="BU122" s="837"/>
      <c r="BV122" s="837">
        <v>7918314</v>
      </c>
      <c r="BW122" s="837"/>
      <c r="BX122" s="837"/>
      <c r="BY122" s="837"/>
      <c r="BZ122" s="837"/>
      <c r="CA122" s="837">
        <v>7679629</v>
      </c>
      <c r="CB122" s="837"/>
      <c r="CC122" s="837"/>
      <c r="CD122" s="837"/>
      <c r="CE122" s="837"/>
      <c r="CF122" s="883">
        <v>137</v>
      </c>
      <c r="CG122" s="884"/>
      <c r="CH122" s="884"/>
      <c r="CI122" s="884"/>
      <c r="CJ122" s="884"/>
      <c r="CK122" s="878"/>
      <c r="CL122" s="879"/>
      <c r="CM122" s="879"/>
      <c r="CN122" s="879"/>
      <c r="CO122" s="880"/>
      <c r="CP122" s="872" t="s">
        <v>226</v>
      </c>
      <c r="CQ122" s="873"/>
      <c r="CR122" s="873"/>
      <c r="CS122" s="873"/>
      <c r="CT122" s="873"/>
      <c r="CU122" s="873"/>
      <c r="CV122" s="873"/>
      <c r="CW122" s="873"/>
      <c r="CX122" s="873"/>
      <c r="CY122" s="873"/>
      <c r="CZ122" s="873"/>
      <c r="DA122" s="873"/>
      <c r="DB122" s="873"/>
      <c r="DC122" s="873"/>
      <c r="DD122" s="873"/>
      <c r="DE122" s="873"/>
      <c r="DF122" s="874"/>
      <c r="DG122" s="813" t="s">
        <v>203</v>
      </c>
      <c r="DH122" s="814"/>
      <c r="DI122" s="814"/>
      <c r="DJ122" s="814"/>
      <c r="DK122" s="814"/>
      <c r="DL122" s="814" t="s">
        <v>203</v>
      </c>
      <c r="DM122" s="814"/>
      <c r="DN122" s="814"/>
      <c r="DO122" s="814"/>
      <c r="DP122" s="814"/>
      <c r="DQ122" s="814" t="s">
        <v>203</v>
      </c>
      <c r="DR122" s="814"/>
      <c r="DS122" s="814"/>
      <c r="DT122" s="814"/>
      <c r="DU122" s="814"/>
      <c r="DV122" s="817" t="s">
        <v>203</v>
      </c>
      <c r="DW122" s="817"/>
      <c r="DX122" s="817"/>
      <c r="DY122" s="817"/>
      <c r="DZ122" s="818"/>
    </row>
    <row r="123" spans="1:130" s="48" customFormat="1" ht="26.25" customHeight="1" x14ac:dyDescent="0.2">
      <c r="A123" s="978"/>
      <c r="B123" s="858"/>
      <c r="C123" s="810" t="s">
        <v>11</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803" t="s">
        <v>203</v>
      </c>
      <c r="AB123" s="804"/>
      <c r="AC123" s="804"/>
      <c r="AD123" s="804"/>
      <c r="AE123" s="805"/>
      <c r="AF123" s="806" t="s">
        <v>203</v>
      </c>
      <c r="AG123" s="804"/>
      <c r="AH123" s="804"/>
      <c r="AI123" s="804"/>
      <c r="AJ123" s="805"/>
      <c r="AK123" s="806" t="s">
        <v>203</v>
      </c>
      <c r="AL123" s="804"/>
      <c r="AM123" s="804"/>
      <c r="AN123" s="804"/>
      <c r="AO123" s="805"/>
      <c r="AP123" s="807" t="s">
        <v>203</v>
      </c>
      <c r="AQ123" s="808"/>
      <c r="AR123" s="808"/>
      <c r="AS123" s="808"/>
      <c r="AT123" s="809"/>
      <c r="AU123" s="867"/>
      <c r="AV123" s="868"/>
      <c r="AW123" s="868"/>
      <c r="AX123" s="868"/>
      <c r="AY123" s="868"/>
      <c r="AZ123" s="69" t="s">
        <v>278</v>
      </c>
      <c r="BA123" s="69"/>
      <c r="BB123" s="69"/>
      <c r="BC123" s="69"/>
      <c r="BD123" s="69"/>
      <c r="BE123" s="69"/>
      <c r="BF123" s="69"/>
      <c r="BG123" s="69"/>
      <c r="BH123" s="69"/>
      <c r="BI123" s="69"/>
      <c r="BJ123" s="69"/>
      <c r="BK123" s="69"/>
      <c r="BL123" s="69"/>
      <c r="BM123" s="69"/>
      <c r="BN123" s="69"/>
      <c r="BO123" s="822" t="s">
        <v>484</v>
      </c>
      <c r="BP123" s="838"/>
      <c r="BQ123" s="885">
        <v>13285950</v>
      </c>
      <c r="BR123" s="886"/>
      <c r="BS123" s="886"/>
      <c r="BT123" s="886"/>
      <c r="BU123" s="886"/>
      <c r="BV123" s="886">
        <v>13989867</v>
      </c>
      <c r="BW123" s="886"/>
      <c r="BX123" s="886"/>
      <c r="BY123" s="886"/>
      <c r="BZ123" s="886"/>
      <c r="CA123" s="886">
        <v>14394252</v>
      </c>
      <c r="CB123" s="886"/>
      <c r="CC123" s="886"/>
      <c r="CD123" s="886"/>
      <c r="CE123" s="886"/>
      <c r="CF123" s="839"/>
      <c r="CG123" s="840"/>
      <c r="CH123" s="840"/>
      <c r="CI123" s="840"/>
      <c r="CJ123" s="841"/>
      <c r="CK123" s="878"/>
      <c r="CL123" s="879"/>
      <c r="CM123" s="879"/>
      <c r="CN123" s="879"/>
      <c r="CO123" s="880"/>
      <c r="CP123" s="872" t="s">
        <v>458</v>
      </c>
      <c r="CQ123" s="873"/>
      <c r="CR123" s="873"/>
      <c r="CS123" s="873"/>
      <c r="CT123" s="873"/>
      <c r="CU123" s="873"/>
      <c r="CV123" s="873"/>
      <c r="CW123" s="873"/>
      <c r="CX123" s="873"/>
      <c r="CY123" s="873"/>
      <c r="CZ123" s="873"/>
      <c r="DA123" s="873"/>
      <c r="DB123" s="873"/>
      <c r="DC123" s="873"/>
      <c r="DD123" s="873"/>
      <c r="DE123" s="873"/>
      <c r="DF123" s="874"/>
      <c r="DG123" s="803" t="s">
        <v>203</v>
      </c>
      <c r="DH123" s="804"/>
      <c r="DI123" s="804"/>
      <c r="DJ123" s="804"/>
      <c r="DK123" s="805"/>
      <c r="DL123" s="806" t="s">
        <v>203</v>
      </c>
      <c r="DM123" s="804"/>
      <c r="DN123" s="804"/>
      <c r="DO123" s="804"/>
      <c r="DP123" s="805"/>
      <c r="DQ123" s="806" t="s">
        <v>203</v>
      </c>
      <c r="DR123" s="804"/>
      <c r="DS123" s="804"/>
      <c r="DT123" s="804"/>
      <c r="DU123" s="805"/>
      <c r="DV123" s="807" t="s">
        <v>203</v>
      </c>
      <c r="DW123" s="808"/>
      <c r="DX123" s="808"/>
      <c r="DY123" s="808"/>
      <c r="DZ123" s="809"/>
    </row>
    <row r="124" spans="1:130" s="48" customFormat="1" ht="26.25" customHeight="1" x14ac:dyDescent="0.2">
      <c r="A124" s="978"/>
      <c r="B124" s="858"/>
      <c r="C124" s="810" t="s">
        <v>341</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803" t="s">
        <v>203</v>
      </c>
      <c r="AB124" s="804"/>
      <c r="AC124" s="804"/>
      <c r="AD124" s="804"/>
      <c r="AE124" s="805"/>
      <c r="AF124" s="806" t="s">
        <v>203</v>
      </c>
      <c r="AG124" s="804"/>
      <c r="AH124" s="804"/>
      <c r="AI124" s="804"/>
      <c r="AJ124" s="805"/>
      <c r="AK124" s="806" t="s">
        <v>203</v>
      </c>
      <c r="AL124" s="804"/>
      <c r="AM124" s="804"/>
      <c r="AN124" s="804"/>
      <c r="AO124" s="805"/>
      <c r="AP124" s="807" t="s">
        <v>203</v>
      </c>
      <c r="AQ124" s="808"/>
      <c r="AR124" s="808"/>
      <c r="AS124" s="808"/>
      <c r="AT124" s="809"/>
      <c r="AU124" s="891" t="s">
        <v>485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203</v>
      </c>
      <c r="BR124" s="895"/>
      <c r="BS124" s="895"/>
      <c r="BT124" s="895"/>
      <c r="BU124" s="895"/>
      <c r="BV124" s="895" t="s">
        <v>203</v>
      </c>
      <c r="BW124" s="895"/>
      <c r="BX124" s="895"/>
      <c r="BY124" s="895"/>
      <c r="BZ124" s="895"/>
      <c r="CA124" s="895" t="s">
        <v>203</v>
      </c>
      <c r="CB124" s="895"/>
      <c r="CC124" s="895"/>
      <c r="CD124" s="895"/>
      <c r="CE124" s="895"/>
      <c r="CF124" s="896"/>
      <c r="CG124" s="897"/>
      <c r="CH124" s="897"/>
      <c r="CI124" s="897"/>
      <c r="CJ124" s="898"/>
      <c r="CK124" s="881"/>
      <c r="CL124" s="881"/>
      <c r="CM124" s="881"/>
      <c r="CN124" s="881"/>
      <c r="CO124" s="882"/>
      <c r="CP124" s="872" t="s">
        <v>486</v>
      </c>
      <c r="CQ124" s="873"/>
      <c r="CR124" s="873"/>
      <c r="CS124" s="873"/>
      <c r="CT124" s="873"/>
      <c r="CU124" s="873"/>
      <c r="CV124" s="873"/>
      <c r="CW124" s="873"/>
      <c r="CX124" s="873"/>
      <c r="CY124" s="873"/>
      <c r="CZ124" s="873"/>
      <c r="DA124" s="873"/>
      <c r="DB124" s="873"/>
      <c r="DC124" s="873"/>
      <c r="DD124" s="873"/>
      <c r="DE124" s="873"/>
      <c r="DF124" s="874"/>
      <c r="DG124" s="842" t="s">
        <v>203</v>
      </c>
      <c r="DH124" s="843"/>
      <c r="DI124" s="843"/>
      <c r="DJ124" s="843"/>
      <c r="DK124" s="844"/>
      <c r="DL124" s="845" t="s">
        <v>203</v>
      </c>
      <c r="DM124" s="843"/>
      <c r="DN124" s="843"/>
      <c r="DO124" s="843"/>
      <c r="DP124" s="844"/>
      <c r="DQ124" s="845" t="s">
        <v>203</v>
      </c>
      <c r="DR124" s="843"/>
      <c r="DS124" s="843"/>
      <c r="DT124" s="843"/>
      <c r="DU124" s="844"/>
      <c r="DV124" s="846" t="s">
        <v>203</v>
      </c>
      <c r="DW124" s="847"/>
      <c r="DX124" s="847"/>
      <c r="DY124" s="847"/>
      <c r="DZ124" s="848"/>
    </row>
    <row r="125" spans="1:130" s="48" customFormat="1" ht="26.25" customHeight="1" x14ac:dyDescent="0.2">
      <c r="A125" s="978"/>
      <c r="B125" s="858"/>
      <c r="C125" s="810" t="s">
        <v>479</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803" t="s">
        <v>203</v>
      </c>
      <c r="AB125" s="804"/>
      <c r="AC125" s="804"/>
      <c r="AD125" s="804"/>
      <c r="AE125" s="805"/>
      <c r="AF125" s="806" t="s">
        <v>203</v>
      </c>
      <c r="AG125" s="804"/>
      <c r="AH125" s="804"/>
      <c r="AI125" s="804"/>
      <c r="AJ125" s="805"/>
      <c r="AK125" s="806" t="s">
        <v>203</v>
      </c>
      <c r="AL125" s="804"/>
      <c r="AM125" s="804"/>
      <c r="AN125" s="804"/>
      <c r="AO125" s="805"/>
      <c r="AP125" s="807" t="s">
        <v>203</v>
      </c>
      <c r="AQ125" s="808"/>
      <c r="AR125" s="808"/>
      <c r="AS125" s="808"/>
      <c r="AT125" s="80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6" t="s">
        <v>489</v>
      </c>
      <c r="CL125" s="876"/>
      <c r="CM125" s="876"/>
      <c r="CN125" s="876"/>
      <c r="CO125" s="877"/>
      <c r="CP125" s="794" t="s">
        <v>145</v>
      </c>
      <c r="CQ125" s="785"/>
      <c r="CR125" s="785"/>
      <c r="CS125" s="785"/>
      <c r="CT125" s="785"/>
      <c r="CU125" s="785"/>
      <c r="CV125" s="785"/>
      <c r="CW125" s="785"/>
      <c r="CX125" s="785"/>
      <c r="CY125" s="785"/>
      <c r="CZ125" s="785"/>
      <c r="DA125" s="785"/>
      <c r="DB125" s="785"/>
      <c r="DC125" s="785"/>
      <c r="DD125" s="785"/>
      <c r="DE125" s="785"/>
      <c r="DF125" s="786"/>
      <c r="DG125" s="795" t="s">
        <v>203</v>
      </c>
      <c r="DH125" s="796"/>
      <c r="DI125" s="796"/>
      <c r="DJ125" s="796"/>
      <c r="DK125" s="796"/>
      <c r="DL125" s="796" t="s">
        <v>203</v>
      </c>
      <c r="DM125" s="796"/>
      <c r="DN125" s="796"/>
      <c r="DO125" s="796"/>
      <c r="DP125" s="796"/>
      <c r="DQ125" s="796" t="s">
        <v>203</v>
      </c>
      <c r="DR125" s="796"/>
      <c r="DS125" s="796"/>
      <c r="DT125" s="796"/>
      <c r="DU125" s="796"/>
      <c r="DV125" s="799" t="s">
        <v>203</v>
      </c>
      <c r="DW125" s="799"/>
      <c r="DX125" s="799"/>
      <c r="DY125" s="799"/>
      <c r="DZ125" s="800"/>
    </row>
    <row r="126" spans="1:130" s="48" customFormat="1" ht="26.25" customHeight="1" x14ac:dyDescent="0.2">
      <c r="A126" s="978"/>
      <c r="B126" s="858"/>
      <c r="C126" s="810" t="s">
        <v>480</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803" t="s">
        <v>203</v>
      </c>
      <c r="AB126" s="804"/>
      <c r="AC126" s="804"/>
      <c r="AD126" s="804"/>
      <c r="AE126" s="805"/>
      <c r="AF126" s="806" t="s">
        <v>203</v>
      </c>
      <c r="AG126" s="804"/>
      <c r="AH126" s="804"/>
      <c r="AI126" s="804"/>
      <c r="AJ126" s="805"/>
      <c r="AK126" s="806" t="s">
        <v>203</v>
      </c>
      <c r="AL126" s="804"/>
      <c r="AM126" s="804"/>
      <c r="AN126" s="804"/>
      <c r="AO126" s="805"/>
      <c r="AP126" s="807" t="s">
        <v>203</v>
      </c>
      <c r="AQ126" s="808"/>
      <c r="AR126" s="808"/>
      <c r="AS126" s="808"/>
      <c r="AT126" s="80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7"/>
      <c r="CL126" s="879"/>
      <c r="CM126" s="879"/>
      <c r="CN126" s="879"/>
      <c r="CO126" s="880"/>
      <c r="CP126" s="810" t="s">
        <v>417</v>
      </c>
      <c r="CQ126" s="811"/>
      <c r="CR126" s="811"/>
      <c r="CS126" s="811"/>
      <c r="CT126" s="811"/>
      <c r="CU126" s="811"/>
      <c r="CV126" s="811"/>
      <c r="CW126" s="811"/>
      <c r="CX126" s="811"/>
      <c r="CY126" s="811"/>
      <c r="CZ126" s="811"/>
      <c r="DA126" s="811"/>
      <c r="DB126" s="811"/>
      <c r="DC126" s="811"/>
      <c r="DD126" s="811"/>
      <c r="DE126" s="811"/>
      <c r="DF126" s="812"/>
      <c r="DG126" s="813" t="s">
        <v>203</v>
      </c>
      <c r="DH126" s="814"/>
      <c r="DI126" s="814"/>
      <c r="DJ126" s="814"/>
      <c r="DK126" s="814"/>
      <c r="DL126" s="814" t="s">
        <v>203</v>
      </c>
      <c r="DM126" s="814"/>
      <c r="DN126" s="814"/>
      <c r="DO126" s="814"/>
      <c r="DP126" s="814"/>
      <c r="DQ126" s="814" t="s">
        <v>203</v>
      </c>
      <c r="DR126" s="814"/>
      <c r="DS126" s="814"/>
      <c r="DT126" s="814"/>
      <c r="DU126" s="814"/>
      <c r="DV126" s="817" t="s">
        <v>203</v>
      </c>
      <c r="DW126" s="817"/>
      <c r="DX126" s="817"/>
      <c r="DY126" s="817"/>
      <c r="DZ126" s="818"/>
    </row>
    <row r="127" spans="1:130" s="48" customFormat="1" ht="26.25" customHeight="1" x14ac:dyDescent="0.2">
      <c r="A127" s="979"/>
      <c r="B127" s="860"/>
      <c r="C127" s="833" t="s">
        <v>83</v>
      </c>
      <c r="D127" s="834"/>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5"/>
      <c r="AA127" s="803">
        <v>1004</v>
      </c>
      <c r="AB127" s="804"/>
      <c r="AC127" s="804"/>
      <c r="AD127" s="804"/>
      <c r="AE127" s="805"/>
      <c r="AF127" s="806">
        <v>942</v>
      </c>
      <c r="AG127" s="804"/>
      <c r="AH127" s="804"/>
      <c r="AI127" s="804"/>
      <c r="AJ127" s="805"/>
      <c r="AK127" s="806">
        <v>1032</v>
      </c>
      <c r="AL127" s="804"/>
      <c r="AM127" s="804"/>
      <c r="AN127" s="804"/>
      <c r="AO127" s="805"/>
      <c r="AP127" s="807">
        <v>0</v>
      </c>
      <c r="AQ127" s="808"/>
      <c r="AR127" s="808"/>
      <c r="AS127" s="808"/>
      <c r="AT127" s="809"/>
      <c r="AU127" s="56"/>
      <c r="AV127" s="56"/>
      <c r="AW127" s="56"/>
      <c r="AX127" s="921" t="s">
        <v>490</v>
      </c>
      <c r="AY127" s="888"/>
      <c r="AZ127" s="888"/>
      <c r="BA127" s="888"/>
      <c r="BB127" s="888"/>
      <c r="BC127" s="888"/>
      <c r="BD127" s="888"/>
      <c r="BE127" s="889"/>
      <c r="BF127" s="887" t="s">
        <v>125</v>
      </c>
      <c r="BG127" s="888"/>
      <c r="BH127" s="888"/>
      <c r="BI127" s="888"/>
      <c r="BJ127" s="888"/>
      <c r="BK127" s="888"/>
      <c r="BL127" s="889"/>
      <c r="BM127" s="887" t="s">
        <v>418</v>
      </c>
      <c r="BN127" s="888"/>
      <c r="BO127" s="888"/>
      <c r="BP127" s="888"/>
      <c r="BQ127" s="888"/>
      <c r="BR127" s="888"/>
      <c r="BS127" s="889"/>
      <c r="BT127" s="887" t="s">
        <v>406</v>
      </c>
      <c r="BU127" s="888"/>
      <c r="BV127" s="888"/>
      <c r="BW127" s="888"/>
      <c r="BX127" s="888"/>
      <c r="BY127" s="888"/>
      <c r="BZ127" s="890"/>
      <c r="CA127" s="56"/>
      <c r="CB127" s="56"/>
      <c r="CC127" s="56"/>
      <c r="CD127" s="74"/>
      <c r="CE127" s="74"/>
      <c r="CF127" s="74"/>
      <c r="CG127" s="56"/>
      <c r="CH127" s="56"/>
      <c r="CI127" s="56"/>
      <c r="CJ127" s="75"/>
      <c r="CK127" s="917"/>
      <c r="CL127" s="879"/>
      <c r="CM127" s="879"/>
      <c r="CN127" s="879"/>
      <c r="CO127" s="880"/>
      <c r="CP127" s="810" t="s">
        <v>410</v>
      </c>
      <c r="CQ127" s="811"/>
      <c r="CR127" s="811"/>
      <c r="CS127" s="811"/>
      <c r="CT127" s="811"/>
      <c r="CU127" s="811"/>
      <c r="CV127" s="811"/>
      <c r="CW127" s="811"/>
      <c r="CX127" s="811"/>
      <c r="CY127" s="811"/>
      <c r="CZ127" s="811"/>
      <c r="DA127" s="811"/>
      <c r="DB127" s="811"/>
      <c r="DC127" s="811"/>
      <c r="DD127" s="811"/>
      <c r="DE127" s="811"/>
      <c r="DF127" s="812"/>
      <c r="DG127" s="813" t="s">
        <v>203</v>
      </c>
      <c r="DH127" s="814"/>
      <c r="DI127" s="814"/>
      <c r="DJ127" s="814"/>
      <c r="DK127" s="814"/>
      <c r="DL127" s="814" t="s">
        <v>203</v>
      </c>
      <c r="DM127" s="814"/>
      <c r="DN127" s="814"/>
      <c r="DO127" s="814"/>
      <c r="DP127" s="814"/>
      <c r="DQ127" s="814" t="s">
        <v>203</v>
      </c>
      <c r="DR127" s="814"/>
      <c r="DS127" s="814"/>
      <c r="DT127" s="814"/>
      <c r="DU127" s="814"/>
      <c r="DV127" s="817" t="s">
        <v>203</v>
      </c>
      <c r="DW127" s="817"/>
      <c r="DX127" s="817"/>
      <c r="DY127" s="817"/>
      <c r="DZ127" s="818"/>
    </row>
    <row r="128" spans="1:130" s="48" customFormat="1" ht="26.25" customHeight="1" x14ac:dyDescent="0.2">
      <c r="A128" s="941" t="s">
        <v>491</v>
      </c>
      <c r="B128" s="942"/>
      <c r="C128" s="942"/>
      <c r="D128" s="942"/>
      <c r="E128" s="942"/>
      <c r="F128" s="942"/>
      <c r="G128" s="942"/>
      <c r="H128" s="942"/>
      <c r="I128" s="942"/>
      <c r="J128" s="942"/>
      <c r="K128" s="942"/>
      <c r="L128" s="942"/>
      <c r="M128" s="942"/>
      <c r="N128" s="942"/>
      <c r="O128" s="942"/>
      <c r="P128" s="942"/>
      <c r="Q128" s="942"/>
      <c r="R128" s="942"/>
      <c r="S128" s="942"/>
      <c r="T128" s="942"/>
      <c r="U128" s="942"/>
      <c r="V128" s="942"/>
      <c r="W128" s="943" t="s">
        <v>7</v>
      </c>
      <c r="X128" s="943"/>
      <c r="Y128" s="943"/>
      <c r="Z128" s="944"/>
      <c r="AA128" s="787">
        <v>70205</v>
      </c>
      <c r="AB128" s="788"/>
      <c r="AC128" s="788"/>
      <c r="AD128" s="788"/>
      <c r="AE128" s="789"/>
      <c r="AF128" s="790">
        <v>76493</v>
      </c>
      <c r="AG128" s="788"/>
      <c r="AH128" s="788"/>
      <c r="AI128" s="788"/>
      <c r="AJ128" s="789"/>
      <c r="AK128" s="790">
        <v>70114</v>
      </c>
      <c r="AL128" s="788"/>
      <c r="AM128" s="788"/>
      <c r="AN128" s="788"/>
      <c r="AO128" s="789"/>
      <c r="AP128" s="945"/>
      <c r="AQ128" s="946"/>
      <c r="AR128" s="946"/>
      <c r="AS128" s="946"/>
      <c r="AT128" s="947"/>
      <c r="AU128" s="56"/>
      <c r="AV128" s="56"/>
      <c r="AW128" s="56"/>
      <c r="AX128" s="784" t="s">
        <v>312</v>
      </c>
      <c r="AY128" s="785"/>
      <c r="AZ128" s="785"/>
      <c r="BA128" s="785"/>
      <c r="BB128" s="785"/>
      <c r="BC128" s="785"/>
      <c r="BD128" s="785"/>
      <c r="BE128" s="786"/>
      <c r="BF128" s="948" t="s">
        <v>203</v>
      </c>
      <c r="BG128" s="949"/>
      <c r="BH128" s="949"/>
      <c r="BI128" s="949"/>
      <c r="BJ128" s="949"/>
      <c r="BK128" s="949"/>
      <c r="BL128" s="950"/>
      <c r="BM128" s="948">
        <v>14.36</v>
      </c>
      <c r="BN128" s="949"/>
      <c r="BO128" s="949"/>
      <c r="BP128" s="949"/>
      <c r="BQ128" s="949"/>
      <c r="BR128" s="949"/>
      <c r="BS128" s="950"/>
      <c r="BT128" s="948">
        <v>20</v>
      </c>
      <c r="BU128" s="949"/>
      <c r="BV128" s="949"/>
      <c r="BW128" s="949"/>
      <c r="BX128" s="949"/>
      <c r="BY128" s="949"/>
      <c r="BZ128" s="951"/>
      <c r="CA128" s="74"/>
      <c r="CB128" s="74"/>
      <c r="CC128" s="74"/>
      <c r="CD128" s="74"/>
      <c r="CE128" s="74"/>
      <c r="CF128" s="74"/>
      <c r="CG128" s="56"/>
      <c r="CH128" s="56"/>
      <c r="CI128" s="56"/>
      <c r="CJ128" s="75"/>
      <c r="CK128" s="918"/>
      <c r="CL128" s="919"/>
      <c r="CM128" s="919"/>
      <c r="CN128" s="919"/>
      <c r="CO128" s="920"/>
      <c r="CP128" s="899" t="s">
        <v>398</v>
      </c>
      <c r="CQ128" s="658"/>
      <c r="CR128" s="658"/>
      <c r="CS128" s="658"/>
      <c r="CT128" s="658"/>
      <c r="CU128" s="658"/>
      <c r="CV128" s="658"/>
      <c r="CW128" s="658"/>
      <c r="CX128" s="658"/>
      <c r="CY128" s="658"/>
      <c r="CZ128" s="658"/>
      <c r="DA128" s="658"/>
      <c r="DB128" s="658"/>
      <c r="DC128" s="658"/>
      <c r="DD128" s="658"/>
      <c r="DE128" s="658"/>
      <c r="DF128" s="900"/>
      <c r="DG128" s="901">
        <v>849</v>
      </c>
      <c r="DH128" s="902"/>
      <c r="DI128" s="902"/>
      <c r="DJ128" s="902"/>
      <c r="DK128" s="902"/>
      <c r="DL128" s="902" t="s">
        <v>203</v>
      </c>
      <c r="DM128" s="902"/>
      <c r="DN128" s="902"/>
      <c r="DO128" s="902"/>
      <c r="DP128" s="902"/>
      <c r="DQ128" s="902" t="s">
        <v>203</v>
      </c>
      <c r="DR128" s="902"/>
      <c r="DS128" s="902"/>
      <c r="DT128" s="902"/>
      <c r="DU128" s="902"/>
      <c r="DV128" s="903" t="s">
        <v>203</v>
      </c>
      <c r="DW128" s="903"/>
      <c r="DX128" s="903"/>
      <c r="DY128" s="903"/>
      <c r="DZ128" s="904"/>
    </row>
    <row r="129" spans="1:131" s="48" customFormat="1" ht="26.25" customHeight="1" x14ac:dyDescent="0.2">
      <c r="A129" s="801" t="s">
        <v>179</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905" t="s">
        <v>242</v>
      </c>
      <c r="X129" s="906"/>
      <c r="Y129" s="906"/>
      <c r="Z129" s="907"/>
      <c r="AA129" s="803">
        <v>6071957</v>
      </c>
      <c r="AB129" s="804"/>
      <c r="AC129" s="804"/>
      <c r="AD129" s="804"/>
      <c r="AE129" s="805"/>
      <c r="AF129" s="806">
        <v>6327846</v>
      </c>
      <c r="AG129" s="804"/>
      <c r="AH129" s="804"/>
      <c r="AI129" s="804"/>
      <c r="AJ129" s="805"/>
      <c r="AK129" s="806">
        <v>6182339</v>
      </c>
      <c r="AL129" s="804"/>
      <c r="AM129" s="804"/>
      <c r="AN129" s="804"/>
      <c r="AO129" s="805"/>
      <c r="AP129" s="908"/>
      <c r="AQ129" s="909"/>
      <c r="AR129" s="909"/>
      <c r="AS129" s="909"/>
      <c r="AT129" s="910"/>
      <c r="AU129" s="67"/>
      <c r="AV129" s="67"/>
      <c r="AW129" s="67"/>
      <c r="AX129" s="911" t="s">
        <v>117</v>
      </c>
      <c r="AY129" s="811"/>
      <c r="AZ129" s="811"/>
      <c r="BA129" s="811"/>
      <c r="BB129" s="811"/>
      <c r="BC129" s="811"/>
      <c r="BD129" s="811"/>
      <c r="BE129" s="812"/>
      <c r="BF129" s="912" t="s">
        <v>203</v>
      </c>
      <c r="BG129" s="913"/>
      <c r="BH129" s="913"/>
      <c r="BI129" s="913"/>
      <c r="BJ129" s="913"/>
      <c r="BK129" s="913"/>
      <c r="BL129" s="914"/>
      <c r="BM129" s="912">
        <v>19.36</v>
      </c>
      <c r="BN129" s="913"/>
      <c r="BO129" s="913"/>
      <c r="BP129" s="913"/>
      <c r="BQ129" s="913"/>
      <c r="BR129" s="913"/>
      <c r="BS129" s="914"/>
      <c r="BT129" s="912">
        <v>30</v>
      </c>
      <c r="BU129" s="913"/>
      <c r="BV129" s="913"/>
      <c r="BW129" s="913"/>
      <c r="BX129" s="913"/>
      <c r="BY129" s="913"/>
      <c r="BZ129" s="91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1" t="s">
        <v>492</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905" t="s">
        <v>493</v>
      </c>
      <c r="X130" s="906"/>
      <c r="Y130" s="906"/>
      <c r="Z130" s="907"/>
      <c r="AA130" s="803">
        <v>560008</v>
      </c>
      <c r="AB130" s="804"/>
      <c r="AC130" s="804"/>
      <c r="AD130" s="804"/>
      <c r="AE130" s="805"/>
      <c r="AF130" s="806">
        <v>572824</v>
      </c>
      <c r="AG130" s="804"/>
      <c r="AH130" s="804"/>
      <c r="AI130" s="804"/>
      <c r="AJ130" s="805"/>
      <c r="AK130" s="806">
        <v>574893</v>
      </c>
      <c r="AL130" s="804"/>
      <c r="AM130" s="804"/>
      <c r="AN130" s="804"/>
      <c r="AO130" s="805"/>
      <c r="AP130" s="908"/>
      <c r="AQ130" s="909"/>
      <c r="AR130" s="909"/>
      <c r="AS130" s="909"/>
      <c r="AT130" s="910"/>
      <c r="AU130" s="67"/>
      <c r="AV130" s="67"/>
      <c r="AW130" s="67"/>
      <c r="AX130" s="911" t="s">
        <v>433</v>
      </c>
      <c r="AY130" s="811"/>
      <c r="AZ130" s="811"/>
      <c r="BA130" s="811"/>
      <c r="BB130" s="811"/>
      <c r="BC130" s="811"/>
      <c r="BD130" s="811"/>
      <c r="BE130" s="812"/>
      <c r="BF130" s="922">
        <v>6.7</v>
      </c>
      <c r="BG130" s="923"/>
      <c r="BH130" s="923"/>
      <c r="BI130" s="923"/>
      <c r="BJ130" s="923"/>
      <c r="BK130" s="923"/>
      <c r="BL130" s="924"/>
      <c r="BM130" s="922">
        <v>25</v>
      </c>
      <c r="BN130" s="923"/>
      <c r="BO130" s="923"/>
      <c r="BP130" s="923"/>
      <c r="BQ130" s="923"/>
      <c r="BR130" s="923"/>
      <c r="BS130" s="924"/>
      <c r="BT130" s="922">
        <v>35</v>
      </c>
      <c r="BU130" s="923"/>
      <c r="BV130" s="923"/>
      <c r="BW130" s="923"/>
      <c r="BX130" s="923"/>
      <c r="BY130" s="923"/>
      <c r="BZ130" s="92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26"/>
      <c r="B131" s="927"/>
      <c r="C131" s="927"/>
      <c r="D131" s="927"/>
      <c r="E131" s="927"/>
      <c r="F131" s="927"/>
      <c r="G131" s="927"/>
      <c r="H131" s="927"/>
      <c r="I131" s="927"/>
      <c r="J131" s="927"/>
      <c r="K131" s="927"/>
      <c r="L131" s="927"/>
      <c r="M131" s="927"/>
      <c r="N131" s="927"/>
      <c r="O131" s="927"/>
      <c r="P131" s="927"/>
      <c r="Q131" s="927"/>
      <c r="R131" s="927"/>
      <c r="S131" s="927"/>
      <c r="T131" s="927"/>
      <c r="U131" s="927"/>
      <c r="V131" s="927"/>
      <c r="W131" s="928" t="s">
        <v>182</v>
      </c>
      <c r="X131" s="929"/>
      <c r="Y131" s="929"/>
      <c r="Z131" s="930"/>
      <c r="AA131" s="842">
        <v>5511949</v>
      </c>
      <c r="AB131" s="843"/>
      <c r="AC131" s="843"/>
      <c r="AD131" s="843"/>
      <c r="AE131" s="844"/>
      <c r="AF131" s="845">
        <v>5755022</v>
      </c>
      <c r="AG131" s="843"/>
      <c r="AH131" s="843"/>
      <c r="AI131" s="843"/>
      <c r="AJ131" s="844"/>
      <c r="AK131" s="845">
        <v>5607446</v>
      </c>
      <c r="AL131" s="843"/>
      <c r="AM131" s="843"/>
      <c r="AN131" s="843"/>
      <c r="AO131" s="844"/>
      <c r="AP131" s="931"/>
      <c r="AQ131" s="932"/>
      <c r="AR131" s="932"/>
      <c r="AS131" s="932"/>
      <c r="AT131" s="933"/>
      <c r="AU131" s="67"/>
      <c r="AV131" s="67"/>
      <c r="AW131" s="67"/>
      <c r="AX131" s="934" t="s">
        <v>64</v>
      </c>
      <c r="AY131" s="658"/>
      <c r="AZ131" s="658"/>
      <c r="BA131" s="658"/>
      <c r="BB131" s="658"/>
      <c r="BC131" s="658"/>
      <c r="BD131" s="658"/>
      <c r="BE131" s="900"/>
      <c r="BF131" s="935" t="s">
        <v>203</v>
      </c>
      <c r="BG131" s="936"/>
      <c r="BH131" s="936"/>
      <c r="BI131" s="936"/>
      <c r="BJ131" s="936"/>
      <c r="BK131" s="936"/>
      <c r="BL131" s="937"/>
      <c r="BM131" s="935">
        <v>350</v>
      </c>
      <c r="BN131" s="936"/>
      <c r="BO131" s="936"/>
      <c r="BP131" s="936"/>
      <c r="BQ131" s="936"/>
      <c r="BR131" s="936"/>
      <c r="BS131" s="937"/>
      <c r="BT131" s="938"/>
      <c r="BU131" s="939"/>
      <c r="BV131" s="939"/>
      <c r="BW131" s="939"/>
      <c r="BX131" s="939"/>
      <c r="BY131" s="939"/>
      <c r="BZ131" s="94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3" t="s">
        <v>120</v>
      </c>
      <c r="B132" s="974"/>
      <c r="C132" s="974"/>
      <c r="D132" s="974"/>
      <c r="E132" s="974"/>
      <c r="F132" s="974"/>
      <c r="G132" s="974"/>
      <c r="H132" s="974"/>
      <c r="I132" s="974"/>
      <c r="J132" s="974"/>
      <c r="K132" s="974"/>
      <c r="L132" s="974"/>
      <c r="M132" s="974"/>
      <c r="N132" s="974"/>
      <c r="O132" s="974"/>
      <c r="P132" s="974"/>
      <c r="Q132" s="974"/>
      <c r="R132" s="974"/>
      <c r="S132" s="974"/>
      <c r="T132" s="974"/>
      <c r="U132" s="974"/>
      <c r="V132" s="952" t="s">
        <v>494</v>
      </c>
      <c r="W132" s="952"/>
      <c r="X132" s="952"/>
      <c r="Y132" s="952"/>
      <c r="Z132" s="953"/>
      <c r="AA132" s="954">
        <v>5.9961730419999997</v>
      </c>
      <c r="AB132" s="955"/>
      <c r="AC132" s="955"/>
      <c r="AD132" s="955"/>
      <c r="AE132" s="956"/>
      <c r="AF132" s="957">
        <v>6.6872724379999999</v>
      </c>
      <c r="AG132" s="955"/>
      <c r="AH132" s="955"/>
      <c r="AI132" s="955"/>
      <c r="AJ132" s="956"/>
      <c r="AK132" s="957">
        <v>7.4329739420000003</v>
      </c>
      <c r="AL132" s="955"/>
      <c r="AM132" s="955"/>
      <c r="AN132" s="955"/>
      <c r="AO132" s="956"/>
      <c r="AP132" s="839"/>
      <c r="AQ132" s="840"/>
      <c r="AR132" s="840"/>
      <c r="AS132" s="840"/>
      <c r="AT132" s="95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5"/>
      <c r="B133" s="976"/>
      <c r="C133" s="976"/>
      <c r="D133" s="976"/>
      <c r="E133" s="976"/>
      <c r="F133" s="976"/>
      <c r="G133" s="976"/>
      <c r="H133" s="976"/>
      <c r="I133" s="976"/>
      <c r="J133" s="976"/>
      <c r="K133" s="976"/>
      <c r="L133" s="976"/>
      <c r="M133" s="976"/>
      <c r="N133" s="976"/>
      <c r="O133" s="976"/>
      <c r="P133" s="976"/>
      <c r="Q133" s="976"/>
      <c r="R133" s="976"/>
      <c r="S133" s="976"/>
      <c r="T133" s="976"/>
      <c r="U133" s="976"/>
      <c r="V133" s="959" t="s">
        <v>61</v>
      </c>
      <c r="W133" s="959"/>
      <c r="X133" s="959"/>
      <c r="Y133" s="959"/>
      <c r="Z133" s="960"/>
      <c r="AA133" s="961">
        <v>6.5</v>
      </c>
      <c r="AB133" s="962"/>
      <c r="AC133" s="962"/>
      <c r="AD133" s="962"/>
      <c r="AE133" s="963"/>
      <c r="AF133" s="961">
        <v>6.4</v>
      </c>
      <c r="AG133" s="962"/>
      <c r="AH133" s="962"/>
      <c r="AI133" s="962"/>
      <c r="AJ133" s="963"/>
      <c r="AK133" s="961">
        <v>6.7</v>
      </c>
      <c r="AL133" s="962"/>
      <c r="AM133" s="962"/>
      <c r="AN133" s="962"/>
      <c r="AO133" s="963"/>
      <c r="AP133" s="896"/>
      <c r="AQ133" s="897"/>
      <c r="AR133" s="897"/>
      <c r="AS133" s="897"/>
      <c r="AT133" s="96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GaGtcEDjoRvT7k8p3zs3q/8LY00S+naHntSTRBWEziJ666XXZXMfDyPQTs7hfC3aJpYUOqpJ928pOcNtKmaNbw==" saltValue="7lpHgWt66mJ69Tdz/+ytn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028B-6DC7-47E1-A9F9-06073D7B51B4}">
  <sheetPr>
    <pageSetUpPr fitToPage="1"/>
  </sheetPr>
  <dimension ref="A1:DQ105"/>
  <sheetViews>
    <sheetView showGridLines="0" view="pageBreakPreview" zoomScale="52" zoomScaleNormal="85" zoomScaleSheetLayoutView="52" workbookViewId="0"/>
  </sheetViews>
  <sheetFormatPr defaultColWidth="0" defaultRowHeight="13.5" customHeight="1" zeroHeight="1" x14ac:dyDescent="0.2"/>
  <cols>
    <col min="1" max="120" width="2.7265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536</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qIwEFfsLYMxwDcBgEQHndcT90U6AdV6irF7qO01HDwZrTy0MxC1NI1BbeTPjFZ1N0KsmPUqj0xSkmaAxo+OhgA==" saltValue="fn2fzTjCalYE8crK7OFWyA==" spinCount="100000" sheet="1" objects="1" scenarios="1"/>
  <dataConsolidate/>
  <phoneticPr fontId="4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t91EdEGmTCMkXuH3puaZm4T3PSFZ54RE6avP+ztREM2aZ7pK3Z14wS/6SlbDtApUN23MmVhvnhSKlkQkoNrTrg==" saltValue="t4bEou4fMArE0vHXObPcF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334</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6" t="s">
        <v>86</v>
      </c>
      <c r="AP7" s="127"/>
      <c r="AQ7" s="138" t="s">
        <v>496</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7"/>
      <c r="AP8" s="128" t="s">
        <v>498</v>
      </c>
      <c r="AQ8" s="139" t="s">
        <v>499</v>
      </c>
      <c r="AR8" s="153" t="s">
        <v>500</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7" t="s">
        <v>501</v>
      </c>
      <c r="AL9" s="998"/>
      <c r="AM9" s="998"/>
      <c r="AN9" s="999"/>
      <c r="AO9" s="117">
        <v>1836804</v>
      </c>
      <c r="AP9" s="117">
        <v>71166</v>
      </c>
      <c r="AQ9" s="140">
        <v>76332</v>
      </c>
      <c r="AR9" s="154">
        <v>-6.8</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7" t="s">
        <v>210</v>
      </c>
      <c r="AL10" s="998"/>
      <c r="AM10" s="998"/>
      <c r="AN10" s="999"/>
      <c r="AO10" s="118">
        <v>320167</v>
      </c>
      <c r="AP10" s="118">
        <v>12405</v>
      </c>
      <c r="AQ10" s="141">
        <v>8203</v>
      </c>
      <c r="AR10" s="155">
        <v>51.2</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7" t="s">
        <v>396</v>
      </c>
      <c r="AL11" s="998"/>
      <c r="AM11" s="998"/>
      <c r="AN11" s="999"/>
      <c r="AO11" s="118" t="s">
        <v>203</v>
      </c>
      <c r="AP11" s="118" t="s">
        <v>203</v>
      </c>
      <c r="AQ11" s="141">
        <v>546</v>
      </c>
      <c r="AR11" s="155" t="s">
        <v>203</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7" t="s">
        <v>241</v>
      </c>
      <c r="AL12" s="998"/>
      <c r="AM12" s="998"/>
      <c r="AN12" s="999"/>
      <c r="AO12" s="118" t="s">
        <v>203</v>
      </c>
      <c r="AP12" s="118" t="s">
        <v>203</v>
      </c>
      <c r="AQ12" s="141">
        <v>4</v>
      </c>
      <c r="AR12" s="155" t="s">
        <v>203</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7" t="s">
        <v>502</v>
      </c>
      <c r="AL13" s="998"/>
      <c r="AM13" s="998"/>
      <c r="AN13" s="999"/>
      <c r="AO13" s="118">
        <v>86003</v>
      </c>
      <c r="AP13" s="118">
        <v>3332</v>
      </c>
      <c r="AQ13" s="141">
        <v>2795</v>
      </c>
      <c r="AR13" s="155">
        <v>19.2</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7" t="s">
        <v>503</v>
      </c>
      <c r="AL14" s="998"/>
      <c r="AM14" s="998"/>
      <c r="AN14" s="999"/>
      <c r="AO14" s="118">
        <v>43691</v>
      </c>
      <c r="AP14" s="118">
        <v>1693</v>
      </c>
      <c r="AQ14" s="141">
        <v>1229</v>
      </c>
      <c r="AR14" s="155">
        <v>37.799999999999997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1" t="s">
        <v>314</v>
      </c>
      <c r="AL15" s="992"/>
      <c r="AM15" s="992"/>
      <c r="AN15" s="993"/>
      <c r="AO15" s="118">
        <v>-114006</v>
      </c>
      <c r="AP15" s="118">
        <v>-4417</v>
      </c>
      <c r="AQ15" s="141">
        <v>-5192</v>
      </c>
      <c r="AR15" s="155">
        <v>-14.9</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1" t="s">
        <v>278</v>
      </c>
      <c r="AL16" s="992"/>
      <c r="AM16" s="992"/>
      <c r="AN16" s="993"/>
      <c r="AO16" s="118">
        <v>2172659</v>
      </c>
      <c r="AP16" s="118">
        <v>84179</v>
      </c>
      <c r="AQ16" s="141">
        <v>83916</v>
      </c>
      <c r="AR16" s="155">
        <v>0.3</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176</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504</v>
      </c>
      <c r="AP20" s="129" t="s">
        <v>338</v>
      </c>
      <c r="AQ20" s="142" t="s">
        <v>42</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4" t="s">
        <v>505</v>
      </c>
      <c r="AL21" s="995"/>
      <c r="AM21" s="995"/>
      <c r="AN21" s="996"/>
      <c r="AO21" s="120">
        <v>7.13</v>
      </c>
      <c r="AP21" s="130">
        <v>7.81</v>
      </c>
      <c r="AQ21" s="143">
        <v>-0.68</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4" t="s">
        <v>506</v>
      </c>
      <c r="AL22" s="995"/>
      <c r="AM22" s="995"/>
      <c r="AN22" s="996"/>
      <c r="AO22" s="121">
        <v>98.4</v>
      </c>
      <c r="AP22" s="131">
        <v>97.3</v>
      </c>
      <c r="AQ22" s="144">
        <v>1.1000000000000001</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16" t="s">
        <v>507</v>
      </c>
      <c r="B26" s="1016"/>
      <c r="C26" s="1016"/>
      <c r="D26" s="1016"/>
      <c r="E26" s="1016"/>
      <c r="F26" s="1016"/>
      <c r="G26" s="1016"/>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1016"/>
      <c r="AE26" s="1016"/>
      <c r="AF26" s="1016"/>
      <c r="AG26" s="1016"/>
      <c r="AH26" s="1016"/>
      <c r="AI26" s="1016"/>
      <c r="AJ26" s="1016"/>
      <c r="AK26" s="1016"/>
      <c r="AL26" s="1016"/>
      <c r="AM26" s="1016"/>
      <c r="AN26" s="1016"/>
      <c r="AO26" s="1016"/>
      <c r="AP26" s="1016"/>
      <c r="AQ26" s="1016"/>
      <c r="AR26" s="1016"/>
      <c r="AS26" s="1016"/>
      <c r="AT26" s="91"/>
    </row>
    <row r="27" spans="1:46" ht="13" x14ac:dyDescent="0.2">
      <c r="A27" s="85"/>
      <c r="AO27" s="90"/>
      <c r="AP27" s="90"/>
      <c r="AQ27" s="90"/>
      <c r="AR27" s="90"/>
      <c r="AS27" s="90"/>
      <c r="AT27" s="90"/>
    </row>
    <row r="28" spans="1:46" ht="16.5" x14ac:dyDescent="0.2">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6" t="s">
        <v>86</v>
      </c>
      <c r="AP30" s="127"/>
      <c r="AQ30" s="138" t="s">
        <v>496</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7"/>
      <c r="AP31" s="128" t="s">
        <v>498</v>
      </c>
      <c r="AQ31" s="139" t="s">
        <v>499</v>
      </c>
      <c r="AR31" s="153" t="s">
        <v>500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10" t="s">
        <v>508</v>
      </c>
      <c r="AL32" s="1011"/>
      <c r="AM32" s="1011"/>
      <c r="AN32" s="1012"/>
      <c r="AO32" s="118">
        <v>762772</v>
      </c>
      <c r="AP32" s="118">
        <v>29553</v>
      </c>
      <c r="AQ32" s="145">
        <v>34996</v>
      </c>
      <c r="AR32" s="155">
        <v>-15.6</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10" t="s">
        <v>509</v>
      </c>
      <c r="AL33" s="1011"/>
      <c r="AM33" s="1011"/>
      <c r="AN33" s="1012"/>
      <c r="AO33" s="118" t="s">
        <v>203</v>
      </c>
      <c r="AP33" s="118" t="s">
        <v>203</v>
      </c>
      <c r="AQ33" s="145" t="s">
        <v>203</v>
      </c>
      <c r="AR33" s="155" t="s">
        <v>203</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10" t="s">
        <v>510</v>
      </c>
      <c r="AL34" s="1011"/>
      <c r="AM34" s="1011"/>
      <c r="AN34" s="1012"/>
      <c r="AO34" s="118" t="s">
        <v>203</v>
      </c>
      <c r="AP34" s="118" t="s">
        <v>203</v>
      </c>
      <c r="AQ34" s="145" t="s">
        <v>203</v>
      </c>
      <c r="AR34" s="155" t="s">
        <v>203</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10" t="s">
        <v>511</v>
      </c>
      <c r="AL35" s="1011"/>
      <c r="AM35" s="1011"/>
      <c r="AN35" s="1012"/>
      <c r="AO35" s="118">
        <v>148349</v>
      </c>
      <c r="AP35" s="118">
        <v>5748</v>
      </c>
      <c r="AQ35" s="145">
        <v>11520</v>
      </c>
      <c r="AR35" s="155">
        <v>-50.1</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10" t="s">
        <v>38</v>
      </c>
      <c r="AL36" s="1011"/>
      <c r="AM36" s="1011"/>
      <c r="AN36" s="1012"/>
      <c r="AO36" s="118">
        <v>149654</v>
      </c>
      <c r="AP36" s="118">
        <v>5798</v>
      </c>
      <c r="AQ36" s="145">
        <v>3057</v>
      </c>
      <c r="AR36" s="155">
        <v>89.7</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10" t="s">
        <v>351</v>
      </c>
      <c r="AL37" s="1011"/>
      <c r="AM37" s="1011"/>
      <c r="AN37" s="1012"/>
      <c r="AO37" s="118">
        <v>1032</v>
      </c>
      <c r="AP37" s="118">
        <v>40</v>
      </c>
      <c r="AQ37" s="145">
        <v>208</v>
      </c>
      <c r="AR37" s="155">
        <v>-80.8</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3" t="s">
        <v>512</v>
      </c>
      <c r="AL38" s="1014"/>
      <c r="AM38" s="1014"/>
      <c r="AN38" s="1015"/>
      <c r="AO38" s="122" t="s">
        <v>203</v>
      </c>
      <c r="AP38" s="122" t="s">
        <v>203</v>
      </c>
      <c r="AQ38" s="146">
        <v>0</v>
      </c>
      <c r="AR38" s="144" t="s">
        <v>203</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3" t="s">
        <v>59</v>
      </c>
      <c r="AL39" s="1014"/>
      <c r="AM39" s="1014"/>
      <c r="AN39" s="1015"/>
      <c r="AO39" s="118">
        <v>-70114</v>
      </c>
      <c r="AP39" s="118">
        <v>-2717</v>
      </c>
      <c r="AQ39" s="145">
        <v>-2483</v>
      </c>
      <c r="AR39" s="155">
        <v>9.4</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10" t="s">
        <v>513</v>
      </c>
      <c r="AL40" s="1011"/>
      <c r="AM40" s="1011"/>
      <c r="AN40" s="1012"/>
      <c r="AO40" s="118">
        <v>-574893</v>
      </c>
      <c r="AP40" s="118">
        <v>-22274</v>
      </c>
      <c r="AQ40" s="145">
        <v>-31447</v>
      </c>
      <c r="AR40" s="155">
        <v>-29.2</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0" t="s">
        <v>386</v>
      </c>
      <c r="AL41" s="1001"/>
      <c r="AM41" s="1001"/>
      <c r="AN41" s="1002"/>
      <c r="AO41" s="118">
        <v>416800</v>
      </c>
      <c r="AP41" s="118">
        <v>16149</v>
      </c>
      <c r="AQ41" s="145">
        <v>15852</v>
      </c>
      <c r="AR41" s="155">
        <v>1.9</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514</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516</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8" t="s">
        <v>86</v>
      </c>
      <c r="AN49" s="1003" t="s">
        <v>443</v>
      </c>
      <c r="AO49" s="1004"/>
      <c r="AP49" s="1004"/>
      <c r="AQ49" s="1004"/>
      <c r="AR49" s="1005"/>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9"/>
      <c r="AN50" s="114" t="s">
        <v>487</v>
      </c>
      <c r="AO50" s="124" t="s">
        <v>488</v>
      </c>
      <c r="AP50" s="135" t="s">
        <v>517</v>
      </c>
      <c r="AQ50" s="148" t="s">
        <v>381</v>
      </c>
      <c r="AR50" s="158" t="s">
        <v>518</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497</v>
      </c>
      <c r="AL51" s="103"/>
      <c r="AM51" s="108">
        <v>1016316</v>
      </c>
      <c r="AN51" s="115">
        <v>38106</v>
      </c>
      <c r="AO51" s="125">
        <v>-21.5</v>
      </c>
      <c r="AP51" s="136">
        <v>53869</v>
      </c>
      <c r="AQ51" s="149">
        <v>0.4</v>
      </c>
      <c r="AR51" s="159">
        <v>-21.9</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487897</v>
      </c>
      <c r="AN52" s="116">
        <v>18293</v>
      </c>
      <c r="AO52" s="126">
        <v>123.7</v>
      </c>
      <c r="AP52" s="137">
        <v>35046</v>
      </c>
      <c r="AQ52" s="150">
        <v>7.1</v>
      </c>
      <c r="AR52" s="160">
        <v>116.6</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519</v>
      </c>
      <c r="AL53" s="103"/>
      <c r="AM53" s="108">
        <v>656926</v>
      </c>
      <c r="AN53" s="115">
        <v>24914</v>
      </c>
      <c r="AO53" s="125">
        <v>-34.6</v>
      </c>
      <c r="AP53" s="136">
        <v>59119</v>
      </c>
      <c r="AQ53" s="149">
        <v>9.6999999999999993</v>
      </c>
      <c r="AR53" s="159">
        <v>-44.3</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327348</v>
      </c>
      <c r="AN54" s="116">
        <v>12415</v>
      </c>
      <c r="AO54" s="126">
        <v>-32.1</v>
      </c>
      <c r="AP54" s="137">
        <v>29900</v>
      </c>
      <c r="AQ54" s="150">
        <v>-14.7</v>
      </c>
      <c r="AR54" s="160">
        <v>-17.399999999999999</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473</v>
      </c>
      <c r="AL55" s="103"/>
      <c r="AM55" s="108">
        <v>1151894</v>
      </c>
      <c r="AN55" s="115">
        <v>43989</v>
      </c>
      <c r="AO55" s="125">
        <v>76.599999999999994</v>
      </c>
      <c r="AP55" s="136">
        <v>53895</v>
      </c>
      <c r="AQ55" s="149">
        <v>-8.8000000000000007</v>
      </c>
      <c r="AR55" s="159">
        <v>85.4</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547374</v>
      </c>
      <c r="AN56" s="116">
        <v>20903</v>
      </c>
      <c r="AO56" s="126">
        <v>68.400000000000006</v>
      </c>
      <c r="AP56" s="137">
        <v>31224</v>
      </c>
      <c r="AQ56" s="150">
        <v>4.4000000000000004</v>
      </c>
      <c r="AR56" s="160">
        <v>64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322</v>
      </c>
      <c r="AL57" s="103"/>
      <c r="AM57" s="108">
        <v>1074100</v>
      </c>
      <c r="AN57" s="115">
        <v>41305</v>
      </c>
      <c r="AO57" s="125">
        <v>-6.1</v>
      </c>
      <c r="AP57" s="136">
        <v>56181</v>
      </c>
      <c r="AQ57" s="149">
        <v>4.2</v>
      </c>
      <c r="AR57" s="159">
        <v>-10.3</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520978</v>
      </c>
      <c r="AN58" s="116">
        <v>20035</v>
      </c>
      <c r="AO58" s="126">
        <v>-4.2</v>
      </c>
      <c r="AP58" s="137">
        <v>32039</v>
      </c>
      <c r="AQ58" s="150">
        <v>2.6</v>
      </c>
      <c r="AR58" s="160">
        <v>-6.8</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142</v>
      </c>
      <c r="AL59" s="103"/>
      <c r="AM59" s="108">
        <v>1088218</v>
      </c>
      <c r="AN59" s="115">
        <v>42163</v>
      </c>
      <c r="AO59" s="125">
        <v>2.1</v>
      </c>
      <c r="AP59" s="136">
        <v>47730</v>
      </c>
      <c r="AQ59" s="149">
        <v>-15</v>
      </c>
      <c r="AR59" s="159">
        <v>17.100000000000001</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471721</v>
      </c>
      <c r="AN60" s="116">
        <v>18277</v>
      </c>
      <c r="AO60" s="126">
        <v>-8.8000000000000007</v>
      </c>
      <c r="AP60" s="137">
        <v>26378</v>
      </c>
      <c r="AQ60" s="150">
        <v>-17.7</v>
      </c>
      <c r="AR60" s="160">
        <v>8.9</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520</v>
      </c>
      <c r="AL61" s="106"/>
      <c r="AM61" s="108">
        <v>997491</v>
      </c>
      <c r="AN61" s="115">
        <v>38095</v>
      </c>
      <c r="AO61" s="125">
        <v>3.3</v>
      </c>
      <c r="AP61" s="136">
        <v>54159</v>
      </c>
      <c r="AQ61" s="151">
        <v>-1.9</v>
      </c>
      <c r="AR61" s="159">
        <v>5.2</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471064</v>
      </c>
      <c r="AN62" s="116">
        <v>17985</v>
      </c>
      <c r="AO62" s="126">
        <v>29.4</v>
      </c>
      <c r="AP62" s="137">
        <v>30917</v>
      </c>
      <c r="AQ62" s="150">
        <v>-3.7</v>
      </c>
      <c r="AR62" s="160">
        <v>33.1</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Y5TfmEkRcYo0V5OcNVtqWZBK1ZPKEX8fm0RDiRIIbXZPyx71wXe49EO4s2tO0gWH3VLG4ZsQmLSaUlSugOG0OA==" saltValue="rG9LqPAklHJjFd4FcM0IC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1" spans="125:125" ht="13.5" hidden="1" customHeight="1" x14ac:dyDescent="0.2">
      <c r="DU121" s="78"/>
    </row>
  </sheetData>
  <sheetProtection algorithmName="SHA-512" hashValue="JkYb99S6Tlh0MFYGUXcZIf2sQ0t+sRNRtkcLeL3edgiRfhWXSEboAC+TE9vklESh96Updh+FWm/hpc6tRPufGA==" saltValue="L3XFoNvKH7JseWG7o3Lzq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0F80ux1Zppo8eo9Sq0rhUUSqJFhox3DIKu2Ma6WhOvaAiKHP6rg9kBOfJHcE2pxQ5UN1US15pCYDygkivTh53w==" saltValue="ywxRGkKi32Ynqj07IpR28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8</v>
      </c>
      <c r="C46" s="171"/>
      <c r="D46" s="171"/>
      <c r="E46" s="172" t="s">
        <v>16</v>
      </c>
      <c r="F46" s="173" t="s">
        <v>521</v>
      </c>
      <c r="G46" s="177" t="s">
        <v>522</v>
      </c>
      <c r="H46" s="177" t="s">
        <v>523</v>
      </c>
      <c r="I46" s="177" t="s">
        <v>524</v>
      </c>
      <c r="J46" s="182" t="s">
        <v>525</v>
      </c>
    </row>
    <row r="47" spans="2:10" ht="57.75" customHeight="1" x14ac:dyDescent="0.2">
      <c r="B47" s="168"/>
      <c r="C47" s="1017" t="s">
        <v>3</v>
      </c>
      <c r="D47" s="1017"/>
      <c r="E47" s="1018"/>
      <c r="F47" s="174">
        <v>37.770000000000003</v>
      </c>
      <c r="G47" s="178">
        <v>37.619999999999997</v>
      </c>
      <c r="H47" s="178">
        <v>34.29</v>
      </c>
      <c r="I47" s="178">
        <v>35.29</v>
      </c>
      <c r="J47" s="183">
        <v>37.380000000000003</v>
      </c>
    </row>
    <row r="48" spans="2:10" ht="57.75" customHeight="1" x14ac:dyDescent="0.2">
      <c r="B48" s="169"/>
      <c r="C48" s="1019" t="s">
        <v>4</v>
      </c>
      <c r="D48" s="1019"/>
      <c r="E48" s="1020"/>
      <c r="F48" s="175">
        <v>6.85</v>
      </c>
      <c r="G48" s="179">
        <v>6.06</v>
      </c>
      <c r="H48" s="179">
        <v>7.3</v>
      </c>
      <c r="I48" s="179">
        <v>7.13</v>
      </c>
      <c r="J48" s="184">
        <v>7.93</v>
      </c>
    </row>
    <row r="49" spans="2:10" ht="57.75" customHeight="1" x14ac:dyDescent="0.2">
      <c r="B49" s="170"/>
      <c r="C49" s="1021" t="s">
        <v>15</v>
      </c>
      <c r="D49" s="1021"/>
      <c r="E49" s="1022"/>
      <c r="F49" s="176">
        <v>2.82</v>
      </c>
      <c r="G49" s="180" t="s">
        <v>526</v>
      </c>
      <c r="H49" s="180">
        <v>0.97</v>
      </c>
      <c r="I49" s="180">
        <v>2.5099999999999998</v>
      </c>
      <c r="J49" s="185">
        <v>1.89</v>
      </c>
    </row>
    <row r="50" spans="2:10" ht="13" x14ac:dyDescent="0.2"/>
  </sheetData>
  <sheetProtection algorithmName="SHA-512" hashValue="9IuNVXo+m/x1Y3ixLx5YBbWE7OSureGhSj28dsUFR40NdnOcqi6q8EJtpSDg8/aSebbXjK48kBtIaMxJHYwWKg==" saltValue="dHrk9qJKgh7PnlZAw0zfU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16</v>
      </c>
      <c r="F33" s="196" t="s">
        <v>521</v>
      </c>
      <c r="G33" s="201" t="s">
        <v>522</v>
      </c>
      <c r="H33" s="201" t="s">
        <v>523</v>
      </c>
      <c r="I33" s="201" t="s">
        <v>524</v>
      </c>
      <c r="J33" s="205" t="s">
        <v>525</v>
      </c>
      <c r="K33" s="186"/>
      <c r="L33" s="186"/>
      <c r="M33" s="186"/>
      <c r="N33" s="186"/>
      <c r="O33" s="186"/>
      <c r="P33" s="186"/>
    </row>
    <row r="34" spans="1:16" ht="39" customHeight="1" x14ac:dyDescent="0.2">
      <c r="A34" s="186"/>
      <c r="B34" s="188"/>
      <c r="C34" s="1023" t="s">
        <v>449</v>
      </c>
      <c r="D34" s="1023"/>
      <c r="E34" s="1024"/>
      <c r="F34" s="197">
        <v>6.8</v>
      </c>
      <c r="G34" s="202">
        <v>6.06</v>
      </c>
      <c r="H34" s="202">
        <v>7.3</v>
      </c>
      <c r="I34" s="202">
        <v>7.12</v>
      </c>
      <c r="J34" s="206">
        <v>7.93</v>
      </c>
      <c r="K34" s="186"/>
      <c r="L34" s="186"/>
      <c r="M34" s="186"/>
      <c r="N34" s="186"/>
      <c r="O34" s="186"/>
      <c r="P34" s="186"/>
    </row>
    <row r="35" spans="1:16" ht="39" customHeight="1" x14ac:dyDescent="0.2">
      <c r="A35" s="186"/>
      <c r="B35" s="189"/>
      <c r="C35" s="1025" t="s">
        <v>29</v>
      </c>
      <c r="D35" s="1025"/>
      <c r="E35" s="1026"/>
      <c r="F35" s="198">
        <v>0.96</v>
      </c>
      <c r="G35" s="203">
        <v>0.53</v>
      </c>
      <c r="H35" s="203">
        <v>2.4700000000000002</v>
      </c>
      <c r="I35" s="203">
        <v>2.89</v>
      </c>
      <c r="J35" s="207">
        <v>3.8</v>
      </c>
      <c r="K35" s="186"/>
      <c r="L35" s="186"/>
      <c r="M35" s="186"/>
      <c r="N35" s="186"/>
      <c r="O35" s="186"/>
      <c r="P35" s="186"/>
    </row>
    <row r="36" spans="1:16" ht="39" customHeight="1" x14ac:dyDescent="0.2">
      <c r="A36" s="186"/>
      <c r="B36" s="189"/>
      <c r="C36" s="1025" t="s">
        <v>458</v>
      </c>
      <c r="D36" s="1025"/>
      <c r="E36" s="1026"/>
      <c r="F36" s="198">
        <v>3</v>
      </c>
      <c r="G36" s="203">
        <v>3.28</v>
      </c>
      <c r="H36" s="203">
        <v>2.54</v>
      </c>
      <c r="I36" s="203">
        <v>3.1</v>
      </c>
      <c r="J36" s="207">
        <v>3.49</v>
      </c>
      <c r="K36" s="186"/>
      <c r="L36" s="186"/>
      <c r="M36" s="186"/>
      <c r="N36" s="186"/>
      <c r="O36" s="186"/>
      <c r="P36" s="186"/>
    </row>
    <row r="37" spans="1:16" ht="39" customHeight="1" x14ac:dyDescent="0.2">
      <c r="A37" s="186"/>
      <c r="B37" s="189"/>
      <c r="C37" s="1025" t="s">
        <v>46</v>
      </c>
      <c r="D37" s="1025"/>
      <c r="E37" s="1026"/>
      <c r="F37" s="198">
        <v>0.27</v>
      </c>
      <c r="G37" s="203">
        <v>0.3</v>
      </c>
      <c r="H37" s="203">
        <v>0.33</v>
      </c>
      <c r="I37" s="203">
        <v>0.34</v>
      </c>
      <c r="J37" s="207">
        <v>0.14000000000000001</v>
      </c>
      <c r="K37" s="186"/>
      <c r="L37" s="186"/>
      <c r="M37" s="186"/>
      <c r="N37" s="186"/>
      <c r="O37" s="186"/>
      <c r="P37" s="186"/>
    </row>
    <row r="38" spans="1:16" ht="39" customHeight="1" x14ac:dyDescent="0.2">
      <c r="A38" s="186"/>
      <c r="B38" s="189"/>
      <c r="C38" s="1025" t="s">
        <v>226</v>
      </c>
      <c r="D38" s="1025"/>
      <c r="E38" s="1026"/>
      <c r="F38" s="198">
        <v>0.02</v>
      </c>
      <c r="G38" s="203">
        <v>0.02</v>
      </c>
      <c r="H38" s="203">
        <v>0.01</v>
      </c>
      <c r="I38" s="203">
        <v>0.02</v>
      </c>
      <c r="J38" s="207">
        <v>0.02</v>
      </c>
      <c r="K38" s="186"/>
      <c r="L38" s="186"/>
      <c r="M38" s="186"/>
      <c r="N38" s="186"/>
      <c r="O38" s="186"/>
      <c r="P38" s="186"/>
    </row>
    <row r="39" spans="1:16" ht="39" customHeight="1" x14ac:dyDescent="0.2">
      <c r="A39" s="186"/>
      <c r="B39" s="189"/>
      <c r="C39" s="1025"/>
      <c r="D39" s="1025"/>
      <c r="E39" s="1026"/>
      <c r="F39" s="198"/>
      <c r="G39" s="203"/>
      <c r="H39" s="203"/>
      <c r="I39" s="203"/>
      <c r="J39" s="207"/>
      <c r="K39" s="186"/>
      <c r="L39" s="186"/>
      <c r="M39" s="186"/>
      <c r="N39" s="186"/>
      <c r="O39" s="186"/>
      <c r="P39" s="186"/>
    </row>
    <row r="40" spans="1:16" ht="39" customHeight="1" x14ac:dyDescent="0.2">
      <c r="A40" s="186"/>
      <c r="B40" s="189"/>
      <c r="C40" s="1025"/>
      <c r="D40" s="1025"/>
      <c r="E40" s="1026"/>
      <c r="F40" s="198"/>
      <c r="G40" s="203"/>
      <c r="H40" s="203"/>
      <c r="I40" s="203"/>
      <c r="J40" s="207"/>
      <c r="K40" s="186"/>
      <c r="L40" s="186"/>
      <c r="M40" s="186"/>
      <c r="N40" s="186"/>
      <c r="O40" s="186"/>
      <c r="P40" s="186"/>
    </row>
    <row r="41" spans="1:16" ht="39" customHeight="1" x14ac:dyDescent="0.2">
      <c r="A41" s="186"/>
      <c r="B41" s="189"/>
      <c r="C41" s="1025"/>
      <c r="D41" s="1025"/>
      <c r="E41" s="1026"/>
      <c r="F41" s="198"/>
      <c r="G41" s="203"/>
      <c r="H41" s="203"/>
      <c r="I41" s="203"/>
      <c r="J41" s="207"/>
      <c r="K41" s="186"/>
      <c r="L41" s="186"/>
      <c r="M41" s="186"/>
      <c r="N41" s="186"/>
      <c r="O41" s="186"/>
      <c r="P41" s="186"/>
    </row>
    <row r="42" spans="1:16" ht="39" customHeight="1" x14ac:dyDescent="0.2">
      <c r="A42" s="186"/>
      <c r="B42" s="190"/>
      <c r="C42" s="1025" t="s">
        <v>527</v>
      </c>
      <c r="D42" s="1025"/>
      <c r="E42" s="1026"/>
      <c r="F42" s="198" t="s">
        <v>203</v>
      </c>
      <c r="G42" s="203" t="s">
        <v>203</v>
      </c>
      <c r="H42" s="203" t="s">
        <v>203</v>
      </c>
      <c r="I42" s="203" t="s">
        <v>203</v>
      </c>
      <c r="J42" s="207" t="s">
        <v>203</v>
      </c>
      <c r="K42" s="186"/>
      <c r="L42" s="186"/>
      <c r="M42" s="186"/>
      <c r="N42" s="186"/>
      <c r="O42" s="186"/>
      <c r="P42" s="186"/>
    </row>
    <row r="43" spans="1:16" ht="39" customHeight="1" x14ac:dyDescent="0.2">
      <c r="A43" s="186"/>
      <c r="B43" s="191"/>
      <c r="C43" s="1027" t="s">
        <v>482</v>
      </c>
      <c r="D43" s="1027"/>
      <c r="E43" s="1028"/>
      <c r="F43" s="199">
        <v>0.04</v>
      </c>
      <c r="G43" s="204">
        <v>0</v>
      </c>
      <c r="H43" s="204" t="s">
        <v>203</v>
      </c>
      <c r="I43" s="204" t="s">
        <v>203</v>
      </c>
      <c r="J43" s="208" t="s">
        <v>203</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tBgLyVjreB0Rs33OiIQfhls7JCBorIAoWwDbMSQpHDW/+h8v57KaoCtpXP9AJxsMvN7BEkWG2ZzWdcltyeazuA==" saltValue="Bpla9wAjOpTVLtQnXtRtR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26</v>
      </c>
      <c r="C44" s="215"/>
      <c r="D44" s="215"/>
      <c r="E44" s="223"/>
      <c r="F44" s="223"/>
      <c r="G44" s="223"/>
      <c r="H44" s="223"/>
      <c r="I44" s="223"/>
      <c r="J44" s="226" t="s">
        <v>16</v>
      </c>
      <c r="K44" s="228" t="s">
        <v>521</v>
      </c>
      <c r="L44" s="237" t="s">
        <v>522</v>
      </c>
      <c r="M44" s="237" t="s">
        <v>523</v>
      </c>
      <c r="N44" s="237" t="s">
        <v>524</v>
      </c>
      <c r="O44" s="246" t="s">
        <v>525</v>
      </c>
      <c r="P44" s="85"/>
      <c r="Q44" s="85"/>
      <c r="R44" s="85"/>
      <c r="S44" s="85"/>
      <c r="T44" s="85"/>
      <c r="U44" s="85"/>
    </row>
    <row r="45" spans="1:21" ht="30.75" customHeight="1" x14ac:dyDescent="0.2">
      <c r="A45" s="85"/>
      <c r="B45" s="1044" t="s">
        <v>28</v>
      </c>
      <c r="C45" s="1045"/>
      <c r="D45" s="218"/>
      <c r="E45" s="1058" t="s">
        <v>25</v>
      </c>
      <c r="F45" s="1058"/>
      <c r="G45" s="1058"/>
      <c r="H45" s="1058"/>
      <c r="I45" s="1058"/>
      <c r="J45" s="1059"/>
      <c r="K45" s="229">
        <v>765</v>
      </c>
      <c r="L45" s="238">
        <v>743</v>
      </c>
      <c r="M45" s="238">
        <v>731</v>
      </c>
      <c r="N45" s="238">
        <v>747</v>
      </c>
      <c r="O45" s="247">
        <v>763</v>
      </c>
      <c r="P45" s="85"/>
      <c r="Q45" s="85"/>
      <c r="R45" s="85"/>
      <c r="S45" s="85"/>
      <c r="T45" s="85"/>
      <c r="U45" s="85"/>
    </row>
    <row r="46" spans="1:21" ht="30.75" customHeight="1" x14ac:dyDescent="0.2">
      <c r="A46" s="85"/>
      <c r="B46" s="1046"/>
      <c r="C46" s="1047"/>
      <c r="D46" s="219"/>
      <c r="E46" s="1050" t="s">
        <v>30</v>
      </c>
      <c r="F46" s="1050"/>
      <c r="G46" s="1050"/>
      <c r="H46" s="1050"/>
      <c r="I46" s="1050"/>
      <c r="J46" s="1051"/>
      <c r="K46" s="230" t="s">
        <v>203</v>
      </c>
      <c r="L46" s="239" t="s">
        <v>203</v>
      </c>
      <c r="M46" s="239" t="s">
        <v>203</v>
      </c>
      <c r="N46" s="239" t="s">
        <v>203</v>
      </c>
      <c r="O46" s="248" t="s">
        <v>203</v>
      </c>
      <c r="P46" s="85"/>
      <c r="Q46" s="85"/>
      <c r="R46" s="85"/>
      <c r="S46" s="85"/>
      <c r="T46" s="85"/>
      <c r="U46" s="85"/>
    </row>
    <row r="47" spans="1:21" ht="30.75" customHeight="1" x14ac:dyDescent="0.2">
      <c r="A47" s="85"/>
      <c r="B47" s="1046"/>
      <c r="C47" s="1047"/>
      <c r="D47" s="219"/>
      <c r="E47" s="1050" t="s">
        <v>33</v>
      </c>
      <c r="F47" s="1050"/>
      <c r="G47" s="1050"/>
      <c r="H47" s="1050"/>
      <c r="I47" s="1050"/>
      <c r="J47" s="1051"/>
      <c r="K47" s="230" t="s">
        <v>203</v>
      </c>
      <c r="L47" s="239" t="s">
        <v>203</v>
      </c>
      <c r="M47" s="239" t="s">
        <v>203</v>
      </c>
      <c r="N47" s="239" t="s">
        <v>203</v>
      </c>
      <c r="O47" s="248" t="s">
        <v>203</v>
      </c>
      <c r="P47" s="85"/>
      <c r="Q47" s="85"/>
      <c r="R47" s="85"/>
      <c r="S47" s="85"/>
      <c r="T47" s="85"/>
      <c r="U47" s="85"/>
    </row>
    <row r="48" spans="1:21" ht="30.75" customHeight="1" x14ac:dyDescent="0.2">
      <c r="A48" s="85"/>
      <c r="B48" s="1046"/>
      <c r="C48" s="1047"/>
      <c r="D48" s="219"/>
      <c r="E48" s="1050" t="s">
        <v>39</v>
      </c>
      <c r="F48" s="1050"/>
      <c r="G48" s="1050"/>
      <c r="H48" s="1050"/>
      <c r="I48" s="1050"/>
      <c r="J48" s="1051"/>
      <c r="K48" s="230">
        <v>134</v>
      </c>
      <c r="L48" s="239">
        <v>136</v>
      </c>
      <c r="M48" s="239">
        <v>138</v>
      </c>
      <c r="N48" s="239">
        <v>139</v>
      </c>
      <c r="O48" s="248">
        <v>148</v>
      </c>
      <c r="P48" s="85"/>
      <c r="Q48" s="85"/>
      <c r="R48" s="85"/>
      <c r="S48" s="85"/>
      <c r="T48" s="85"/>
      <c r="U48" s="85"/>
    </row>
    <row r="49" spans="1:21" ht="30.75" customHeight="1" x14ac:dyDescent="0.2">
      <c r="A49" s="85"/>
      <c r="B49" s="1046"/>
      <c r="C49" s="1047"/>
      <c r="D49" s="219"/>
      <c r="E49" s="1050" t="s">
        <v>0</v>
      </c>
      <c r="F49" s="1050"/>
      <c r="G49" s="1050"/>
      <c r="H49" s="1050"/>
      <c r="I49" s="1050"/>
      <c r="J49" s="1051"/>
      <c r="K49" s="230">
        <v>98</v>
      </c>
      <c r="L49" s="239">
        <v>91</v>
      </c>
      <c r="M49" s="239">
        <v>90</v>
      </c>
      <c r="N49" s="239">
        <v>148</v>
      </c>
      <c r="O49" s="248">
        <v>150</v>
      </c>
      <c r="P49" s="85"/>
      <c r="Q49" s="85"/>
      <c r="R49" s="85"/>
      <c r="S49" s="85"/>
      <c r="T49" s="85"/>
      <c r="U49" s="85"/>
    </row>
    <row r="50" spans="1:21" ht="30.75" customHeight="1" x14ac:dyDescent="0.2">
      <c r="A50" s="85"/>
      <c r="B50" s="1046"/>
      <c r="C50" s="1047"/>
      <c r="D50" s="219"/>
      <c r="E50" s="1050" t="s">
        <v>41</v>
      </c>
      <c r="F50" s="1050"/>
      <c r="G50" s="1050"/>
      <c r="H50" s="1050"/>
      <c r="I50" s="1050"/>
      <c r="J50" s="1051"/>
      <c r="K50" s="230">
        <v>2</v>
      </c>
      <c r="L50" s="239">
        <v>1</v>
      </c>
      <c r="M50" s="239">
        <v>1</v>
      </c>
      <c r="N50" s="239">
        <v>1</v>
      </c>
      <c r="O50" s="248">
        <v>1</v>
      </c>
      <c r="P50" s="85"/>
      <c r="Q50" s="85"/>
      <c r="R50" s="85"/>
      <c r="S50" s="85"/>
      <c r="T50" s="85"/>
      <c r="U50" s="85"/>
    </row>
    <row r="51" spans="1:21" ht="30.75" customHeight="1" x14ac:dyDescent="0.2">
      <c r="A51" s="85"/>
      <c r="B51" s="1048"/>
      <c r="C51" s="1049"/>
      <c r="D51" s="220"/>
      <c r="E51" s="1050" t="s">
        <v>45</v>
      </c>
      <c r="F51" s="1050"/>
      <c r="G51" s="1050"/>
      <c r="H51" s="1050"/>
      <c r="I51" s="1050"/>
      <c r="J51" s="1051"/>
      <c r="K51" s="230" t="s">
        <v>203</v>
      </c>
      <c r="L51" s="239" t="s">
        <v>203</v>
      </c>
      <c r="M51" s="239" t="s">
        <v>203</v>
      </c>
      <c r="N51" s="239" t="s">
        <v>203</v>
      </c>
      <c r="O51" s="248" t="s">
        <v>203</v>
      </c>
      <c r="P51" s="85"/>
      <c r="Q51" s="85"/>
      <c r="R51" s="85"/>
      <c r="S51" s="85"/>
      <c r="T51" s="85"/>
      <c r="U51" s="85"/>
    </row>
    <row r="52" spans="1:21" ht="30.75" customHeight="1" x14ac:dyDescent="0.2">
      <c r="A52" s="85"/>
      <c r="B52" s="1052" t="s">
        <v>48</v>
      </c>
      <c r="C52" s="1053"/>
      <c r="D52" s="220"/>
      <c r="E52" s="1050" t="s">
        <v>49</v>
      </c>
      <c r="F52" s="1050"/>
      <c r="G52" s="1050"/>
      <c r="H52" s="1050"/>
      <c r="I52" s="1050"/>
      <c r="J52" s="1051"/>
      <c r="K52" s="230">
        <v>640</v>
      </c>
      <c r="L52" s="239">
        <v>639</v>
      </c>
      <c r="M52" s="239">
        <v>630</v>
      </c>
      <c r="N52" s="239">
        <v>649</v>
      </c>
      <c r="O52" s="248">
        <v>646</v>
      </c>
      <c r="P52" s="85"/>
      <c r="Q52" s="85"/>
      <c r="R52" s="85"/>
      <c r="S52" s="85"/>
      <c r="T52" s="85"/>
      <c r="U52" s="85"/>
    </row>
    <row r="53" spans="1:21" ht="30.75" customHeight="1" x14ac:dyDescent="0.2">
      <c r="A53" s="85"/>
      <c r="B53" s="1054" t="s">
        <v>50</v>
      </c>
      <c r="C53" s="1055"/>
      <c r="D53" s="221"/>
      <c r="E53" s="1056" t="s">
        <v>53</v>
      </c>
      <c r="F53" s="1056"/>
      <c r="G53" s="1056"/>
      <c r="H53" s="1056"/>
      <c r="I53" s="1056"/>
      <c r="J53" s="1057"/>
      <c r="K53" s="231">
        <v>359</v>
      </c>
      <c r="L53" s="240">
        <v>332</v>
      </c>
      <c r="M53" s="240">
        <v>330</v>
      </c>
      <c r="N53" s="240">
        <v>386</v>
      </c>
      <c r="O53" s="249">
        <v>416</v>
      </c>
      <c r="P53" s="85"/>
      <c r="Q53" s="85"/>
      <c r="R53" s="85"/>
      <c r="S53" s="85"/>
      <c r="T53" s="85"/>
      <c r="U53" s="85"/>
    </row>
    <row r="54" spans="1:21" ht="24" customHeight="1" x14ac:dyDescent="0.2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62</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5</v>
      </c>
      <c r="C56" s="216"/>
      <c r="D56" s="216"/>
      <c r="E56" s="216"/>
      <c r="F56" s="216"/>
      <c r="G56" s="216"/>
      <c r="H56" s="216"/>
      <c r="I56" s="216"/>
      <c r="J56" s="216"/>
      <c r="K56" s="232"/>
      <c r="L56" s="232"/>
      <c r="M56" s="232"/>
      <c r="N56" s="232"/>
      <c r="O56" s="250" t="s">
        <v>528</v>
      </c>
      <c r="P56" s="85"/>
      <c r="Q56" s="85"/>
      <c r="R56" s="85"/>
      <c r="S56" s="85"/>
      <c r="T56" s="85"/>
      <c r="U56" s="85"/>
    </row>
    <row r="57" spans="1:21" ht="31.5" customHeight="1" x14ac:dyDescent="0.25">
      <c r="A57" s="85"/>
      <c r="B57" s="212"/>
      <c r="C57" s="217"/>
      <c r="D57" s="217"/>
      <c r="E57" s="224"/>
      <c r="F57" s="224"/>
      <c r="G57" s="224"/>
      <c r="H57" s="224"/>
      <c r="I57" s="224"/>
      <c r="J57" s="227" t="s">
        <v>16</v>
      </c>
      <c r="K57" s="233" t="s">
        <v>521</v>
      </c>
      <c r="L57" s="241" t="s">
        <v>522</v>
      </c>
      <c r="M57" s="241" t="s">
        <v>523</v>
      </c>
      <c r="N57" s="241" t="s">
        <v>524</v>
      </c>
      <c r="O57" s="251" t="s">
        <v>525</v>
      </c>
      <c r="P57" s="85"/>
      <c r="Q57" s="85"/>
      <c r="R57" s="85"/>
      <c r="S57" s="85"/>
      <c r="T57" s="85"/>
      <c r="U57" s="85"/>
    </row>
    <row r="58" spans="1:21" ht="31.5" customHeight="1" x14ac:dyDescent="0.2">
      <c r="B58" s="1038" t="s">
        <v>63</v>
      </c>
      <c r="C58" s="1039"/>
      <c r="D58" s="1029" t="s">
        <v>66</v>
      </c>
      <c r="E58" s="1030"/>
      <c r="F58" s="1030"/>
      <c r="G58" s="1030"/>
      <c r="H58" s="1030"/>
      <c r="I58" s="1030"/>
      <c r="J58" s="1031"/>
      <c r="K58" s="234"/>
      <c r="L58" s="242"/>
      <c r="M58" s="242"/>
      <c r="N58" s="242"/>
      <c r="O58" s="252"/>
    </row>
    <row r="59" spans="1:21" ht="31.5" customHeight="1" x14ac:dyDescent="0.2">
      <c r="B59" s="1040"/>
      <c r="C59" s="1041"/>
      <c r="D59" s="1032" t="s">
        <v>12</v>
      </c>
      <c r="E59" s="1033"/>
      <c r="F59" s="1033"/>
      <c r="G59" s="1033"/>
      <c r="H59" s="1033"/>
      <c r="I59" s="1033"/>
      <c r="J59" s="1034"/>
      <c r="K59" s="235"/>
      <c r="L59" s="243"/>
      <c r="M59" s="243"/>
      <c r="N59" s="243"/>
      <c r="O59" s="253"/>
    </row>
    <row r="60" spans="1:21" ht="31.5" customHeight="1" x14ac:dyDescent="0.2">
      <c r="B60" s="1042"/>
      <c r="C60" s="1043"/>
      <c r="D60" s="1035" t="s">
        <v>68</v>
      </c>
      <c r="E60" s="1036"/>
      <c r="F60" s="1036"/>
      <c r="G60" s="1036"/>
      <c r="H60" s="1036"/>
      <c r="I60" s="1036"/>
      <c r="J60" s="1037"/>
      <c r="K60" s="236"/>
      <c r="L60" s="244"/>
      <c r="M60" s="244"/>
      <c r="N60" s="244"/>
      <c r="O60" s="254"/>
    </row>
    <row r="61" spans="1:21" ht="24" customHeight="1" x14ac:dyDescent="0.2">
      <c r="B61" s="213"/>
      <c r="C61" s="213"/>
      <c r="D61" s="222" t="s">
        <v>47</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sR0jSSvlRt52Lbg3+mOetr7pmRT9ObcnSzdInEf8HyfpUk52a3KlFBJeAMqW00Yf6jSBawcntgtYF6BkQCkYug==" saltValue="FAwzLC8505WHGvwpDQojC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26</v>
      </c>
      <c r="C40" s="215"/>
      <c r="D40" s="215"/>
      <c r="E40" s="223"/>
      <c r="F40" s="223"/>
      <c r="G40" s="223"/>
      <c r="H40" s="226" t="s">
        <v>16</v>
      </c>
      <c r="I40" s="228" t="s">
        <v>521</v>
      </c>
      <c r="J40" s="237" t="s">
        <v>522</v>
      </c>
      <c r="K40" s="237" t="s">
        <v>523</v>
      </c>
      <c r="L40" s="237" t="s">
        <v>524</v>
      </c>
      <c r="M40" s="266" t="s">
        <v>525</v>
      </c>
    </row>
    <row r="41" spans="2:13" ht="27.75" customHeight="1" x14ac:dyDescent="0.2">
      <c r="B41" s="1044" t="s">
        <v>35</v>
      </c>
      <c r="C41" s="1045"/>
      <c r="D41" s="218"/>
      <c r="E41" s="1069" t="s">
        <v>69</v>
      </c>
      <c r="F41" s="1069"/>
      <c r="G41" s="1069"/>
      <c r="H41" s="1070"/>
      <c r="I41" s="259">
        <v>7515</v>
      </c>
      <c r="J41" s="263">
        <v>7373</v>
      </c>
      <c r="K41" s="263">
        <v>7468</v>
      </c>
      <c r="L41" s="263">
        <v>7592</v>
      </c>
      <c r="M41" s="267">
        <v>7410</v>
      </c>
    </row>
    <row r="42" spans="2:13" ht="27.75" customHeight="1" x14ac:dyDescent="0.2">
      <c r="B42" s="1046"/>
      <c r="C42" s="1047"/>
      <c r="D42" s="219"/>
      <c r="E42" s="1060" t="s">
        <v>77</v>
      </c>
      <c r="F42" s="1060"/>
      <c r="G42" s="1060"/>
      <c r="H42" s="1061"/>
      <c r="I42" s="260">
        <v>3</v>
      </c>
      <c r="J42" s="264">
        <v>1</v>
      </c>
      <c r="K42" s="264">
        <v>1</v>
      </c>
      <c r="L42" s="264">
        <v>2</v>
      </c>
      <c r="M42" s="268">
        <v>2</v>
      </c>
    </row>
    <row r="43" spans="2:13" ht="27.75" customHeight="1" x14ac:dyDescent="0.2">
      <c r="B43" s="1046"/>
      <c r="C43" s="1047"/>
      <c r="D43" s="219"/>
      <c r="E43" s="1060" t="s">
        <v>78</v>
      </c>
      <c r="F43" s="1060"/>
      <c r="G43" s="1060"/>
      <c r="H43" s="1061"/>
      <c r="I43" s="260">
        <v>1465</v>
      </c>
      <c r="J43" s="264">
        <v>1387</v>
      </c>
      <c r="K43" s="264">
        <v>1315</v>
      </c>
      <c r="L43" s="264">
        <v>1286</v>
      </c>
      <c r="M43" s="268">
        <v>1244</v>
      </c>
    </row>
    <row r="44" spans="2:13" ht="27.75" customHeight="1" x14ac:dyDescent="0.2">
      <c r="B44" s="1046"/>
      <c r="C44" s="1047"/>
      <c r="D44" s="219"/>
      <c r="E44" s="1060" t="s">
        <v>17</v>
      </c>
      <c r="F44" s="1060"/>
      <c r="G44" s="1060"/>
      <c r="H44" s="1061"/>
      <c r="I44" s="260">
        <v>777</v>
      </c>
      <c r="J44" s="264">
        <v>1272</v>
      </c>
      <c r="K44" s="264">
        <v>2465</v>
      </c>
      <c r="L44" s="264">
        <v>2409</v>
      </c>
      <c r="M44" s="268">
        <v>2284</v>
      </c>
    </row>
    <row r="45" spans="2:13" ht="27.75" customHeight="1" x14ac:dyDescent="0.2">
      <c r="B45" s="1046"/>
      <c r="C45" s="1047"/>
      <c r="D45" s="219"/>
      <c r="E45" s="1060" t="s">
        <v>82</v>
      </c>
      <c r="F45" s="1060"/>
      <c r="G45" s="1060"/>
      <c r="H45" s="1061"/>
      <c r="I45" s="260">
        <v>1383</v>
      </c>
      <c r="J45" s="264">
        <v>1353</v>
      </c>
      <c r="K45" s="264">
        <v>1340</v>
      </c>
      <c r="L45" s="264">
        <v>1251</v>
      </c>
      <c r="M45" s="268">
        <v>1252</v>
      </c>
    </row>
    <row r="46" spans="2:13" ht="27.75" customHeight="1" x14ac:dyDescent="0.2">
      <c r="B46" s="1046"/>
      <c r="C46" s="1047"/>
      <c r="D46" s="220"/>
      <c r="E46" s="1060" t="s">
        <v>81</v>
      </c>
      <c r="F46" s="1060"/>
      <c r="G46" s="1060"/>
      <c r="H46" s="1061"/>
      <c r="I46" s="260" t="s">
        <v>203</v>
      </c>
      <c r="J46" s="264" t="s">
        <v>203</v>
      </c>
      <c r="K46" s="264">
        <v>1</v>
      </c>
      <c r="L46" s="264" t="s">
        <v>203</v>
      </c>
      <c r="M46" s="268" t="s">
        <v>203</v>
      </c>
    </row>
    <row r="47" spans="2:13" ht="27.75" customHeight="1" x14ac:dyDescent="0.2">
      <c r="B47" s="1046"/>
      <c r="C47" s="1047"/>
      <c r="D47" s="256"/>
      <c r="E47" s="1066" t="s">
        <v>84</v>
      </c>
      <c r="F47" s="1067"/>
      <c r="G47" s="1067"/>
      <c r="H47" s="1068"/>
      <c r="I47" s="260" t="s">
        <v>203</v>
      </c>
      <c r="J47" s="264" t="s">
        <v>203</v>
      </c>
      <c r="K47" s="264" t="s">
        <v>203</v>
      </c>
      <c r="L47" s="264" t="s">
        <v>203</v>
      </c>
      <c r="M47" s="268" t="s">
        <v>203</v>
      </c>
    </row>
    <row r="48" spans="2:13" ht="27.75" customHeight="1" x14ac:dyDescent="0.2">
      <c r="B48" s="1046"/>
      <c r="C48" s="1047"/>
      <c r="D48" s="219"/>
      <c r="E48" s="1060" t="s">
        <v>58</v>
      </c>
      <c r="F48" s="1060"/>
      <c r="G48" s="1060"/>
      <c r="H48" s="1061"/>
      <c r="I48" s="260" t="s">
        <v>203</v>
      </c>
      <c r="J48" s="264" t="s">
        <v>203</v>
      </c>
      <c r="K48" s="264" t="s">
        <v>203</v>
      </c>
      <c r="L48" s="264" t="s">
        <v>203</v>
      </c>
      <c r="M48" s="268" t="s">
        <v>203</v>
      </c>
    </row>
    <row r="49" spans="2:13" ht="27.75" customHeight="1" x14ac:dyDescent="0.2">
      <c r="B49" s="1048"/>
      <c r="C49" s="1049"/>
      <c r="D49" s="219"/>
      <c r="E49" s="1060" t="s">
        <v>88</v>
      </c>
      <c r="F49" s="1060"/>
      <c r="G49" s="1060"/>
      <c r="H49" s="1061"/>
      <c r="I49" s="260" t="s">
        <v>203</v>
      </c>
      <c r="J49" s="264" t="s">
        <v>203</v>
      </c>
      <c r="K49" s="264" t="s">
        <v>203</v>
      </c>
      <c r="L49" s="264" t="s">
        <v>203</v>
      </c>
      <c r="M49" s="268" t="s">
        <v>203</v>
      </c>
    </row>
    <row r="50" spans="2:13" ht="27.75" customHeight="1" x14ac:dyDescent="0.2">
      <c r="B50" s="1064" t="s">
        <v>90</v>
      </c>
      <c r="C50" s="1065"/>
      <c r="D50" s="257"/>
      <c r="E50" s="1060" t="s">
        <v>92</v>
      </c>
      <c r="F50" s="1060"/>
      <c r="G50" s="1060"/>
      <c r="H50" s="1061"/>
      <c r="I50" s="260">
        <v>4648</v>
      </c>
      <c r="J50" s="264">
        <v>5026</v>
      </c>
      <c r="K50" s="264">
        <v>4820</v>
      </c>
      <c r="L50" s="264">
        <v>5507</v>
      </c>
      <c r="M50" s="268">
        <v>6163</v>
      </c>
    </row>
    <row r="51" spans="2:13" ht="27.75" customHeight="1" x14ac:dyDescent="0.2">
      <c r="B51" s="1046"/>
      <c r="C51" s="1047"/>
      <c r="D51" s="219"/>
      <c r="E51" s="1060" t="s">
        <v>96</v>
      </c>
      <c r="F51" s="1060"/>
      <c r="G51" s="1060"/>
      <c r="H51" s="1061"/>
      <c r="I51" s="260">
        <v>693</v>
      </c>
      <c r="J51" s="264">
        <v>666</v>
      </c>
      <c r="K51" s="264">
        <v>583</v>
      </c>
      <c r="L51" s="264">
        <v>564</v>
      </c>
      <c r="M51" s="268">
        <v>551</v>
      </c>
    </row>
    <row r="52" spans="2:13" ht="27.75" customHeight="1" x14ac:dyDescent="0.2">
      <c r="B52" s="1048"/>
      <c r="C52" s="1049"/>
      <c r="D52" s="219"/>
      <c r="E52" s="1060" t="s">
        <v>43</v>
      </c>
      <c r="F52" s="1060"/>
      <c r="G52" s="1060"/>
      <c r="H52" s="1061"/>
      <c r="I52" s="260">
        <v>7042</v>
      </c>
      <c r="J52" s="264">
        <v>7794</v>
      </c>
      <c r="K52" s="264">
        <v>7883</v>
      </c>
      <c r="L52" s="264">
        <v>7918</v>
      </c>
      <c r="M52" s="268">
        <v>7680</v>
      </c>
    </row>
    <row r="53" spans="2:13" ht="27.75" customHeight="1" x14ac:dyDescent="0.2">
      <c r="B53" s="1054" t="s">
        <v>50</v>
      </c>
      <c r="C53" s="1055"/>
      <c r="D53" s="221"/>
      <c r="E53" s="1062" t="s">
        <v>98</v>
      </c>
      <c r="F53" s="1062"/>
      <c r="G53" s="1062"/>
      <c r="H53" s="1063"/>
      <c r="I53" s="261">
        <v>-1239</v>
      </c>
      <c r="J53" s="265">
        <v>-2101</v>
      </c>
      <c r="K53" s="265">
        <v>-697</v>
      </c>
      <c r="L53" s="265">
        <v>-1450</v>
      </c>
      <c r="M53" s="269">
        <v>-2202</v>
      </c>
    </row>
    <row r="54" spans="2:13" ht="27.75" customHeight="1" x14ac:dyDescent="0.25">
      <c r="B54" s="255" t="s">
        <v>71</v>
      </c>
      <c r="C54" s="192"/>
      <c r="D54" s="192"/>
      <c r="E54" s="258"/>
      <c r="F54" s="258"/>
      <c r="G54" s="258"/>
      <c r="H54" s="258"/>
      <c r="I54" s="262"/>
      <c r="J54" s="262"/>
      <c r="K54" s="262"/>
      <c r="L54" s="262"/>
      <c r="M54" s="262"/>
    </row>
    <row r="55" spans="2:13" ht="13" x14ac:dyDescent="0.2"/>
  </sheetData>
  <sheetProtection algorithmName="SHA-512" hashValue="u1EMvcMCQWdvAbXWRNrntBrAJWhNAJ08e6aU4wVBV3ZcMbaRAhYerDzgTjHNmQuh+lBTwBNnergnOtgZ27AoSw==" saltValue="2m4j0M43XyPft9NYjuif5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7" t="s">
        <v>93</v>
      </c>
    </row>
    <row r="54" spans="2:8" ht="29.25" customHeight="1" x14ac:dyDescent="0.3">
      <c r="B54" s="270" t="s">
        <v>8</v>
      </c>
      <c r="C54" s="276"/>
      <c r="D54" s="276"/>
      <c r="E54" s="277" t="s">
        <v>16</v>
      </c>
      <c r="F54" s="278" t="s">
        <v>523</v>
      </c>
      <c r="G54" s="278" t="s">
        <v>524</v>
      </c>
      <c r="H54" s="288" t="s">
        <v>525</v>
      </c>
    </row>
    <row r="55" spans="2:8" ht="52.5" customHeight="1" x14ac:dyDescent="0.2">
      <c r="B55" s="271"/>
      <c r="C55" s="1079" t="s">
        <v>102</v>
      </c>
      <c r="D55" s="1079"/>
      <c r="E55" s="1080"/>
      <c r="F55" s="279">
        <v>2082</v>
      </c>
      <c r="G55" s="279">
        <v>2233</v>
      </c>
      <c r="H55" s="289">
        <v>2311</v>
      </c>
    </row>
    <row r="56" spans="2:8" ht="52.5" customHeight="1" x14ac:dyDescent="0.2">
      <c r="B56" s="272"/>
      <c r="C56" s="1081" t="s">
        <v>105</v>
      </c>
      <c r="D56" s="1081"/>
      <c r="E56" s="1082"/>
      <c r="F56" s="280">
        <v>458</v>
      </c>
      <c r="G56" s="280">
        <v>608</v>
      </c>
      <c r="H56" s="290">
        <v>608</v>
      </c>
    </row>
    <row r="57" spans="2:8" ht="53.25" customHeight="1" x14ac:dyDescent="0.2">
      <c r="B57" s="272"/>
      <c r="C57" s="1083" t="s">
        <v>74</v>
      </c>
      <c r="D57" s="1083"/>
      <c r="E57" s="1084"/>
      <c r="F57" s="281">
        <v>1510</v>
      </c>
      <c r="G57" s="281">
        <v>1836</v>
      </c>
      <c r="H57" s="291">
        <v>2404</v>
      </c>
    </row>
    <row r="58" spans="2:8" ht="45.75" customHeight="1" x14ac:dyDescent="0.2">
      <c r="B58" s="273"/>
      <c r="C58" s="1071" t="s">
        <v>132</v>
      </c>
      <c r="D58" s="1072"/>
      <c r="E58" s="1073"/>
      <c r="F58" s="282">
        <v>722</v>
      </c>
      <c r="G58" s="285">
        <v>822</v>
      </c>
      <c r="H58" s="285">
        <v>1022</v>
      </c>
    </row>
    <row r="59" spans="2:8" ht="45.75" customHeight="1" x14ac:dyDescent="0.2">
      <c r="B59" s="273"/>
      <c r="C59" s="1071" t="s">
        <v>533</v>
      </c>
      <c r="D59" s="1072"/>
      <c r="E59" s="1073"/>
      <c r="F59" s="282">
        <v>100</v>
      </c>
      <c r="G59" s="285">
        <v>300</v>
      </c>
      <c r="H59" s="285">
        <v>600</v>
      </c>
    </row>
    <row r="60" spans="2:8" ht="45.75" customHeight="1" x14ac:dyDescent="0.2">
      <c r="B60" s="273"/>
      <c r="C60" s="1071" t="s">
        <v>229</v>
      </c>
      <c r="D60" s="1072"/>
      <c r="E60" s="1073"/>
      <c r="F60" s="282">
        <v>417</v>
      </c>
      <c r="G60" s="285">
        <v>440</v>
      </c>
      <c r="H60" s="285">
        <v>506</v>
      </c>
    </row>
    <row r="61" spans="2:8" ht="45.75" customHeight="1" x14ac:dyDescent="0.2">
      <c r="B61" s="273"/>
      <c r="C61" s="1071" t="s">
        <v>468</v>
      </c>
      <c r="D61" s="1072"/>
      <c r="E61" s="1073"/>
      <c r="F61" s="282">
        <v>248</v>
      </c>
      <c r="G61" s="285">
        <v>248</v>
      </c>
      <c r="H61" s="285">
        <v>248</v>
      </c>
    </row>
    <row r="62" spans="2:8" ht="45.75" customHeight="1" x14ac:dyDescent="0.2">
      <c r="B62" s="274"/>
      <c r="C62" s="1074" t="s">
        <v>534</v>
      </c>
      <c r="D62" s="1075"/>
      <c r="E62" s="1076"/>
      <c r="F62" s="283">
        <v>10</v>
      </c>
      <c r="G62" s="286">
        <v>13</v>
      </c>
      <c r="H62" s="286">
        <v>13</v>
      </c>
    </row>
    <row r="63" spans="2:8" ht="52.5" customHeight="1" x14ac:dyDescent="0.2">
      <c r="B63" s="275"/>
      <c r="C63" s="1077" t="s">
        <v>108</v>
      </c>
      <c r="D63" s="1077"/>
      <c r="E63" s="1078"/>
      <c r="F63" s="284">
        <v>4050</v>
      </c>
      <c r="G63" s="284">
        <v>4677</v>
      </c>
      <c r="H63" s="292">
        <v>5323</v>
      </c>
    </row>
    <row r="64" spans="2:8" ht="13" x14ac:dyDescent="0.2"/>
  </sheetData>
  <sheetProtection algorithmName="SHA-512" hashValue="90cT6ZoXZYy+biupWbYEuzBvw9nvTkvneErKbGuuBjK27y78AVoFG/sZIDXQQL9LlHEE5m226Kj1RSnV07wHlg==" saltValue="GLdi4gp/MN3mDFpfjY7xi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A1CF-BCBB-4A2E-83F6-EFCFDC309335}">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6328125" style="1085" customWidth="1"/>
    <col min="2" max="107" width="2.453125" style="1085" customWidth="1"/>
    <col min="108" max="108" width="6.08984375" style="1087" customWidth="1"/>
    <col min="109" max="109" width="5.90625" style="1086" customWidth="1"/>
    <col min="110" max="110" width="8.6328125" style="1085" hidden="1" customWidth="1"/>
    <col min="111" max="16384" width="8.6328125" style="1085" hidden="1"/>
  </cols>
  <sheetData>
    <row r="1" spans="1:109" ht="42.75" customHeight="1" x14ac:dyDescent="0.2">
      <c r="A1" s="1141"/>
      <c r="B1" s="1140"/>
      <c r="DD1" s="1085"/>
      <c r="DE1" s="1085"/>
    </row>
    <row r="2" spans="1:109" ht="25.5" customHeight="1" x14ac:dyDescent="0.2">
      <c r="A2" s="1139"/>
      <c r="C2" s="1139"/>
      <c r="O2" s="1139"/>
      <c r="P2" s="1139"/>
      <c r="Q2" s="1139"/>
      <c r="R2" s="1139"/>
      <c r="S2" s="1139"/>
      <c r="T2" s="1139"/>
      <c r="U2" s="1139"/>
      <c r="V2" s="1139"/>
      <c r="W2" s="1139"/>
      <c r="X2" s="1139"/>
      <c r="Y2" s="1139"/>
      <c r="Z2" s="1139"/>
      <c r="AA2" s="1139"/>
      <c r="AB2" s="1139"/>
      <c r="AC2" s="1139"/>
      <c r="AD2" s="1139"/>
      <c r="AE2" s="1139"/>
      <c r="AF2" s="1139"/>
      <c r="AG2" s="1139"/>
      <c r="AH2" s="1139"/>
      <c r="AI2" s="1139"/>
      <c r="AU2" s="1139"/>
      <c r="BG2" s="1139"/>
      <c r="BS2" s="1139"/>
      <c r="CE2" s="1139"/>
      <c r="CQ2" s="1139"/>
      <c r="DD2" s="1085"/>
      <c r="DE2" s="1085"/>
    </row>
    <row r="3" spans="1:109" ht="25.5" customHeight="1" x14ac:dyDescent="0.2">
      <c r="A3" s="1139"/>
      <c r="C3" s="1139"/>
      <c r="O3" s="1139"/>
      <c r="P3" s="1139"/>
      <c r="Q3" s="1139"/>
      <c r="R3" s="1139"/>
      <c r="S3" s="1139"/>
      <c r="T3" s="1139"/>
      <c r="U3" s="1139"/>
      <c r="V3" s="1139"/>
      <c r="W3" s="1139"/>
      <c r="X3" s="1139"/>
      <c r="Y3" s="1139"/>
      <c r="Z3" s="1139"/>
      <c r="AA3" s="1139"/>
      <c r="AB3" s="1139"/>
      <c r="AC3" s="1139"/>
      <c r="AD3" s="1139"/>
      <c r="AE3" s="1139"/>
      <c r="AF3" s="1139"/>
      <c r="AG3" s="1139"/>
      <c r="AH3" s="1139"/>
      <c r="AI3" s="1139"/>
      <c r="AU3" s="1139"/>
      <c r="BG3" s="1139"/>
      <c r="BS3" s="1139"/>
      <c r="CE3" s="1139"/>
      <c r="CQ3" s="1139"/>
      <c r="DD3" s="1085"/>
      <c r="DE3" s="1085"/>
    </row>
    <row r="4" spans="1:109" s="78" customFormat="1" ht="13" x14ac:dyDescent="0.2">
      <c r="A4" s="1139"/>
      <c r="B4" s="1139"/>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1139"/>
      <c r="BA4" s="1139"/>
      <c r="BB4" s="1139"/>
      <c r="BC4" s="1139"/>
      <c r="BD4" s="1139"/>
      <c r="BE4" s="1139"/>
      <c r="BF4" s="1139"/>
      <c r="BG4" s="1139"/>
      <c r="BH4" s="1139"/>
      <c r="BI4" s="1139"/>
      <c r="BJ4" s="1139"/>
      <c r="BK4" s="1139"/>
      <c r="BL4" s="1139"/>
      <c r="BM4" s="1139"/>
      <c r="BN4" s="1139"/>
      <c r="BO4" s="1139"/>
      <c r="BP4" s="1139"/>
      <c r="BQ4" s="1139"/>
      <c r="BR4" s="1139"/>
      <c r="BS4" s="1139"/>
      <c r="BT4" s="1139"/>
      <c r="BU4" s="1139"/>
      <c r="BV4" s="1139"/>
      <c r="BW4" s="1139"/>
      <c r="BX4" s="1139"/>
      <c r="BY4" s="1139"/>
      <c r="BZ4" s="1139"/>
      <c r="CA4" s="1139"/>
      <c r="CB4" s="1139"/>
      <c r="CC4" s="1139"/>
      <c r="CD4" s="1139"/>
      <c r="CE4" s="1139"/>
      <c r="CF4" s="1139"/>
      <c r="CG4" s="1139"/>
      <c r="CH4" s="1139"/>
      <c r="CI4" s="1139"/>
      <c r="CJ4" s="1139"/>
      <c r="CK4" s="1139"/>
      <c r="CL4" s="1139"/>
      <c r="CM4" s="1139"/>
      <c r="CN4" s="1139"/>
      <c r="CO4" s="1139"/>
      <c r="CP4" s="1139"/>
      <c r="CQ4" s="1139"/>
      <c r="CR4" s="1139"/>
      <c r="CS4" s="1139"/>
      <c r="CT4" s="1139"/>
      <c r="CU4" s="1139"/>
      <c r="CV4" s="1139"/>
      <c r="CW4" s="1139"/>
      <c r="CX4" s="1139"/>
      <c r="CY4" s="1139"/>
      <c r="CZ4" s="1139"/>
      <c r="DA4" s="1139"/>
      <c r="DB4" s="1139"/>
      <c r="DC4" s="1139"/>
      <c r="DD4" s="1139"/>
      <c r="DE4" s="1139"/>
    </row>
    <row r="5" spans="1:109" s="78" customFormat="1" ht="13" x14ac:dyDescent="0.2">
      <c r="A5" s="1139"/>
      <c r="B5" s="1139"/>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N5" s="1139"/>
      <c r="AO5" s="1139"/>
      <c r="AP5" s="1139"/>
      <c r="AQ5" s="1139"/>
      <c r="AR5" s="1139"/>
      <c r="AS5" s="1139"/>
      <c r="AT5" s="1139"/>
      <c r="AU5" s="1139"/>
      <c r="AV5" s="1139"/>
      <c r="AW5" s="1139"/>
      <c r="AX5" s="1139"/>
      <c r="AY5" s="1139"/>
      <c r="AZ5" s="1139"/>
      <c r="BA5" s="1139"/>
      <c r="BB5" s="1139"/>
      <c r="BC5" s="1139"/>
      <c r="BD5" s="1139"/>
      <c r="BE5" s="1139"/>
      <c r="BF5" s="1139"/>
      <c r="BG5" s="1139"/>
      <c r="BH5" s="1139"/>
      <c r="BI5" s="1139"/>
      <c r="BJ5" s="1139"/>
      <c r="BK5" s="1139"/>
      <c r="BL5" s="1139"/>
      <c r="BM5" s="1139"/>
      <c r="BN5" s="1139"/>
      <c r="BO5" s="1139"/>
      <c r="BP5" s="1139"/>
      <c r="BQ5" s="1139"/>
      <c r="BR5" s="1139"/>
      <c r="BS5" s="1139"/>
      <c r="BT5" s="1139"/>
      <c r="BU5" s="1139"/>
      <c r="BV5" s="1139"/>
      <c r="BW5" s="1139"/>
      <c r="BX5" s="1139"/>
      <c r="BY5" s="1139"/>
      <c r="BZ5" s="1139"/>
      <c r="CA5" s="1139"/>
      <c r="CB5" s="1139"/>
      <c r="CC5" s="1139"/>
      <c r="CD5" s="1139"/>
      <c r="CE5" s="1139"/>
      <c r="CF5" s="1139"/>
      <c r="CG5" s="1139"/>
      <c r="CH5" s="1139"/>
      <c r="CI5" s="1139"/>
      <c r="CJ5" s="1139"/>
      <c r="CK5" s="1139"/>
      <c r="CL5" s="1139"/>
      <c r="CM5" s="1139"/>
      <c r="CN5" s="1139"/>
      <c r="CO5" s="1139"/>
      <c r="CP5" s="1139"/>
      <c r="CQ5" s="1139"/>
      <c r="CR5" s="1139"/>
      <c r="CS5" s="1139"/>
      <c r="CT5" s="1139"/>
      <c r="CU5" s="1139"/>
      <c r="CV5" s="1139"/>
      <c r="CW5" s="1139"/>
      <c r="CX5" s="1139"/>
      <c r="CY5" s="1139"/>
      <c r="CZ5" s="1139"/>
      <c r="DA5" s="1139"/>
      <c r="DB5" s="1139"/>
      <c r="DC5" s="1139"/>
      <c r="DD5" s="1139"/>
      <c r="DE5" s="1139"/>
    </row>
    <row r="6" spans="1:109" s="78" customFormat="1" ht="13" x14ac:dyDescent="0.2">
      <c r="A6" s="1139"/>
      <c r="B6" s="1139"/>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39"/>
      <c r="AI6" s="1139"/>
      <c r="AJ6" s="1139"/>
      <c r="AK6" s="1139"/>
      <c r="AL6" s="1139"/>
      <c r="AM6" s="1139"/>
      <c r="AN6" s="1139"/>
      <c r="AO6" s="1139"/>
      <c r="AP6" s="1139"/>
      <c r="AQ6" s="1139"/>
      <c r="AR6" s="1139"/>
      <c r="AS6" s="1139"/>
      <c r="AT6" s="1139"/>
      <c r="AU6" s="1139"/>
      <c r="AV6" s="1139"/>
      <c r="AW6" s="1139"/>
      <c r="AX6" s="1139"/>
      <c r="AY6" s="1139"/>
      <c r="AZ6" s="1139"/>
      <c r="BA6" s="1139"/>
      <c r="BB6" s="1139"/>
      <c r="BC6" s="1139"/>
      <c r="BD6" s="1139"/>
      <c r="BE6" s="1139"/>
      <c r="BF6" s="1139"/>
      <c r="BG6" s="1139"/>
      <c r="BH6" s="1139"/>
      <c r="BI6" s="1139"/>
      <c r="BJ6" s="1139"/>
      <c r="BK6" s="1139"/>
      <c r="BL6" s="1139"/>
      <c r="BM6" s="1139"/>
      <c r="BN6" s="1139"/>
      <c r="BO6" s="1139"/>
      <c r="BP6" s="1139"/>
      <c r="BQ6" s="1139"/>
      <c r="BR6" s="1139"/>
      <c r="BS6" s="1139"/>
      <c r="BT6" s="1139"/>
      <c r="BU6" s="1139"/>
      <c r="BV6" s="1139"/>
      <c r="BW6" s="1139"/>
      <c r="BX6" s="1139"/>
      <c r="BY6" s="1139"/>
      <c r="BZ6" s="1139"/>
      <c r="CA6" s="1139"/>
      <c r="CB6" s="1139"/>
      <c r="CC6" s="1139"/>
      <c r="CD6" s="1139"/>
      <c r="CE6" s="1139"/>
      <c r="CF6" s="1139"/>
      <c r="CG6" s="1139"/>
      <c r="CH6" s="1139"/>
      <c r="CI6" s="1139"/>
      <c r="CJ6" s="1139"/>
      <c r="CK6" s="1139"/>
      <c r="CL6" s="1139"/>
      <c r="CM6" s="1139"/>
      <c r="CN6" s="1139"/>
      <c r="CO6" s="1139"/>
      <c r="CP6" s="1139"/>
      <c r="CQ6" s="1139"/>
      <c r="CR6" s="1139"/>
      <c r="CS6" s="1139"/>
      <c r="CT6" s="1139"/>
      <c r="CU6" s="1139"/>
      <c r="CV6" s="1139"/>
      <c r="CW6" s="1139"/>
      <c r="CX6" s="1139"/>
      <c r="CY6" s="1139"/>
      <c r="CZ6" s="1139"/>
      <c r="DA6" s="1139"/>
      <c r="DB6" s="1139"/>
      <c r="DC6" s="1139"/>
      <c r="DD6" s="1139"/>
      <c r="DE6" s="1139"/>
    </row>
    <row r="7" spans="1:109" s="78" customFormat="1" ht="13" x14ac:dyDescent="0.2">
      <c r="A7" s="1139"/>
      <c r="B7" s="1139"/>
      <c r="C7" s="1139"/>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1139"/>
      <c r="AK7" s="1139"/>
      <c r="AL7" s="1139"/>
      <c r="AM7" s="1139"/>
      <c r="AN7" s="1139"/>
      <c r="AO7" s="1139"/>
      <c r="AP7" s="1139"/>
      <c r="AQ7" s="1139"/>
      <c r="AR7" s="1139"/>
      <c r="AS7" s="1139"/>
      <c r="AT7" s="1139"/>
      <c r="AU7" s="1139"/>
      <c r="AV7" s="1139"/>
      <c r="AW7" s="1139"/>
      <c r="AX7" s="1139"/>
      <c r="AY7" s="1139"/>
      <c r="AZ7" s="1139"/>
      <c r="BA7" s="1139"/>
      <c r="BB7" s="1139"/>
      <c r="BC7" s="1139"/>
      <c r="BD7" s="1139"/>
      <c r="BE7" s="1139"/>
      <c r="BF7" s="1139"/>
      <c r="BG7" s="1139"/>
      <c r="BH7" s="1139"/>
      <c r="BI7" s="1139"/>
      <c r="BJ7" s="1139"/>
      <c r="BK7" s="1139"/>
      <c r="BL7" s="1139"/>
      <c r="BM7" s="1139"/>
      <c r="BN7" s="1139"/>
      <c r="BO7" s="1139"/>
      <c r="BP7" s="1139"/>
      <c r="BQ7" s="1139"/>
      <c r="BR7" s="1139"/>
      <c r="BS7" s="1139"/>
      <c r="BT7" s="1139"/>
      <c r="BU7" s="1139"/>
      <c r="BV7" s="1139"/>
      <c r="BW7" s="1139"/>
      <c r="BX7" s="1139"/>
      <c r="BY7" s="1139"/>
      <c r="BZ7" s="1139"/>
      <c r="CA7" s="1139"/>
      <c r="CB7" s="1139"/>
      <c r="CC7" s="1139"/>
      <c r="CD7" s="1139"/>
      <c r="CE7" s="1139"/>
      <c r="CF7" s="1139"/>
      <c r="CG7" s="1139"/>
      <c r="CH7" s="1139"/>
      <c r="CI7" s="1139"/>
      <c r="CJ7" s="1139"/>
      <c r="CK7" s="1139"/>
      <c r="CL7" s="1139"/>
      <c r="CM7" s="1139"/>
      <c r="CN7" s="1139"/>
      <c r="CO7" s="1139"/>
      <c r="CP7" s="1139"/>
      <c r="CQ7" s="1139"/>
      <c r="CR7" s="1139"/>
      <c r="CS7" s="1139"/>
      <c r="CT7" s="1139"/>
      <c r="CU7" s="1139"/>
      <c r="CV7" s="1139"/>
      <c r="CW7" s="1139"/>
      <c r="CX7" s="1139"/>
      <c r="CY7" s="1139"/>
      <c r="CZ7" s="1139"/>
      <c r="DA7" s="1139"/>
      <c r="DB7" s="1139"/>
      <c r="DC7" s="1139"/>
      <c r="DD7" s="1139"/>
      <c r="DE7" s="1139"/>
    </row>
    <row r="8" spans="1:109" s="78" customFormat="1" ht="13" x14ac:dyDescent="0.2">
      <c r="A8" s="1139"/>
      <c r="B8" s="1139"/>
      <c r="C8" s="1139"/>
      <c r="D8" s="1139"/>
      <c r="E8" s="1139"/>
      <c r="F8" s="1139"/>
      <c r="G8" s="1139"/>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39"/>
      <c r="AF8" s="1139"/>
      <c r="AG8" s="1139"/>
      <c r="AH8" s="1139"/>
      <c r="AI8" s="1139"/>
      <c r="AJ8" s="1139"/>
      <c r="AK8" s="1139"/>
      <c r="AL8" s="1139"/>
      <c r="AM8" s="1139"/>
      <c r="AN8" s="1139"/>
      <c r="AO8" s="1139"/>
      <c r="AP8" s="1139"/>
      <c r="AQ8" s="1139"/>
      <c r="AR8" s="1139"/>
      <c r="AS8" s="1139"/>
      <c r="AT8" s="1139"/>
      <c r="AU8" s="1139"/>
      <c r="AV8" s="1139"/>
      <c r="AW8" s="1139"/>
      <c r="AX8" s="1139"/>
      <c r="AY8" s="1139"/>
      <c r="AZ8" s="1139"/>
      <c r="BA8" s="1139"/>
      <c r="BB8" s="1139"/>
      <c r="BC8" s="1139"/>
      <c r="BD8" s="1139"/>
      <c r="BE8" s="1139"/>
      <c r="BF8" s="1139"/>
      <c r="BG8" s="1139"/>
      <c r="BH8" s="1139"/>
      <c r="BI8" s="1139"/>
      <c r="BJ8" s="1139"/>
      <c r="BK8" s="1139"/>
      <c r="BL8" s="1139"/>
      <c r="BM8" s="1139"/>
      <c r="BN8" s="1139"/>
      <c r="BO8" s="1139"/>
      <c r="BP8" s="1139"/>
      <c r="BQ8" s="1139"/>
      <c r="BR8" s="1139"/>
      <c r="BS8" s="1139"/>
      <c r="BT8" s="1139"/>
      <c r="BU8" s="1139"/>
      <c r="BV8" s="1139"/>
      <c r="BW8" s="1139"/>
      <c r="BX8" s="1139"/>
      <c r="BY8" s="1139"/>
      <c r="BZ8" s="1139"/>
      <c r="CA8" s="1139"/>
      <c r="CB8" s="1139"/>
      <c r="CC8" s="1139"/>
      <c r="CD8" s="1139"/>
      <c r="CE8" s="1139"/>
      <c r="CF8" s="1139"/>
      <c r="CG8" s="1139"/>
      <c r="CH8" s="1139"/>
      <c r="CI8" s="1139"/>
      <c r="CJ8" s="1139"/>
      <c r="CK8" s="1139"/>
      <c r="CL8" s="1139"/>
      <c r="CM8" s="1139"/>
      <c r="CN8" s="1139"/>
      <c r="CO8" s="1139"/>
      <c r="CP8" s="1139"/>
      <c r="CQ8" s="1139"/>
      <c r="CR8" s="1139"/>
      <c r="CS8" s="1139"/>
      <c r="CT8" s="1139"/>
      <c r="CU8" s="1139"/>
      <c r="CV8" s="1139"/>
      <c r="CW8" s="1139"/>
      <c r="CX8" s="1139"/>
      <c r="CY8" s="1139"/>
      <c r="CZ8" s="1139"/>
      <c r="DA8" s="1139"/>
      <c r="DB8" s="1139"/>
      <c r="DC8" s="1139"/>
      <c r="DD8" s="1139"/>
      <c r="DE8" s="1139"/>
    </row>
    <row r="9" spans="1:109" s="78" customFormat="1" ht="13" x14ac:dyDescent="0.2">
      <c r="A9" s="1139"/>
      <c r="B9" s="1139"/>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row>
    <row r="10" spans="1:109" s="78" customFormat="1" ht="13" x14ac:dyDescent="0.2">
      <c r="A10" s="1139"/>
      <c r="B10" s="1139"/>
      <c r="C10" s="1139"/>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139"/>
      <c r="BW10" s="1139"/>
      <c r="BX10" s="1139"/>
      <c r="BY10" s="1139"/>
      <c r="BZ10" s="1139"/>
      <c r="CA10" s="1139"/>
      <c r="CB10" s="1139"/>
      <c r="CC10" s="1139"/>
      <c r="CD10" s="1139"/>
      <c r="CE10" s="1139"/>
      <c r="CF10" s="1139"/>
      <c r="CG10" s="1139"/>
      <c r="CH10" s="1139"/>
      <c r="CI10" s="1139"/>
      <c r="CJ10" s="1139"/>
      <c r="CK10" s="1139"/>
      <c r="CL10" s="1139"/>
      <c r="CM10" s="1139"/>
      <c r="CN10" s="1139"/>
      <c r="CO10" s="1139"/>
      <c r="CP10" s="1139"/>
      <c r="CQ10" s="1139"/>
      <c r="CR10" s="1139"/>
      <c r="CS10" s="1139"/>
      <c r="CT10" s="1139"/>
      <c r="CU10" s="1139"/>
      <c r="CV10" s="1139"/>
      <c r="CW10" s="1139"/>
      <c r="CX10" s="1139"/>
      <c r="CY10" s="1139"/>
      <c r="CZ10" s="1139"/>
      <c r="DA10" s="1139"/>
      <c r="DB10" s="1139"/>
      <c r="DC10" s="1139"/>
      <c r="DD10" s="1139"/>
      <c r="DE10" s="1139"/>
    </row>
    <row r="11" spans="1:109" s="78" customFormat="1" ht="13" x14ac:dyDescent="0.2">
      <c r="A11" s="1139"/>
      <c r="B11" s="1139"/>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139"/>
      <c r="BW11" s="1139"/>
      <c r="BX11" s="1139"/>
      <c r="BY11" s="1139"/>
      <c r="BZ11" s="1139"/>
      <c r="CA11" s="1139"/>
      <c r="CB11" s="1139"/>
      <c r="CC11" s="1139"/>
      <c r="CD11" s="1139"/>
      <c r="CE11" s="1139"/>
      <c r="CF11" s="1139"/>
      <c r="CG11" s="1139"/>
      <c r="CH11" s="1139"/>
      <c r="CI11" s="1139"/>
      <c r="CJ11" s="1139"/>
      <c r="CK11" s="1139"/>
      <c r="CL11" s="1139"/>
      <c r="CM11" s="1139"/>
      <c r="CN11" s="1139"/>
      <c r="CO11" s="1139"/>
      <c r="CP11" s="1139"/>
      <c r="CQ11" s="1139"/>
      <c r="CR11" s="1139"/>
      <c r="CS11" s="1139"/>
      <c r="CT11" s="1139"/>
      <c r="CU11" s="1139"/>
      <c r="CV11" s="1139"/>
      <c r="CW11" s="1139"/>
      <c r="CX11" s="1139"/>
      <c r="CY11" s="1139"/>
      <c r="CZ11" s="1139"/>
      <c r="DA11" s="1139"/>
      <c r="DB11" s="1139"/>
      <c r="DC11" s="1139"/>
      <c r="DD11" s="1139"/>
      <c r="DE11" s="1139"/>
    </row>
    <row r="12" spans="1:109" s="78" customFormat="1" ht="13" x14ac:dyDescent="0.2">
      <c r="A12" s="1139"/>
      <c r="B12" s="1139"/>
      <c r="C12" s="1139"/>
      <c r="D12" s="1139"/>
      <c r="E12" s="1139"/>
      <c r="F12" s="1139"/>
      <c r="G12" s="1139"/>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139"/>
      <c r="AU12" s="1139"/>
      <c r="AV12" s="1139"/>
      <c r="AW12" s="1139"/>
      <c r="AX12" s="1139"/>
      <c r="AY12" s="1139"/>
      <c r="AZ12" s="1139"/>
      <c r="BA12" s="1139"/>
      <c r="BB12" s="1139"/>
      <c r="BC12" s="1139"/>
      <c r="BD12" s="1139"/>
      <c r="BE12" s="1139"/>
      <c r="BF12" s="1139"/>
      <c r="BG12" s="1139"/>
      <c r="BH12" s="1139"/>
      <c r="BI12" s="1139"/>
      <c r="BJ12" s="1139"/>
      <c r="BK12" s="1139"/>
      <c r="BL12" s="1139"/>
      <c r="BM12" s="1139"/>
      <c r="BN12" s="1139"/>
      <c r="BO12" s="1139"/>
      <c r="BP12" s="1139"/>
      <c r="BQ12" s="1139"/>
      <c r="BR12" s="1139"/>
      <c r="BS12" s="1139"/>
      <c r="BT12" s="1139"/>
      <c r="BU12" s="1139"/>
      <c r="BV12" s="1139"/>
      <c r="BW12" s="1139"/>
      <c r="BX12" s="1139"/>
      <c r="BY12" s="1139"/>
      <c r="BZ12" s="1139"/>
      <c r="CA12" s="1139"/>
      <c r="CB12" s="1139"/>
      <c r="CC12" s="1139"/>
      <c r="CD12" s="1139"/>
      <c r="CE12" s="1139"/>
      <c r="CF12" s="1139"/>
      <c r="CG12" s="1139"/>
      <c r="CH12" s="1139"/>
      <c r="CI12" s="1139"/>
      <c r="CJ12" s="1139"/>
      <c r="CK12" s="1139"/>
      <c r="CL12" s="1139"/>
      <c r="CM12" s="1139"/>
      <c r="CN12" s="1139"/>
      <c r="CO12" s="1139"/>
      <c r="CP12" s="1139"/>
      <c r="CQ12" s="1139"/>
      <c r="CR12" s="1139"/>
      <c r="CS12" s="1139"/>
      <c r="CT12" s="1139"/>
      <c r="CU12" s="1139"/>
      <c r="CV12" s="1139"/>
      <c r="CW12" s="1139"/>
      <c r="CX12" s="1139"/>
      <c r="CY12" s="1139"/>
      <c r="CZ12" s="1139"/>
      <c r="DA12" s="1139"/>
      <c r="DB12" s="1139"/>
      <c r="DC12" s="1139"/>
      <c r="DD12" s="1139"/>
      <c r="DE12" s="1139"/>
    </row>
    <row r="13" spans="1:109" s="78" customFormat="1" ht="13" x14ac:dyDescent="0.2">
      <c r="A13" s="1139"/>
      <c r="B13" s="1139"/>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1139"/>
      <c r="AZ13" s="1139"/>
      <c r="BA13" s="1139"/>
      <c r="BB13" s="1139"/>
      <c r="BC13" s="1139"/>
      <c r="BD13" s="1139"/>
      <c r="BE13" s="1139"/>
      <c r="BF13" s="1139"/>
      <c r="BG13" s="1139"/>
      <c r="BH13" s="1139"/>
      <c r="BI13" s="1139"/>
      <c r="BJ13" s="1139"/>
      <c r="BK13" s="1139"/>
      <c r="BL13" s="1139"/>
      <c r="BM13" s="1139"/>
      <c r="BN13" s="1139"/>
      <c r="BO13" s="1139"/>
      <c r="BP13" s="1139"/>
      <c r="BQ13" s="1139"/>
      <c r="BR13" s="1139"/>
      <c r="BS13" s="1139"/>
      <c r="BT13" s="1139"/>
      <c r="BU13" s="1139"/>
      <c r="BV13" s="1139"/>
      <c r="BW13" s="1139"/>
      <c r="BX13" s="1139"/>
      <c r="BY13" s="1139"/>
      <c r="BZ13" s="1139"/>
      <c r="CA13" s="1139"/>
      <c r="CB13" s="1139"/>
      <c r="CC13" s="1139"/>
      <c r="CD13" s="1139"/>
      <c r="CE13" s="1139"/>
      <c r="CF13" s="1139"/>
      <c r="CG13" s="1139"/>
      <c r="CH13" s="1139"/>
      <c r="CI13" s="1139"/>
      <c r="CJ13" s="1139"/>
      <c r="CK13" s="1139"/>
      <c r="CL13" s="1139"/>
      <c r="CM13" s="1139"/>
      <c r="CN13" s="1139"/>
      <c r="CO13" s="1139"/>
      <c r="CP13" s="1139"/>
      <c r="CQ13" s="1139"/>
      <c r="CR13" s="1139"/>
      <c r="CS13" s="1139"/>
      <c r="CT13" s="1139"/>
      <c r="CU13" s="1139"/>
      <c r="CV13" s="1139"/>
      <c r="CW13" s="1139"/>
      <c r="CX13" s="1139"/>
      <c r="CY13" s="1139"/>
      <c r="CZ13" s="1139"/>
      <c r="DA13" s="1139"/>
      <c r="DB13" s="1139"/>
      <c r="DC13" s="1139"/>
      <c r="DD13" s="1139"/>
      <c r="DE13" s="1139"/>
    </row>
    <row r="14" spans="1:109" s="78" customFormat="1" ht="13" x14ac:dyDescent="0.2">
      <c r="A14" s="1139"/>
      <c r="B14" s="1139"/>
      <c r="C14" s="1139"/>
      <c r="D14" s="1139"/>
      <c r="E14" s="1139"/>
      <c r="F14" s="1139"/>
      <c r="G14" s="1139"/>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D14" s="1139"/>
      <c r="AE14" s="1139"/>
      <c r="AF14" s="1139"/>
      <c r="AG14" s="1139"/>
      <c r="AH14" s="1139"/>
      <c r="AI14" s="1139"/>
      <c r="AJ14" s="1139"/>
      <c r="AK14" s="1139"/>
      <c r="AL14" s="1139"/>
      <c r="AM14" s="1139"/>
      <c r="AN14" s="1139"/>
      <c r="AO14" s="1139"/>
      <c r="AP14" s="1139"/>
      <c r="AQ14" s="1139"/>
      <c r="AR14" s="1139"/>
      <c r="AS14" s="1139"/>
      <c r="AT14" s="1139"/>
      <c r="AU14" s="1139"/>
      <c r="AV14" s="1139"/>
      <c r="AW14" s="1139"/>
      <c r="AX14" s="1139"/>
      <c r="AY14" s="1139"/>
      <c r="AZ14" s="1139"/>
      <c r="BA14" s="1139"/>
      <c r="BB14" s="1139"/>
      <c r="BC14" s="1139"/>
      <c r="BD14" s="1139"/>
      <c r="BE14" s="1139"/>
      <c r="BF14" s="1139"/>
      <c r="BG14" s="1139"/>
      <c r="BH14" s="1139"/>
      <c r="BI14" s="1139"/>
      <c r="BJ14" s="1139"/>
      <c r="BK14" s="1139"/>
      <c r="BL14" s="1139"/>
      <c r="BM14" s="1139"/>
      <c r="BN14" s="1139"/>
      <c r="BO14" s="1139"/>
      <c r="BP14" s="1139"/>
      <c r="BQ14" s="1139"/>
      <c r="BR14" s="1139"/>
      <c r="BS14" s="1139"/>
      <c r="BT14" s="1139"/>
      <c r="BU14" s="1139"/>
      <c r="BV14" s="1139"/>
      <c r="BW14" s="1139"/>
      <c r="BX14" s="1139"/>
      <c r="BY14" s="1139"/>
      <c r="BZ14" s="1139"/>
      <c r="CA14" s="1139"/>
      <c r="CB14" s="1139"/>
      <c r="CC14" s="1139"/>
      <c r="CD14" s="1139"/>
      <c r="CE14" s="1139"/>
      <c r="CF14" s="1139"/>
      <c r="CG14" s="1139"/>
      <c r="CH14" s="1139"/>
      <c r="CI14" s="1139"/>
      <c r="CJ14" s="1139"/>
      <c r="CK14" s="1139"/>
      <c r="CL14" s="1139"/>
      <c r="CM14" s="1139"/>
      <c r="CN14" s="1139"/>
      <c r="CO14" s="1139"/>
      <c r="CP14" s="1139"/>
      <c r="CQ14" s="1139"/>
      <c r="CR14" s="1139"/>
      <c r="CS14" s="1139"/>
      <c r="CT14" s="1139"/>
      <c r="CU14" s="1139"/>
      <c r="CV14" s="1139"/>
      <c r="CW14" s="1139"/>
      <c r="CX14" s="1139"/>
      <c r="CY14" s="1139"/>
      <c r="CZ14" s="1139"/>
      <c r="DA14" s="1139"/>
      <c r="DB14" s="1139"/>
      <c r="DC14" s="1139"/>
      <c r="DD14" s="1139"/>
      <c r="DE14" s="1139"/>
    </row>
    <row r="15" spans="1:109" s="78" customFormat="1" ht="13" x14ac:dyDescent="0.2">
      <c r="A15" s="1085"/>
      <c r="B15" s="1139"/>
      <c r="C15" s="1139"/>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c r="AT15" s="1139"/>
      <c r="AU15" s="1139"/>
      <c r="AV15" s="1139"/>
      <c r="AW15" s="1139"/>
      <c r="AX15" s="1139"/>
      <c r="AY15" s="1139"/>
      <c r="AZ15" s="1139"/>
      <c r="BA15" s="1139"/>
      <c r="BB15" s="1139"/>
      <c r="BC15" s="1139"/>
      <c r="BD15" s="1139"/>
      <c r="BE15" s="1139"/>
      <c r="BF15" s="1139"/>
      <c r="BG15" s="1139"/>
      <c r="BH15" s="1139"/>
      <c r="BI15" s="1139"/>
      <c r="BJ15" s="1139"/>
      <c r="BK15" s="1139"/>
      <c r="BL15" s="1139"/>
      <c r="BM15" s="1139"/>
      <c r="BN15" s="1139"/>
      <c r="BO15" s="1139"/>
      <c r="BP15" s="1139"/>
      <c r="BQ15" s="1139"/>
      <c r="BR15" s="1139"/>
      <c r="BS15" s="1139"/>
      <c r="BT15" s="1139"/>
      <c r="BU15" s="1139"/>
      <c r="BV15" s="1139"/>
      <c r="BW15" s="1139"/>
      <c r="BX15" s="1139"/>
      <c r="BY15" s="1139"/>
      <c r="BZ15" s="1139"/>
      <c r="CA15" s="1139"/>
      <c r="CB15" s="1139"/>
      <c r="CC15" s="1139"/>
      <c r="CD15" s="1139"/>
      <c r="CE15" s="1139"/>
      <c r="CF15" s="1139"/>
      <c r="CG15" s="1139"/>
      <c r="CH15" s="1139"/>
      <c r="CI15" s="1139"/>
      <c r="CJ15" s="1139"/>
      <c r="CK15" s="1139"/>
      <c r="CL15" s="1139"/>
      <c r="CM15" s="1139"/>
      <c r="CN15" s="1139"/>
      <c r="CO15" s="1139"/>
      <c r="CP15" s="1139"/>
      <c r="CQ15" s="1139"/>
      <c r="CR15" s="1139"/>
      <c r="CS15" s="1139"/>
      <c r="CT15" s="1139"/>
      <c r="CU15" s="1139"/>
      <c r="CV15" s="1139"/>
      <c r="CW15" s="1139"/>
      <c r="CX15" s="1139"/>
      <c r="CY15" s="1139"/>
      <c r="CZ15" s="1139"/>
      <c r="DA15" s="1139"/>
      <c r="DB15" s="1139"/>
      <c r="DC15" s="1139"/>
      <c r="DD15" s="1139"/>
      <c r="DE15" s="1139"/>
    </row>
    <row r="16" spans="1:109" s="78" customFormat="1" ht="13" x14ac:dyDescent="0.2">
      <c r="A16" s="1085"/>
      <c r="B16" s="1139"/>
      <c r="C16" s="1139"/>
      <c r="D16" s="1139"/>
      <c r="E16" s="1139"/>
      <c r="F16" s="1139"/>
      <c r="G16" s="1139"/>
      <c r="H16" s="1139"/>
      <c r="I16" s="1139"/>
      <c r="J16" s="1139"/>
      <c r="K16" s="1139"/>
      <c r="L16" s="1139"/>
      <c r="M16" s="1139"/>
      <c r="N16" s="1139"/>
      <c r="O16" s="1139"/>
      <c r="P16" s="1139"/>
      <c r="Q16" s="1139"/>
      <c r="R16" s="1139"/>
      <c r="S16" s="1139"/>
      <c r="T16" s="1139"/>
      <c r="U16" s="1139"/>
      <c r="V16" s="1139"/>
      <c r="W16" s="1139"/>
      <c r="X16" s="1139"/>
      <c r="Y16" s="1139"/>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c r="AT16" s="1139"/>
      <c r="AU16" s="1139"/>
      <c r="AV16" s="1139"/>
      <c r="AW16" s="1139"/>
      <c r="AX16" s="1139"/>
      <c r="AY16" s="1139"/>
      <c r="AZ16" s="1139"/>
      <c r="BA16" s="1139"/>
      <c r="BB16" s="1139"/>
      <c r="BC16" s="1139"/>
      <c r="BD16" s="1139"/>
      <c r="BE16" s="1139"/>
      <c r="BF16" s="1139"/>
      <c r="BG16" s="1139"/>
      <c r="BH16" s="1139"/>
      <c r="BI16" s="1139"/>
      <c r="BJ16" s="1139"/>
      <c r="BK16" s="1139"/>
      <c r="BL16" s="1139"/>
      <c r="BM16" s="1139"/>
      <c r="BN16" s="1139"/>
      <c r="BO16" s="1139"/>
      <c r="BP16" s="1139"/>
      <c r="BQ16" s="1139"/>
      <c r="BR16" s="1139"/>
      <c r="BS16" s="1139"/>
      <c r="BT16" s="1139"/>
      <c r="BU16" s="1139"/>
      <c r="BV16" s="1139"/>
      <c r="BW16" s="1139"/>
      <c r="BX16" s="1139"/>
      <c r="BY16" s="1139"/>
      <c r="BZ16" s="1139"/>
      <c r="CA16" s="1139"/>
      <c r="CB16" s="1139"/>
      <c r="CC16" s="1139"/>
      <c r="CD16" s="1139"/>
      <c r="CE16" s="1139"/>
      <c r="CF16" s="1139"/>
      <c r="CG16" s="1139"/>
      <c r="CH16" s="1139"/>
      <c r="CI16" s="1139"/>
      <c r="CJ16" s="1139"/>
      <c r="CK16" s="1139"/>
      <c r="CL16" s="1139"/>
      <c r="CM16" s="1139"/>
      <c r="CN16" s="1139"/>
      <c r="CO16" s="1139"/>
      <c r="CP16" s="1139"/>
      <c r="CQ16" s="1139"/>
      <c r="CR16" s="1139"/>
      <c r="CS16" s="1139"/>
      <c r="CT16" s="1139"/>
      <c r="CU16" s="1139"/>
      <c r="CV16" s="1139"/>
      <c r="CW16" s="1139"/>
      <c r="CX16" s="1139"/>
      <c r="CY16" s="1139"/>
      <c r="CZ16" s="1139"/>
      <c r="DA16" s="1139"/>
      <c r="DB16" s="1139"/>
      <c r="DC16" s="1139"/>
      <c r="DD16" s="1139"/>
      <c r="DE16" s="1139"/>
    </row>
    <row r="17" spans="1:109" s="78" customFormat="1" ht="13" x14ac:dyDescent="0.2">
      <c r="A17" s="1085"/>
      <c r="B17" s="1139"/>
      <c r="C17" s="1139"/>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c r="AT17" s="1139"/>
      <c r="AU17" s="1139"/>
      <c r="AV17" s="1139"/>
      <c r="AW17" s="1139"/>
      <c r="AX17" s="1139"/>
      <c r="AY17" s="1139"/>
      <c r="AZ17" s="1139"/>
      <c r="BA17" s="1139"/>
      <c r="BB17" s="1139"/>
      <c r="BC17" s="1139"/>
      <c r="BD17" s="1139"/>
      <c r="BE17" s="1139"/>
      <c r="BF17" s="1139"/>
      <c r="BG17" s="1139"/>
      <c r="BH17" s="1139"/>
      <c r="BI17" s="1139"/>
      <c r="BJ17" s="1139"/>
      <c r="BK17" s="1139"/>
      <c r="BL17" s="1139"/>
      <c r="BM17" s="1139"/>
      <c r="BN17" s="1139"/>
      <c r="BO17" s="1139"/>
      <c r="BP17" s="1139"/>
      <c r="BQ17" s="1139"/>
      <c r="BR17" s="1139"/>
      <c r="BS17" s="1139"/>
      <c r="BT17" s="1139"/>
      <c r="BU17" s="1139"/>
      <c r="BV17" s="1139"/>
      <c r="BW17" s="1139"/>
      <c r="BX17" s="1139"/>
      <c r="BY17" s="1139"/>
      <c r="BZ17" s="1139"/>
      <c r="CA17" s="1139"/>
      <c r="CB17" s="1139"/>
      <c r="CC17" s="1139"/>
      <c r="CD17" s="1139"/>
      <c r="CE17" s="1139"/>
      <c r="CF17" s="1139"/>
      <c r="CG17" s="1139"/>
      <c r="CH17" s="1139"/>
      <c r="CI17" s="1139"/>
      <c r="CJ17" s="1139"/>
      <c r="CK17" s="1139"/>
      <c r="CL17" s="1139"/>
      <c r="CM17" s="1139"/>
      <c r="CN17" s="1139"/>
      <c r="CO17" s="1139"/>
      <c r="CP17" s="1139"/>
      <c r="CQ17" s="1139"/>
      <c r="CR17" s="1139"/>
      <c r="CS17" s="1139"/>
      <c r="CT17" s="1139"/>
      <c r="CU17" s="1139"/>
      <c r="CV17" s="1139"/>
      <c r="CW17" s="1139"/>
      <c r="CX17" s="1139"/>
      <c r="CY17" s="1139"/>
      <c r="CZ17" s="1139"/>
      <c r="DA17" s="1139"/>
      <c r="DB17" s="1139"/>
      <c r="DC17" s="1139"/>
      <c r="DD17" s="1139"/>
      <c r="DE17" s="1139"/>
    </row>
    <row r="18" spans="1:109" s="78" customFormat="1" ht="13" x14ac:dyDescent="0.2">
      <c r="A18" s="1085"/>
      <c r="B18" s="1139"/>
      <c r="C18" s="1139"/>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39"/>
      <c r="BN18" s="1139"/>
      <c r="BO18" s="1139"/>
      <c r="BP18" s="1139"/>
      <c r="BQ18" s="1139"/>
      <c r="BR18" s="1139"/>
      <c r="BS18" s="1139"/>
      <c r="BT18" s="1139"/>
      <c r="BU18" s="1139"/>
      <c r="BV18" s="1139"/>
      <c r="BW18" s="1139"/>
      <c r="BX18" s="1139"/>
      <c r="BY18" s="1139"/>
      <c r="BZ18" s="1139"/>
      <c r="CA18" s="1139"/>
      <c r="CB18" s="1139"/>
      <c r="CC18" s="1139"/>
      <c r="CD18" s="1139"/>
      <c r="CE18" s="1139"/>
      <c r="CF18" s="1139"/>
      <c r="CG18" s="1139"/>
      <c r="CH18" s="1139"/>
      <c r="CI18" s="1139"/>
      <c r="CJ18" s="1139"/>
      <c r="CK18" s="1139"/>
      <c r="CL18" s="1139"/>
      <c r="CM18" s="1139"/>
      <c r="CN18" s="1139"/>
      <c r="CO18" s="1139"/>
      <c r="CP18" s="1139"/>
      <c r="CQ18" s="1139"/>
      <c r="CR18" s="1139"/>
      <c r="CS18" s="1139"/>
      <c r="CT18" s="1139"/>
      <c r="CU18" s="1139"/>
      <c r="CV18" s="1139"/>
      <c r="CW18" s="1139"/>
      <c r="CX18" s="1139"/>
      <c r="CY18" s="1139"/>
      <c r="CZ18" s="1139"/>
      <c r="DA18" s="1139"/>
      <c r="DB18" s="1139"/>
      <c r="DC18" s="1139"/>
      <c r="DD18" s="1139"/>
      <c r="DE18" s="1139"/>
    </row>
    <row r="19" spans="1:109" ht="13" x14ac:dyDescent="0.2">
      <c r="DD19" s="1085"/>
      <c r="DE19" s="1085"/>
    </row>
    <row r="20" spans="1:109" ht="13" x14ac:dyDescent="0.2">
      <c r="DD20" s="1085"/>
      <c r="DE20" s="1085"/>
    </row>
    <row r="21" spans="1:109" ht="17.25" customHeight="1" x14ac:dyDescent="0.2">
      <c r="B21" s="1138"/>
      <c r="C21" s="1135"/>
      <c r="D21" s="1135"/>
      <c r="E21" s="1135"/>
      <c r="F21" s="1135"/>
      <c r="G21" s="1135"/>
      <c r="H21" s="1135"/>
      <c r="I21" s="1135"/>
      <c r="J21" s="1135"/>
      <c r="K21" s="1135"/>
      <c r="L21" s="1135"/>
      <c r="M21" s="1135"/>
      <c r="N21" s="1137"/>
      <c r="O21" s="1135"/>
      <c r="P21" s="1135"/>
      <c r="Q21" s="1135"/>
      <c r="R21" s="1135"/>
      <c r="S21" s="1135"/>
      <c r="T21" s="1135"/>
      <c r="U21" s="1135"/>
      <c r="V21" s="1135"/>
      <c r="W21" s="1135"/>
      <c r="X21" s="1135"/>
      <c r="Y21" s="1135"/>
      <c r="Z21" s="1135"/>
      <c r="AA21" s="1135"/>
      <c r="AB21" s="1135"/>
      <c r="AC21" s="1135"/>
      <c r="AD21" s="1135"/>
      <c r="AE21" s="1135"/>
      <c r="AF21" s="1135"/>
      <c r="AG21" s="1135"/>
      <c r="AH21" s="1135"/>
      <c r="AI21" s="1135"/>
      <c r="AJ21" s="1135"/>
      <c r="AK21" s="1135"/>
      <c r="AL21" s="1135"/>
      <c r="AM21" s="1135"/>
      <c r="AN21" s="1135"/>
      <c r="AO21" s="1135"/>
      <c r="AP21" s="1135"/>
      <c r="AQ21" s="1135"/>
      <c r="AR21" s="1135"/>
      <c r="AS21" s="1135"/>
      <c r="AT21" s="1137"/>
      <c r="AU21" s="1135"/>
      <c r="AV21" s="1135"/>
      <c r="AW21" s="1135"/>
      <c r="AX21" s="1135"/>
      <c r="AY21" s="1135"/>
      <c r="AZ21" s="1135"/>
      <c r="BA21" s="1135"/>
      <c r="BB21" s="1135"/>
      <c r="BC21" s="1135"/>
      <c r="BD21" s="1135"/>
      <c r="BE21" s="1135"/>
      <c r="BF21" s="1137"/>
      <c r="BG21" s="1135"/>
      <c r="BH21" s="1135"/>
      <c r="BI21" s="1135"/>
      <c r="BJ21" s="1135"/>
      <c r="BK21" s="1135"/>
      <c r="BL21" s="1135"/>
      <c r="BM21" s="1135"/>
      <c r="BN21" s="1135"/>
      <c r="BO21" s="1135"/>
      <c r="BP21" s="1135"/>
      <c r="BQ21" s="1135"/>
      <c r="BR21" s="1137"/>
      <c r="BS21" s="1135"/>
      <c r="BT21" s="1135"/>
      <c r="BU21" s="1135"/>
      <c r="BV21" s="1135"/>
      <c r="BW21" s="1135"/>
      <c r="BX21" s="1135"/>
      <c r="BY21" s="1135"/>
      <c r="BZ21" s="1135"/>
      <c r="CA21" s="1135"/>
      <c r="CB21" s="1135"/>
      <c r="CC21" s="1135"/>
      <c r="CD21" s="1137"/>
      <c r="CE21" s="1135"/>
      <c r="CF21" s="1135"/>
      <c r="CG21" s="1135"/>
      <c r="CH21" s="1135"/>
      <c r="CI21" s="1135"/>
      <c r="CJ21" s="1135"/>
      <c r="CK21" s="1135"/>
      <c r="CL21" s="1135"/>
      <c r="CM21" s="1135"/>
      <c r="CN21" s="1135"/>
      <c r="CO21" s="1135"/>
      <c r="CP21" s="1137"/>
      <c r="CQ21" s="1135"/>
      <c r="CR21" s="1135"/>
      <c r="CS21" s="1135"/>
      <c r="CT21" s="1135"/>
      <c r="CU21" s="1135"/>
      <c r="CV21" s="1135"/>
      <c r="CW21" s="1135"/>
      <c r="CX21" s="1135"/>
      <c r="CY21" s="1135"/>
      <c r="CZ21" s="1135"/>
      <c r="DA21" s="1135"/>
      <c r="DB21" s="1137"/>
      <c r="DC21" s="1135"/>
      <c r="DD21" s="1134"/>
      <c r="DE21" s="1085"/>
    </row>
    <row r="22" spans="1:109" ht="17.25" customHeight="1" x14ac:dyDescent="0.2">
      <c r="B22" s="1086"/>
    </row>
    <row r="23" spans="1:109" ht="13" x14ac:dyDescent="0.2">
      <c r="B23" s="1086"/>
    </row>
    <row r="24" spans="1:109" ht="13" x14ac:dyDescent="0.2">
      <c r="B24" s="1086"/>
    </row>
    <row r="25" spans="1:109" ht="13" x14ac:dyDescent="0.2">
      <c r="B25" s="1086"/>
    </row>
    <row r="26" spans="1:109" ht="13" x14ac:dyDescent="0.2">
      <c r="B26" s="1086"/>
    </row>
    <row r="27" spans="1:109" ht="13" x14ac:dyDescent="0.2">
      <c r="B27" s="1086"/>
    </row>
    <row r="28" spans="1:109" ht="13" x14ac:dyDescent="0.2">
      <c r="B28" s="1086"/>
    </row>
    <row r="29" spans="1:109" ht="13" x14ac:dyDescent="0.2">
      <c r="B29" s="1086"/>
    </row>
    <row r="30" spans="1:109" ht="13" x14ac:dyDescent="0.2">
      <c r="B30" s="1086"/>
    </row>
    <row r="31" spans="1:109" ht="13" x14ac:dyDescent="0.2">
      <c r="B31" s="1086"/>
    </row>
    <row r="32" spans="1:109" ht="13" x14ac:dyDescent="0.2">
      <c r="B32" s="1086"/>
    </row>
    <row r="33" spans="2:109" ht="13" x14ac:dyDescent="0.2">
      <c r="B33" s="1086"/>
    </row>
    <row r="34" spans="2:109" ht="13" x14ac:dyDescent="0.2">
      <c r="B34" s="1086"/>
    </row>
    <row r="35" spans="2:109" ht="13" x14ac:dyDescent="0.2">
      <c r="B35" s="1086"/>
    </row>
    <row r="36" spans="2:109" ht="13" x14ac:dyDescent="0.2">
      <c r="B36" s="1086"/>
    </row>
    <row r="37" spans="2:109" ht="13" x14ac:dyDescent="0.2">
      <c r="B37" s="1086"/>
    </row>
    <row r="38" spans="2:109" ht="13" x14ac:dyDescent="0.2">
      <c r="B38" s="1086"/>
    </row>
    <row r="39" spans="2:109" ht="13" x14ac:dyDescent="0.2">
      <c r="B39" s="1090"/>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1089"/>
      <c r="AM39" s="1089"/>
      <c r="AN39" s="1089"/>
      <c r="AO39" s="1089"/>
      <c r="AP39" s="1089"/>
      <c r="AQ39" s="1089"/>
      <c r="AR39" s="1089"/>
      <c r="AS39" s="1089"/>
      <c r="AT39" s="1089"/>
      <c r="AU39" s="1089"/>
      <c r="AV39" s="1089"/>
      <c r="AW39" s="1089"/>
      <c r="AX39" s="1089"/>
      <c r="AY39" s="1089"/>
      <c r="AZ39" s="1089"/>
      <c r="BA39" s="1089"/>
      <c r="BB39" s="1089"/>
      <c r="BC39" s="1089"/>
      <c r="BD39" s="1089"/>
      <c r="BE39" s="1089"/>
      <c r="BF39" s="1089"/>
      <c r="BG39" s="1089"/>
      <c r="BH39" s="1089"/>
      <c r="BI39" s="1089"/>
      <c r="BJ39" s="1089"/>
      <c r="BK39" s="1089"/>
      <c r="BL39" s="1089"/>
      <c r="BM39" s="1089"/>
      <c r="BN39" s="1089"/>
      <c r="BO39" s="1089"/>
      <c r="BP39" s="1089"/>
      <c r="BQ39" s="1089"/>
      <c r="BR39" s="1089"/>
      <c r="BS39" s="1089"/>
      <c r="BT39" s="1089"/>
      <c r="BU39" s="1089"/>
      <c r="BV39" s="1089"/>
      <c r="BW39" s="1089"/>
      <c r="BX39" s="1089"/>
      <c r="BY39" s="1089"/>
      <c r="BZ39" s="1089"/>
      <c r="CA39" s="1089"/>
      <c r="CB39" s="1089"/>
      <c r="CC39" s="1089"/>
      <c r="CD39" s="1089"/>
      <c r="CE39" s="1089"/>
      <c r="CF39" s="1089"/>
      <c r="CG39" s="1089"/>
      <c r="CH39" s="1089"/>
      <c r="CI39" s="1089"/>
      <c r="CJ39" s="1089"/>
      <c r="CK39" s="1089"/>
      <c r="CL39" s="1089"/>
      <c r="CM39" s="1089"/>
      <c r="CN39" s="1089"/>
      <c r="CO39" s="1089"/>
      <c r="CP39" s="1089"/>
      <c r="CQ39" s="1089"/>
      <c r="CR39" s="1089"/>
      <c r="CS39" s="1089"/>
      <c r="CT39" s="1089"/>
      <c r="CU39" s="1089"/>
      <c r="CV39" s="1089"/>
      <c r="CW39" s="1089"/>
      <c r="CX39" s="1089"/>
      <c r="CY39" s="1089"/>
      <c r="CZ39" s="1089"/>
      <c r="DA39" s="1089"/>
      <c r="DB39" s="1089"/>
      <c r="DC39" s="1089"/>
      <c r="DD39" s="1088"/>
    </row>
    <row r="40" spans="2:109" ht="13" x14ac:dyDescent="0.2">
      <c r="B40" s="1125"/>
      <c r="DD40" s="1125"/>
      <c r="DE40" s="1085"/>
    </row>
    <row r="41" spans="2:109" ht="16.5" x14ac:dyDescent="0.2">
      <c r="B41" s="1136" t="s">
        <v>547</v>
      </c>
      <c r="C41" s="1135"/>
      <c r="D41" s="1135"/>
      <c r="E41" s="1135"/>
      <c r="F41" s="1135"/>
      <c r="G41" s="1135"/>
      <c r="H41" s="1135"/>
      <c r="I41" s="1135"/>
      <c r="J41" s="1135"/>
      <c r="K41" s="1135"/>
      <c r="L41" s="1135"/>
      <c r="M41" s="1135"/>
      <c r="N41" s="1135"/>
      <c r="O41" s="1135"/>
      <c r="P41" s="1135"/>
      <c r="Q41" s="1135"/>
      <c r="R41" s="1135"/>
      <c r="S41" s="1135"/>
      <c r="T41" s="1135"/>
      <c r="U41" s="1135"/>
      <c r="V41" s="1135"/>
      <c r="W41" s="1135"/>
      <c r="X41" s="1135"/>
      <c r="Y41" s="1135"/>
      <c r="Z41" s="1135"/>
      <c r="AA41" s="1135"/>
      <c r="AB41" s="1135"/>
      <c r="AC41" s="1135"/>
      <c r="AD41" s="1135"/>
      <c r="AE41" s="1135"/>
      <c r="AF41" s="1135"/>
      <c r="AG41" s="1135"/>
      <c r="AH41" s="1135"/>
      <c r="AI41" s="1135"/>
      <c r="AJ41" s="1135"/>
      <c r="AK41" s="1135"/>
      <c r="AL41" s="1135"/>
      <c r="AM41" s="1135"/>
      <c r="AN41" s="1135"/>
      <c r="AO41" s="1135"/>
      <c r="AP41" s="1135"/>
      <c r="AQ41" s="1135"/>
      <c r="AR41" s="1135"/>
      <c r="AS41" s="1135"/>
      <c r="AT41" s="1135"/>
      <c r="AU41" s="1135"/>
      <c r="AV41" s="1135"/>
      <c r="AW41" s="1135"/>
      <c r="AX41" s="1135"/>
      <c r="AY41" s="1135"/>
      <c r="AZ41" s="1135"/>
      <c r="BA41" s="1135"/>
      <c r="BB41" s="1135"/>
      <c r="BC41" s="1135"/>
      <c r="BD41" s="1135"/>
      <c r="BE41" s="1135"/>
      <c r="BF41" s="1135"/>
      <c r="BG41" s="1135"/>
      <c r="BH41" s="1135"/>
      <c r="BI41" s="1135"/>
      <c r="BJ41" s="1135"/>
      <c r="BK41" s="1135"/>
      <c r="BL41" s="1135"/>
      <c r="BM41" s="1135"/>
      <c r="BN41" s="1135"/>
      <c r="BO41" s="1135"/>
      <c r="BP41" s="1135"/>
      <c r="BQ41" s="1135"/>
      <c r="BR41" s="1135"/>
      <c r="BS41" s="1135"/>
      <c r="BT41" s="1135"/>
      <c r="BU41" s="1135"/>
      <c r="BV41" s="1135"/>
      <c r="BW41" s="1135"/>
      <c r="BX41" s="1135"/>
      <c r="BY41" s="1135"/>
      <c r="BZ41" s="1135"/>
      <c r="CA41" s="1135"/>
      <c r="CB41" s="1135"/>
      <c r="CC41" s="1135"/>
      <c r="CD41" s="1135"/>
      <c r="CE41" s="1135"/>
      <c r="CF41" s="1135"/>
      <c r="CG41" s="1135"/>
      <c r="CH41" s="1135"/>
      <c r="CI41" s="1135"/>
      <c r="CJ41" s="1135"/>
      <c r="CK41" s="1135"/>
      <c r="CL41" s="1135"/>
      <c r="CM41" s="1135"/>
      <c r="CN41" s="1135"/>
      <c r="CO41" s="1135"/>
      <c r="CP41" s="1135"/>
      <c r="CQ41" s="1135"/>
      <c r="CR41" s="1135"/>
      <c r="CS41" s="1135"/>
      <c r="CT41" s="1135"/>
      <c r="CU41" s="1135"/>
      <c r="CV41" s="1135"/>
      <c r="CW41" s="1135"/>
      <c r="CX41" s="1135"/>
      <c r="CY41" s="1135"/>
      <c r="CZ41" s="1135"/>
      <c r="DA41" s="1135"/>
      <c r="DB41" s="1135"/>
      <c r="DC41" s="1135"/>
      <c r="DD41" s="1134"/>
    </row>
    <row r="42" spans="2:109" ht="13" x14ac:dyDescent="0.2">
      <c r="B42" s="1086"/>
      <c r="G42" s="1122"/>
      <c r="I42" s="1121"/>
      <c r="J42" s="1121"/>
      <c r="K42" s="1121"/>
      <c r="AM42" s="1122"/>
      <c r="AN42" s="1122" t="s">
        <v>543</v>
      </c>
      <c r="AP42" s="1121"/>
      <c r="AQ42" s="1121"/>
      <c r="AR42" s="1121"/>
      <c r="AY42" s="1122"/>
      <c r="BA42" s="1121"/>
      <c r="BB42" s="1121"/>
      <c r="BC42" s="1121"/>
      <c r="BK42" s="1122"/>
      <c r="BM42" s="1121"/>
      <c r="BN42" s="1121"/>
      <c r="BO42" s="1121"/>
      <c r="BW42" s="1122"/>
      <c r="BY42" s="1121"/>
      <c r="BZ42" s="1121"/>
      <c r="CA42" s="1121"/>
      <c r="CI42" s="1122"/>
      <c r="CK42" s="1121"/>
      <c r="CL42" s="1121"/>
      <c r="CM42" s="1121"/>
      <c r="CU42" s="1122"/>
      <c r="CW42" s="1121"/>
      <c r="CX42" s="1121"/>
      <c r="CY42" s="1121"/>
    </row>
    <row r="43" spans="2:109" ht="13.5" customHeight="1" x14ac:dyDescent="0.2">
      <c r="B43" s="1086"/>
      <c r="AN43" s="1120" t="s">
        <v>546</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18"/>
    </row>
    <row r="44" spans="2:109" ht="13" x14ac:dyDescent="0.2">
      <c r="B44" s="1086"/>
      <c r="AN44" s="1117"/>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5"/>
    </row>
    <row r="45" spans="2:109" ht="13" x14ac:dyDescent="0.2">
      <c r="B45" s="1086"/>
      <c r="AN45" s="1117"/>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5"/>
    </row>
    <row r="46" spans="2:109" ht="13" x14ac:dyDescent="0.2">
      <c r="B46" s="1086"/>
      <c r="AN46" s="1117"/>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5"/>
    </row>
    <row r="47" spans="2:109" ht="13" x14ac:dyDescent="0.2">
      <c r="B47" s="1086"/>
      <c r="AN47" s="1114"/>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2"/>
    </row>
    <row r="48" spans="2:109" ht="13" x14ac:dyDescent="0.2">
      <c r="B48" s="1086"/>
      <c r="H48" s="1099"/>
      <c r="I48" s="1099"/>
      <c r="J48" s="1099"/>
      <c r="AN48" s="1099"/>
      <c r="AO48" s="1099"/>
      <c r="AP48" s="1099"/>
      <c r="AZ48" s="1099"/>
      <c r="BA48" s="1099"/>
      <c r="BB48" s="1099"/>
      <c r="BL48" s="1099"/>
      <c r="BM48" s="1099"/>
      <c r="BN48" s="1099"/>
      <c r="BX48" s="1099"/>
      <c r="BY48" s="1099"/>
      <c r="BZ48" s="1099"/>
      <c r="CJ48" s="1099"/>
      <c r="CK48" s="1099"/>
      <c r="CL48" s="1099"/>
      <c r="CV48" s="1099"/>
      <c r="CW48" s="1099"/>
      <c r="CX48" s="1099"/>
    </row>
    <row r="49" spans="1:109" ht="13" x14ac:dyDescent="0.2">
      <c r="B49" s="1086"/>
      <c r="AN49" s="1085" t="s">
        <v>541</v>
      </c>
    </row>
    <row r="50" spans="1:109" ht="13" x14ac:dyDescent="0.2">
      <c r="B50" s="1086"/>
      <c r="G50" s="1097"/>
      <c r="H50" s="1097"/>
      <c r="I50" s="1097"/>
      <c r="J50" s="1097"/>
      <c r="K50" s="1106"/>
      <c r="L50" s="1106"/>
      <c r="M50" s="1105"/>
      <c r="N50" s="1105"/>
      <c r="AN50" s="1104"/>
      <c r="AO50" s="1103"/>
      <c r="AP50" s="1103"/>
      <c r="AQ50" s="1103"/>
      <c r="AR50" s="1103"/>
      <c r="AS50" s="1103"/>
      <c r="AT50" s="1103"/>
      <c r="AU50" s="1103"/>
      <c r="AV50" s="1103"/>
      <c r="AW50" s="1103"/>
      <c r="AX50" s="1103"/>
      <c r="AY50" s="1103"/>
      <c r="AZ50" s="1103"/>
      <c r="BA50" s="1103"/>
      <c r="BB50" s="1103"/>
      <c r="BC50" s="1103"/>
      <c r="BD50" s="1103"/>
      <c r="BE50" s="1103"/>
      <c r="BF50" s="1103"/>
      <c r="BG50" s="1103"/>
      <c r="BH50" s="1103"/>
      <c r="BI50" s="1103"/>
      <c r="BJ50" s="1103"/>
      <c r="BK50" s="1103"/>
      <c r="BL50" s="1103"/>
      <c r="BM50" s="1103"/>
      <c r="BN50" s="1103"/>
      <c r="BO50" s="1102"/>
      <c r="BP50" s="1094" t="s">
        <v>521</v>
      </c>
      <c r="BQ50" s="1094"/>
      <c r="BR50" s="1094"/>
      <c r="BS50" s="1094"/>
      <c r="BT50" s="1094"/>
      <c r="BU50" s="1094"/>
      <c r="BV50" s="1094"/>
      <c r="BW50" s="1094"/>
      <c r="BX50" s="1094" t="s">
        <v>522</v>
      </c>
      <c r="BY50" s="1094"/>
      <c r="BZ50" s="1094"/>
      <c r="CA50" s="1094"/>
      <c r="CB50" s="1094"/>
      <c r="CC50" s="1094"/>
      <c r="CD50" s="1094"/>
      <c r="CE50" s="1094"/>
      <c r="CF50" s="1094" t="s">
        <v>523</v>
      </c>
      <c r="CG50" s="1094"/>
      <c r="CH50" s="1094"/>
      <c r="CI50" s="1094"/>
      <c r="CJ50" s="1094"/>
      <c r="CK50" s="1094"/>
      <c r="CL50" s="1094"/>
      <c r="CM50" s="1094"/>
      <c r="CN50" s="1094" t="s">
        <v>524</v>
      </c>
      <c r="CO50" s="1094"/>
      <c r="CP50" s="1094"/>
      <c r="CQ50" s="1094"/>
      <c r="CR50" s="1094"/>
      <c r="CS50" s="1094"/>
      <c r="CT50" s="1094"/>
      <c r="CU50" s="1094"/>
      <c r="CV50" s="1094" t="s">
        <v>525</v>
      </c>
      <c r="CW50" s="1094"/>
      <c r="CX50" s="1094"/>
      <c r="CY50" s="1094"/>
      <c r="CZ50" s="1094"/>
      <c r="DA50" s="1094"/>
      <c r="DB50" s="1094"/>
      <c r="DC50" s="1094"/>
    </row>
    <row r="51" spans="1:109" ht="13.5" customHeight="1" x14ac:dyDescent="0.2">
      <c r="B51" s="1086"/>
      <c r="G51" s="1101"/>
      <c r="H51" s="1101"/>
      <c r="I51" s="1133"/>
      <c r="J51" s="1133"/>
      <c r="K51" s="1100"/>
      <c r="L51" s="1100"/>
      <c r="M51" s="1100"/>
      <c r="N51" s="1100"/>
      <c r="AM51" s="1099"/>
      <c r="AN51" s="1093" t="s">
        <v>540</v>
      </c>
      <c r="AO51" s="1093"/>
      <c r="AP51" s="1093"/>
      <c r="AQ51" s="1093"/>
      <c r="AR51" s="1093"/>
      <c r="AS51" s="1093"/>
      <c r="AT51" s="1093"/>
      <c r="AU51" s="1093"/>
      <c r="AV51" s="1093"/>
      <c r="AW51" s="1093"/>
      <c r="AX51" s="1093"/>
      <c r="AY51" s="1093"/>
      <c r="AZ51" s="1093"/>
      <c r="BA51" s="1093"/>
      <c r="BB51" s="1093" t="s">
        <v>538</v>
      </c>
      <c r="BC51" s="1093"/>
      <c r="BD51" s="1093"/>
      <c r="BE51" s="1093"/>
      <c r="BF51" s="1093"/>
      <c r="BG51" s="1093"/>
      <c r="BH51" s="1093"/>
      <c r="BI51" s="1093"/>
      <c r="BJ51" s="1093"/>
      <c r="BK51" s="1093"/>
      <c r="BL51" s="1093"/>
      <c r="BM51" s="1093"/>
      <c r="BN51" s="1093"/>
      <c r="BO51" s="1093"/>
      <c r="BP51" s="1092"/>
      <c r="BQ51" s="1092"/>
      <c r="BR51" s="1092"/>
      <c r="BS51" s="1092"/>
      <c r="BT51" s="1092"/>
      <c r="BU51" s="1092"/>
      <c r="BV51" s="1092"/>
      <c r="BW51" s="1092"/>
      <c r="BX51" s="1092"/>
      <c r="BY51" s="1092"/>
      <c r="BZ51" s="1092"/>
      <c r="CA51" s="1092"/>
      <c r="CB51" s="1092"/>
      <c r="CC51" s="1092"/>
      <c r="CD51" s="1092"/>
      <c r="CE51" s="1092"/>
      <c r="CF51" s="1092"/>
      <c r="CG51" s="1092"/>
      <c r="CH51" s="1092"/>
      <c r="CI51" s="1092"/>
      <c r="CJ51" s="1092"/>
      <c r="CK51" s="1092"/>
      <c r="CL51" s="1092"/>
      <c r="CM51" s="1092"/>
      <c r="CN51" s="1092"/>
      <c r="CO51" s="1092"/>
      <c r="CP51" s="1092"/>
      <c r="CQ51" s="1092"/>
      <c r="CR51" s="1092"/>
      <c r="CS51" s="1092"/>
      <c r="CT51" s="1092"/>
      <c r="CU51" s="1092"/>
      <c r="CV51" s="1092"/>
      <c r="CW51" s="1092"/>
      <c r="CX51" s="1092"/>
      <c r="CY51" s="1092"/>
      <c r="CZ51" s="1092"/>
      <c r="DA51" s="1092"/>
      <c r="DB51" s="1092"/>
      <c r="DC51" s="1092"/>
    </row>
    <row r="52" spans="1:109" ht="13" x14ac:dyDescent="0.2">
      <c r="B52" s="1086"/>
      <c r="G52" s="1101"/>
      <c r="H52" s="1101"/>
      <c r="I52" s="1133"/>
      <c r="J52" s="1133"/>
      <c r="K52" s="1100"/>
      <c r="L52" s="1100"/>
      <c r="M52" s="1100"/>
      <c r="N52" s="1100"/>
      <c r="AM52" s="1099"/>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ht="13" x14ac:dyDescent="0.2">
      <c r="A53" s="1121"/>
      <c r="B53" s="1086"/>
      <c r="G53" s="1101"/>
      <c r="H53" s="1101"/>
      <c r="I53" s="1097"/>
      <c r="J53" s="1097"/>
      <c r="K53" s="1100"/>
      <c r="L53" s="1100"/>
      <c r="M53" s="1100"/>
      <c r="N53" s="1100"/>
      <c r="AM53" s="1099"/>
      <c r="AN53" s="1093"/>
      <c r="AO53" s="1093"/>
      <c r="AP53" s="1093"/>
      <c r="AQ53" s="1093"/>
      <c r="AR53" s="1093"/>
      <c r="AS53" s="1093"/>
      <c r="AT53" s="1093"/>
      <c r="AU53" s="1093"/>
      <c r="AV53" s="1093"/>
      <c r="AW53" s="1093"/>
      <c r="AX53" s="1093"/>
      <c r="AY53" s="1093"/>
      <c r="AZ53" s="1093"/>
      <c r="BA53" s="1093"/>
      <c r="BB53" s="1093" t="s">
        <v>545</v>
      </c>
      <c r="BC53" s="1093"/>
      <c r="BD53" s="1093"/>
      <c r="BE53" s="1093"/>
      <c r="BF53" s="1093"/>
      <c r="BG53" s="1093"/>
      <c r="BH53" s="1093"/>
      <c r="BI53" s="1093"/>
      <c r="BJ53" s="1093"/>
      <c r="BK53" s="1093"/>
      <c r="BL53" s="1093"/>
      <c r="BM53" s="1093"/>
      <c r="BN53" s="1093"/>
      <c r="BO53" s="1093"/>
      <c r="BP53" s="1092">
        <v>56</v>
      </c>
      <c r="BQ53" s="1092"/>
      <c r="BR53" s="1092"/>
      <c r="BS53" s="1092"/>
      <c r="BT53" s="1092"/>
      <c r="BU53" s="1092"/>
      <c r="BV53" s="1092"/>
      <c r="BW53" s="1092"/>
      <c r="BX53" s="1092">
        <v>57.9</v>
      </c>
      <c r="BY53" s="1092"/>
      <c r="BZ53" s="1092"/>
      <c r="CA53" s="1092"/>
      <c r="CB53" s="1092"/>
      <c r="CC53" s="1092"/>
      <c r="CD53" s="1092"/>
      <c r="CE53" s="1092"/>
      <c r="CF53" s="1092">
        <v>58.9</v>
      </c>
      <c r="CG53" s="1092"/>
      <c r="CH53" s="1092"/>
      <c r="CI53" s="1092"/>
      <c r="CJ53" s="1092"/>
      <c r="CK53" s="1092"/>
      <c r="CL53" s="1092"/>
      <c r="CM53" s="1092"/>
      <c r="CN53" s="1092">
        <v>60.3</v>
      </c>
      <c r="CO53" s="1092"/>
      <c r="CP53" s="1092"/>
      <c r="CQ53" s="1092"/>
      <c r="CR53" s="1092"/>
      <c r="CS53" s="1092"/>
      <c r="CT53" s="1092"/>
      <c r="CU53" s="1092"/>
      <c r="CV53" s="1092">
        <v>61.3</v>
      </c>
      <c r="CW53" s="1092"/>
      <c r="CX53" s="1092"/>
      <c r="CY53" s="1092"/>
      <c r="CZ53" s="1092"/>
      <c r="DA53" s="1092"/>
      <c r="DB53" s="1092"/>
      <c r="DC53" s="1092"/>
    </row>
    <row r="54" spans="1:109" ht="13" x14ac:dyDescent="0.2">
      <c r="A54" s="1121"/>
      <c r="B54" s="1086"/>
      <c r="G54" s="1101"/>
      <c r="H54" s="1101"/>
      <c r="I54" s="1097"/>
      <c r="J54" s="1097"/>
      <c r="K54" s="1100"/>
      <c r="L54" s="1100"/>
      <c r="M54" s="1100"/>
      <c r="N54" s="1100"/>
      <c r="AM54" s="1099"/>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ht="13" x14ac:dyDescent="0.2">
      <c r="A55" s="1121"/>
      <c r="B55" s="1086"/>
      <c r="G55" s="1097"/>
      <c r="H55" s="1097"/>
      <c r="I55" s="1097"/>
      <c r="J55" s="1097"/>
      <c r="K55" s="1100"/>
      <c r="L55" s="1100"/>
      <c r="M55" s="1100"/>
      <c r="N55" s="1100"/>
      <c r="AN55" s="1094" t="s">
        <v>539</v>
      </c>
      <c r="AO55" s="1094"/>
      <c r="AP55" s="1094"/>
      <c r="AQ55" s="1094"/>
      <c r="AR55" s="1094"/>
      <c r="AS55" s="1094"/>
      <c r="AT55" s="1094"/>
      <c r="AU55" s="1094"/>
      <c r="AV55" s="1094"/>
      <c r="AW55" s="1094"/>
      <c r="AX55" s="1094"/>
      <c r="AY55" s="1094"/>
      <c r="AZ55" s="1094"/>
      <c r="BA55" s="1094"/>
      <c r="BB55" s="1093" t="s">
        <v>538</v>
      </c>
      <c r="BC55" s="1093"/>
      <c r="BD55" s="1093"/>
      <c r="BE55" s="1093"/>
      <c r="BF55" s="1093"/>
      <c r="BG55" s="1093"/>
      <c r="BH55" s="1093"/>
      <c r="BI55" s="1093"/>
      <c r="BJ55" s="1093"/>
      <c r="BK55" s="1093"/>
      <c r="BL55" s="1093"/>
      <c r="BM55" s="1093"/>
      <c r="BN55" s="1093"/>
      <c r="BO55" s="1093"/>
      <c r="BP55" s="1092">
        <v>11.4</v>
      </c>
      <c r="BQ55" s="1092"/>
      <c r="BR55" s="1092"/>
      <c r="BS55" s="1092"/>
      <c r="BT55" s="1092"/>
      <c r="BU55" s="1092"/>
      <c r="BV55" s="1092"/>
      <c r="BW55" s="1092"/>
      <c r="BX55" s="1092">
        <v>10.4</v>
      </c>
      <c r="BY55" s="1092"/>
      <c r="BZ55" s="1092"/>
      <c r="CA55" s="1092"/>
      <c r="CB55" s="1092"/>
      <c r="CC55" s="1092"/>
      <c r="CD55" s="1092"/>
      <c r="CE55" s="1092"/>
      <c r="CF55" s="1092">
        <v>10.9</v>
      </c>
      <c r="CG55" s="1092"/>
      <c r="CH55" s="1092"/>
      <c r="CI55" s="1092"/>
      <c r="CJ55" s="1092"/>
      <c r="CK55" s="1092"/>
      <c r="CL55" s="1092"/>
      <c r="CM55" s="1092"/>
      <c r="CN55" s="1092">
        <v>6.5</v>
      </c>
      <c r="CO55" s="1092"/>
      <c r="CP55" s="1092"/>
      <c r="CQ55" s="1092"/>
      <c r="CR55" s="1092"/>
      <c r="CS55" s="1092"/>
      <c r="CT55" s="1092"/>
      <c r="CU55" s="1092"/>
      <c r="CV55" s="1092">
        <v>0</v>
      </c>
      <c r="CW55" s="1092"/>
      <c r="CX55" s="1092"/>
      <c r="CY55" s="1092"/>
      <c r="CZ55" s="1092"/>
      <c r="DA55" s="1092"/>
      <c r="DB55" s="1092"/>
      <c r="DC55" s="1092"/>
    </row>
    <row r="56" spans="1:109" ht="13" x14ac:dyDescent="0.2">
      <c r="A56" s="1121"/>
      <c r="B56" s="1086"/>
      <c r="G56" s="1097"/>
      <c r="H56" s="1097"/>
      <c r="I56" s="1097"/>
      <c r="J56" s="1097"/>
      <c r="K56" s="1100"/>
      <c r="L56" s="1100"/>
      <c r="M56" s="1100"/>
      <c r="N56" s="1100"/>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121" customFormat="1" ht="13" x14ac:dyDescent="0.2">
      <c r="B57" s="1126"/>
      <c r="G57" s="1097"/>
      <c r="H57" s="1097"/>
      <c r="I57" s="1096"/>
      <c r="J57" s="1096"/>
      <c r="K57" s="1100"/>
      <c r="L57" s="1100"/>
      <c r="M57" s="1100"/>
      <c r="N57" s="1100"/>
      <c r="AM57" s="1085"/>
      <c r="AN57" s="1094"/>
      <c r="AO57" s="1094"/>
      <c r="AP57" s="1094"/>
      <c r="AQ57" s="1094"/>
      <c r="AR57" s="1094"/>
      <c r="AS57" s="1094"/>
      <c r="AT57" s="1094"/>
      <c r="AU57" s="1094"/>
      <c r="AV57" s="1094"/>
      <c r="AW57" s="1094"/>
      <c r="AX57" s="1094"/>
      <c r="AY57" s="1094"/>
      <c r="AZ57" s="1094"/>
      <c r="BA57" s="1094"/>
      <c r="BB57" s="1093" t="s">
        <v>545</v>
      </c>
      <c r="BC57" s="1093"/>
      <c r="BD57" s="1093"/>
      <c r="BE57" s="1093"/>
      <c r="BF57" s="1093"/>
      <c r="BG57" s="1093"/>
      <c r="BH57" s="1093"/>
      <c r="BI57" s="1093"/>
      <c r="BJ57" s="1093"/>
      <c r="BK57" s="1093"/>
      <c r="BL57" s="1093"/>
      <c r="BM57" s="1093"/>
      <c r="BN57" s="1093"/>
      <c r="BO57" s="1093"/>
      <c r="BP57" s="1092">
        <v>60.2</v>
      </c>
      <c r="BQ57" s="1092"/>
      <c r="BR57" s="1092"/>
      <c r="BS57" s="1092"/>
      <c r="BT57" s="1092"/>
      <c r="BU57" s="1092"/>
      <c r="BV57" s="1092"/>
      <c r="BW57" s="1092"/>
      <c r="BX57" s="1092">
        <v>61.3</v>
      </c>
      <c r="BY57" s="1092"/>
      <c r="BZ57" s="1092"/>
      <c r="CA57" s="1092"/>
      <c r="CB57" s="1092"/>
      <c r="CC57" s="1092"/>
      <c r="CD57" s="1092"/>
      <c r="CE57" s="1092"/>
      <c r="CF57" s="1092">
        <v>62.2</v>
      </c>
      <c r="CG57" s="1092"/>
      <c r="CH57" s="1092"/>
      <c r="CI57" s="1092"/>
      <c r="CJ57" s="1092"/>
      <c r="CK57" s="1092"/>
      <c r="CL57" s="1092"/>
      <c r="CM57" s="1092"/>
      <c r="CN57" s="1092">
        <v>63.6</v>
      </c>
      <c r="CO57" s="1092"/>
      <c r="CP57" s="1092"/>
      <c r="CQ57" s="1092"/>
      <c r="CR57" s="1092"/>
      <c r="CS57" s="1092"/>
      <c r="CT57" s="1092"/>
      <c r="CU57" s="1092"/>
      <c r="CV57" s="1092">
        <v>64.7</v>
      </c>
      <c r="CW57" s="1092"/>
      <c r="CX57" s="1092"/>
      <c r="CY57" s="1092"/>
      <c r="CZ57" s="1092"/>
      <c r="DA57" s="1092"/>
      <c r="DB57" s="1092"/>
      <c r="DC57" s="1092"/>
      <c r="DD57" s="1131"/>
      <c r="DE57" s="1126"/>
    </row>
    <row r="58" spans="1:109" s="1121" customFormat="1" ht="13" x14ac:dyDescent="0.2">
      <c r="A58" s="1085"/>
      <c r="B58" s="1126"/>
      <c r="G58" s="1097"/>
      <c r="H58" s="1097"/>
      <c r="I58" s="1096"/>
      <c r="J58" s="1096"/>
      <c r="K58" s="1100"/>
      <c r="L58" s="1100"/>
      <c r="M58" s="1100"/>
      <c r="N58" s="1100"/>
      <c r="AM58" s="108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131"/>
      <c r="DE58" s="1126"/>
    </row>
    <row r="59" spans="1:109" s="1121" customFormat="1" ht="13" x14ac:dyDescent="0.2">
      <c r="A59" s="1085"/>
      <c r="B59" s="1126"/>
      <c r="K59" s="1132"/>
      <c r="L59" s="1132"/>
      <c r="M59" s="1132"/>
      <c r="N59" s="1132"/>
      <c r="AQ59" s="1132"/>
      <c r="AR59" s="1132"/>
      <c r="AS59" s="1132"/>
      <c r="AT59" s="1132"/>
      <c r="BC59" s="1132"/>
      <c r="BD59" s="1132"/>
      <c r="BE59" s="1132"/>
      <c r="BF59" s="1132"/>
      <c r="BO59" s="1132"/>
      <c r="BP59" s="1132"/>
      <c r="BQ59" s="1132"/>
      <c r="BR59" s="1132"/>
      <c r="CA59" s="1132"/>
      <c r="CB59" s="1132"/>
      <c r="CC59" s="1132"/>
      <c r="CD59" s="1132"/>
      <c r="CM59" s="1132"/>
      <c r="CN59" s="1132"/>
      <c r="CO59" s="1132"/>
      <c r="CP59" s="1132"/>
      <c r="CY59" s="1132"/>
      <c r="CZ59" s="1132"/>
      <c r="DA59" s="1132"/>
      <c r="DB59" s="1132"/>
      <c r="DC59" s="1132"/>
      <c r="DD59" s="1131"/>
      <c r="DE59" s="1126"/>
    </row>
    <row r="60" spans="1:109" s="1121" customFormat="1" ht="13" x14ac:dyDescent="0.2">
      <c r="A60" s="1085"/>
      <c r="B60" s="1126"/>
      <c r="K60" s="1132"/>
      <c r="L60" s="1132"/>
      <c r="M60" s="1132"/>
      <c r="N60" s="1132"/>
      <c r="AQ60" s="1132"/>
      <c r="AR60" s="1132"/>
      <c r="AS60" s="1132"/>
      <c r="AT60" s="1132"/>
      <c r="BC60" s="1132"/>
      <c r="BD60" s="1132"/>
      <c r="BE60" s="1132"/>
      <c r="BF60" s="1132"/>
      <c r="BO60" s="1132"/>
      <c r="BP60" s="1132"/>
      <c r="BQ60" s="1132"/>
      <c r="BR60" s="1132"/>
      <c r="CA60" s="1132"/>
      <c r="CB60" s="1132"/>
      <c r="CC60" s="1132"/>
      <c r="CD60" s="1132"/>
      <c r="CM60" s="1132"/>
      <c r="CN60" s="1132"/>
      <c r="CO60" s="1132"/>
      <c r="CP60" s="1132"/>
      <c r="CY60" s="1132"/>
      <c r="CZ60" s="1132"/>
      <c r="DA60" s="1132"/>
      <c r="DB60" s="1132"/>
      <c r="DC60" s="1132"/>
      <c r="DD60" s="1131"/>
      <c r="DE60" s="1126"/>
    </row>
    <row r="61" spans="1:109" s="1121" customFormat="1" ht="13" x14ac:dyDescent="0.2">
      <c r="A61" s="1085"/>
      <c r="B61" s="1130"/>
      <c r="C61" s="1129"/>
      <c r="D61" s="1129"/>
      <c r="E61" s="1129"/>
      <c r="F61" s="1129"/>
      <c r="G61" s="1129"/>
      <c r="H61" s="1129"/>
      <c r="I61" s="1129"/>
      <c r="J61" s="1129"/>
      <c r="K61" s="1129"/>
      <c r="L61" s="1129"/>
      <c r="M61" s="1128"/>
      <c r="N61" s="1128"/>
      <c r="O61" s="1129"/>
      <c r="P61" s="1129"/>
      <c r="Q61" s="1129"/>
      <c r="R61" s="1129"/>
      <c r="S61" s="1129"/>
      <c r="T61" s="1129"/>
      <c r="U61" s="1129"/>
      <c r="V61" s="1129"/>
      <c r="W61" s="1129"/>
      <c r="X61" s="1129"/>
      <c r="Y61" s="1129"/>
      <c r="Z61" s="1129"/>
      <c r="AA61" s="1129"/>
      <c r="AB61" s="1129"/>
      <c r="AC61" s="1129"/>
      <c r="AD61" s="1129"/>
      <c r="AE61" s="1129"/>
      <c r="AF61" s="1129"/>
      <c r="AG61" s="1129"/>
      <c r="AH61" s="1129"/>
      <c r="AI61" s="1129"/>
      <c r="AJ61" s="1129"/>
      <c r="AK61" s="1129"/>
      <c r="AL61" s="1129"/>
      <c r="AM61" s="1129"/>
      <c r="AN61" s="1129"/>
      <c r="AO61" s="1129"/>
      <c r="AP61" s="1129"/>
      <c r="AQ61" s="1129"/>
      <c r="AR61" s="1129"/>
      <c r="AS61" s="1128"/>
      <c r="AT61" s="1128"/>
      <c r="AU61" s="1129"/>
      <c r="AV61" s="1129"/>
      <c r="AW61" s="1129"/>
      <c r="AX61" s="1129"/>
      <c r="AY61" s="1129"/>
      <c r="AZ61" s="1129"/>
      <c r="BA61" s="1129"/>
      <c r="BB61" s="1129"/>
      <c r="BC61" s="1129"/>
      <c r="BD61" s="1129"/>
      <c r="BE61" s="1128"/>
      <c r="BF61" s="1128"/>
      <c r="BG61" s="1129"/>
      <c r="BH61" s="1129"/>
      <c r="BI61" s="1129"/>
      <c r="BJ61" s="1129"/>
      <c r="BK61" s="1129"/>
      <c r="BL61" s="1129"/>
      <c r="BM61" s="1129"/>
      <c r="BN61" s="1129"/>
      <c r="BO61" s="1129"/>
      <c r="BP61" s="1129"/>
      <c r="BQ61" s="1128"/>
      <c r="BR61" s="1128"/>
      <c r="BS61" s="1129"/>
      <c r="BT61" s="1129"/>
      <c r="BU61" s="1129"/>
      <c r="BV61" s="1129"/>
      <c r="BW61" s="1129"/>
      <c r="BX61" s="1129"/>
      <c r="BY61" s="1129"/>
      <c r="BZ61" s="1129"/>
      <c r="CA61" s="1129"/>
      <c r="CB61" s="1129"/>
      <c r="CC61" s="1128"/>
      <c r="CD61" s="1128"/>
      <c r="CE61" s="1129"/>
      <c r="CF61" s="1129"/>
      <c r="CG61" s="1129"/>
      <c r="CH61" s="1129"/>
      <c r="CI61" s="1129"/>
      <c r="CJ61" s="1129"/>
      <c r="CK61" s="1129"/>
      <c r="CL61" s="1129"/>
      <c r="CM61" s="1129"/>
      <c r="CN61" s="1129"/>
      <c r="CO61" s="1128"/>
      <c r="CP61" s="1128"/>
      <c r="CQ61" s="1129"/>
      <c r="CR61" s="1129"/>
      <c r="CS61" s="1129"/>
      <c r="CT61" s="1129"/>
      <c r="CU61" s="1129"/>
      <c r="CV61" s="1129"/>
      <c r="CW61" s="1129"/>
      <c r="CX61" s="1129"/>
      <c r="CY61" s="1129"/>
      <c r="CZ61" s="1129"/>
      <c r="DA61" s="1128"/>
      <c r="DB61" s="1128"/>
      <c r="DC61" s="1128"/>
      <c r="DD61" s="1127"/>
      <c r="DE61" s="1126"/>
    </row>
    <row r="62" spans="1:109" ht="13" x14ac:dyDescent="0.2">
      <c r="B62" s="1125"/>
      <c r="C62" s="1125"/>
      <c r="D62" s="1125"/>
      <c r="E62" s="1125"/>
      <c r="F62" s="1125"/>
      <c r="G62" s="1125"/>
      <c r="H62" s="1125"/>
      <c r="I62" s="1125"/>
      <c r="J62" s="1125"/>
      <c r="K62" s="1125"/>
      <c r="L62" s="1125"/>
      <c r="M62" s="1125"/>
      <c r="N62" s="1125"/>
      <c r="O62" s="1125"/>
      <c r="P62" s="1125"/>
      <c r="Q62" s="1125"/>
      <c r="R62" s="1125"/>
      <c r="S62" s="1125"/>
      <c r="T62" s="1125"/>
      <c r="U62" s="1125"/>
      <c r="V62" s="1125"/>
      <c r="W62" s="1125"/>
      <c r="X62" s="1125"/>
      <c r="Y62" s="1125"/>
      <c r="Z62" s="1125"/>
      <c r="AA62" s="1125"/>
      <c r="AB62" s="1125"/>
      <c r="AC62" s="1125"/>
      <c r="AD62" s="1125"/>
      <c r="AE62" s="1125"/>
      <c r="AF62" s="1125"/>
      <c r="AG62" s="1125"/>
      <c r="AH62" s="1125"/>
      <c r="AI62" s="1125"/>
      <c r="AJ62" s="1125"/>
      <c r="AK62" s="1125"/>
      <c r="AL62" s="1125"/>
      <c r="AM62" s="1125"/>
      <c r="AN62" s="1125"/>
      <c r="AO62" s="1125"/>
      <c r="AP62" s="1125"/>
      <c r="AQ62" s="1125"/>
      <c r="AR62" s="1125"/>
      <c r="AS62" s="1125"/>
      <c r="AT62" s="1125"/>
      <c r="AU62" s="1125"/>
      <c r="AV62" s="1125"/>
      <c r="AW62" s="1125"/>
      <c r="AX62" s="1125"/>
      <c r="AY62" s="1125"/>
      <c r="AZ62" s="1125"/>
      <c r="BA62" s="1125"/>
      <c r="BB62" s="1125"/>
      <c r="BC62" s="1125"/>
      <c r="BD62" s="1125"/>
      <c r="BE62" s="1125"/>
      <c r="BF62" s="1125"/>
      <c r="BG62" s="1125"/>
      <c r="BH62" s="1125"/>
      <c r="BI62" s="1125"/>
      <c r="BJ62" s="1125"/>
      <c r="BK62" s="1125"/>
      <c r="BL62" s="1125"/>
      <c r="BM62" s="1125"/>
      <c r="BN62" s="1125"/>
      <c r="BO62" s="1125"/>
      <c r="BP62" s="1125"/>
      <c r="BQ62" s="1125"/>
      <c r="BR62" s="1125"/>
      <c r="BS62" s="1125"/>
      <c r="BT62" s="1125"/>
      <c r="BU62" s="1125"/>
      <c r="BV62" s="1125"/>
      <c r="BW62" s="1125"/>
      <c r="BX62" s="1125"/>
      <c r="BY62" s="1125"/>
      <c r="BZ62" s="1125"/>
      <c r="CA62" s="1125"/>
      <c r="CB62" s="1125"/>
      <c r="CC62" s="1125"/>
      <c r="CD62" s="1125"/>
      <c r="CE62" s="1125"/>
      <c r="CF62" s="1125"/>
      <c r="CG62" s="1125"/>
      <c r="CH62" s="1125"/>
      <c r="CI62" s="1125"/>
      <c r="CJ62" s="1125"/>
      <c r="CK62" s="1125"/>
      <c r="CL62" s="1125"/>
      <c r="CM62" s="1125"/>
      <c r="CN62" s="1125"/>
      <c r="CO62" s="1125"/>
      <c r="CP62" s="1125"/>
      <c r="CQ62" s="1125"/>
      <c r="CR62" s="1125"/>
      <c r="CS62" s="1125"/>
      <c r="CT62" s="1125"/>
      <c r="CU62" s="1125"/>
      <c r="CV62" s="1125"/>
      <c r="CW62" s="1125"/>
      <c r="CX62" s="1125"/>
      <c r="CY62" s="1125"/>
      <c r="CZ62" s="1125"/>
      <c r="DA62" s="1125"/>
      <c r="DB62" s="1125"/>
      <c r="DC62" s="1125"/>
      <c r="DD62" s="1125"/>
      <c r="DE62" s="1085"/>
    </row>
    <row r="63" spans="1:109" ht="16.5" x14ac:dyDescent="0.2">
      <c r="B63" s="1124" t="s">
        <v>544</v>
      </c>
    </row>
    <row r="64" spans="1:109" ht="13" x14ac:dyDescent="0.2">
      <c r="B64" s="1086"/>
      <c r="G64" s="1122"/>
      <c r="N64" s="1123"/>
      <c r="AM64" s="1122"/>
      <c r="AN64" s="1122" t="s">
        <v>543</v>
      </c>
      <c r="AP64" s="1121"/>
      <c r="AQ64" s="1121"/>
      <c r="AR64" s="1121"/>
      <c r="AY64" s="1122"/>
      <c r="BA64" s="1121"/>
      <c r="BB64" s="1121"/>
      <c r="BC64" s="1121"/>
      <c r="BK64" s="1122"/>
      <c r="BM64" s="1121"/>
      <c r="BN64" s="1121"/>
      <c r="BO64" s="1121"/>
      <c r="BW64" s="1122"/>
      <c r="BY64" s="1121"/>
      <c r="BZ64" s="1121"/>
      <c r="CA64" s="1121"/>
      <c r="CI64" s="1122"/>
      <c r="CK64" s="1121"/>
      <c r="CL64" s="1121"/>
      <c r="CM64" s="1121"/>
      <c r="CU64" s="1122"/>
      <c r="CW64" s="1121"/>
      <c r="CX64" s="1121"/>
      <c r="CY64" s="1121"/>
    </row>
    <row r="65" spans="2:107" ht="13" x14ac:dyDescent="0.2">
      <c r="B65" s="1086"/>
      <c r="AN65" s="1120" t="s">
        <v>542</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18"/>
    </row>
    <row r="66" spans="2:107" ht="13" x14ac:dyDescent="0.2">
      <c r="B66" s="1086"/>
      <c r="AN66" s="1117"/>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5"/>
    </row>
    <row r="67" spans="2:107" ht="13" x14ac:dyDescent="0.2">
      <c r="B67" s="1086"/>
      <c r="AN67" s="1117"/>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5"/>
    </row>
    <row r="68" spans="2:107" ht="13" x14ac:dyDescent="0.2">
      <c r="B68" s="1086"/>
      <c r="AN68" s="1117"/>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5"/>
    </row>
    <row r="69" spans="2:107" ht="13" x14ac:dyDescent="0.2">
      <c r="B69" s="1086"/>
      <c r="AN69" s="1114"/>
      <c r="AO69" s="1113"/>
      <c r="AP69" s="1113"/>
      <c r="AQ69" s="1113"/>
      <c r="AR69" s="1113"/>
      <c r="AS69" s="1113"/>
      <c r="AT69" s="1113"/>
      <c r="AU69" s="1113"/>
      <c r="AV69" s="1113"/>
      <c r="AW69" s="1113"/>
      <c r="AX69" s="1113"/>
      <c r="AY69" s="1113"/>
      <c r="AZ69" s="1113"/>
      <c r="BA69" s="1113"/>
      <c r="BB69" s="1113"/>
      <c r="BC69" s="1113"/>
      <c r="BD69" s="1113"/>
      <c r="BE69" s="1113"/>
      <c r="BF69" s="1113"/>
      <c r="BG69" s="1113"/>
      <c r="BH69" s="1113"/>
      <c r="BI69" s="1113"/>
      <c r="BJ69" s="1113"/>
      <c r="BK69" s="1113"/>
      <c r="BL69" s="1113"/>
      <c r="BM69" s="1113"/>
      <c r="BN69" s="1113"/>
      <c r="BO69" s="1113"/>
      <c r="BP69" s="1113"/>
      <c r="BQ69" s="1113"/>
      <c r="BR69" s="1113"/>
      <c r="BS69" s="1113"/>
      <c r="BT69" s="1113"/>
      <c r="BU69" s="1113"/>
      <c r="BV69" s="1113"/>
      <c r="BW69" s="1113"/>
      <c r="BX69" s="1113"/>
      <c r="BY69" s="1113"/>
      <c r="BZ69" s="1113"/>
      <c r="CA69" s="1113"/>
      <c r="CB69" s="1113"/>
      <c r="CC69" s="1113"/>
      <c r="CD69" s="1113"/>
      <c r="CE69" s="1113"/>
      <c r="CF69" s="1113"/>
      <c r="CG69" s="1113"/>
      <c r="CH69" s="1113"/>
      <c r="CI69" s="1113"/>
      <c r="CJ69" s="1113"/>
      <c r="CK69" s="1113"/>
      <c r="CL69" s="1113"/>
      <c r="CM69" s="1113"/>
      <c r="CN69" s="1113"/>
      <c r="CO69" s="1113"/>
      <c r="CP69" s="1113"/>
      <c r="CQ69" s="1113"/>
      <c r="CR69" s="1113"/>
      <c r="CS69" s="1113"/>
      <c r="CT69" s="1113"/>
      <c r="CU69" s="1113"/>
      <c r="CV69" s="1113"/>
      <c r="CW69" s="1113"/>
      <c r="CX69" s="1113"/>
      <c r="CY69" s="1113"/>
      <c r="CZ69" s="1113"/>
      <c r="DA69" s="1113"/>
      <c r="DB69" s="1113"/>
      <c r="DC69" s="1112"/>
    </row>
    <row r="70" spans="2:107" ht="13" x14ac:dyDescent="0.2">
      <c r="B70" s="1086"/>
      <c r="H70" s="1111"/>
      <c r="I70" s="1111"/>
      <c r="J70" s="1109"/>
      <c r="K70" s="1109"/>
      <c r="L70" s="1108"/>
      <c r="M70" s="1109"/>
      <c r="N70" s="1108"/>
      <c r="AN70" s="1099"/>
      <c r="AO70" s="1099"/>
      <c r="AP70" s="1099"/>
      <c r="AZ70" s="1099"/>
      <c r="BA70" s="1099"/>
      <c r="BB70" s="1099"/>
      <c r="BL70" s="1099"/>
      <c r="BM70" s="1099"/>
      <c r="BN70" s="1099"/>
      <c r="BX70" s="1099"/>
      <c r="BY70" s="1099"/>
      <c r="BZ70" s="1099"/>
      <c r="CJ70" s="1099"/>
      <c r="CK70" s="1099"/>
      <c r="CL70" s="1099"/>
      <c r="CV70" s="1099"/>
      <c r="CW70" s="1099"/>
      <c r="CX70" s="1099"/>
    </row>
    <row r="71" spans="2:107" ht="13" x14ac:dyDescent="0.2">
      <c r="B71" s="1086"/>
      <c r="G71" s="1107"/>
      <c r="I71" s="1110"/>
      <c r="J71" s="1109"/>
      <c r="K71" s="1109"/>
      <c r="L71" s="1108"/>
      <c r="M71" s="1109"/>
      <c r="N71" s="1108"/>
      <c r="AM71" s="1107"/>
      <c r="AN71" s="1085" t="s">
        <v>541</v>
      </c>
    </row>
    <row r="72" spans="2:107" ht="13" x14ac:dyDescent="0.2">
      <c r="B72" s="1086"/>
      <c r="G72" s="1097"/>
      <c r="H72" s="1097"/>
      <c r="I72" s="1097"/>
      <c r="J72" s="1097"/>
      <c r="K72" s="1106"/>
      <c r="L72" s="1106"/>
      <c r="M72" s="1105"/>
      <c r="N72" s="1105"/>
      <c r="AN72" s="1104"/>
      <c r="AO72" s="1103"/>
      <c r="AP72" s="1103"/>
      <c r="AQ72" s="1103"/>
      <c r="AR72" s="1103"/>
      <c r="AS72" s="1103"/>
      <c r="AT72" s="1103"/>
      <c r="AU72" s="1103"/>
      <c r="AV72" s="1103"/>
      <c r="AW72" s="1103"/>
      <c r="AX72" s="1103"/>
      <c r="AY72" s="1103"/>
      <c r="AZ72" s="1103"/>
      <c r="BA72" s="1103"/>
      <c r="BB72" s="1103"/>
      <c r="BC72" s="1103"/>
      <c r="BD72" s="1103"/>
      <c r="BE72" s="1103"/>
      <c r="BF72" s="1103"/>
      <c r="BG72" s="1103"/>
      <c r="BH72" s="1103"/>
      <c r="BI72" s="1103"/>
      <c r="BJ72" s="1103"/>
      <c r="BK72" s="1103"/>
      <c r="BL72" s="1103"/>
      <c r="BM72" s="1103"/>
      <c r="BN72" s="1103"/>
      <c r="BO72" s="1102"/>
      <c r="BP72" s="1094" t="s">
        <v>521</v>
      </c>
      <c r="BQ72" s="1094"/>
      <c r="BR72" s="1094"/>
      <c r="BS72" s="1094"/>
      <c r="BT72" s="1094"/>
      <c r="BU72" s="1094"/>
      <c r="BV72" s="1094"/>
      <c r="BW72" s="1094"/>
      <c r="BX72" s="1094" t="s">
        <v>522</v>
      </c>
      <c r="BY72" s="1094"/>
      <c r="BZ72" s="1094"/>
      <c r="CA72" s="1094"/>
      <c r="CB72" s="1094"/>
      <c r="CC72" s="1094"/>
      <c r="CD72" s="1094"/>
      <c r="CE72" s="1094"/>
      <c r="CF72" s="1094" t="s">
        <v>523</v>
      </c>
      <c r="CG72" s="1094"/>
      <c r="CH72" s="1094"/>
      <c r="CI72" s="1094"/>
      <c r="CJ72" s="1094"/>
      <c r="CK72" s="1094"/>
      <c r="CL72" s="1094"/>
      <c r="CM72" s="1094"/>
      <c r="CN72" s="1094" t="s">
        <v>524</v>
      </c>
      <c r="CO72" s="1094"/>
      <c r="CP72" s="1094"/>
      <c r="CQ72" s="1094"/>
      <c r="CR72" s="1094"/>
      <c r="CS72" s="1094"/>
      <c r="CT72" s="1094"/>
      <c r="CU72" s="1094"/>
      <c r="CV72" s="1094" t="s">
        <v>525</v>
      </c>
      <c r="CW72" s="1094"/>
      <c r="CX72" s="1094"/>
      <c r="CY72" s="1094"/>
      <c r="CZ72" s="1094"/>
      <c r="DA72" s="1094"/>
      <c r="DB72" s="1094"/>
      <c r="DC72" s="1094"/>
    </row>
    <row r="73" spans="2:107" ht="13" x14ac:dyDescent="0.2">
      <c r="B73" s="1086"/>
      <c r="G73" s="1101"/>
      <c r="H73" s="1101"/>
      <c r="I73" s="1101"/>
      <c r="J73" s="1101"/>
      <c r="K73" s="1098"/>
      <c r="L73" s="1098"/>
      <c r="M73" s="1098"/>
      <c r="N73" s="1098"/>
      <c r="AM73" s="1099"/>
      <c r="AN73" s="1093" t="s">
        <v>540</v>
      </c>
      <c r="AO73" s="1093"/>
      <c r="AP73" s="1093"/>
      <c r="AQ73" s="1093"/>
      <c r="AR73" s="1093"/>
      <c r="AS73" s="1093"/>
      <c r="AT73" s="1093"/>
      <c r="AU73" s="1093"/>
      <c r="AV73" s="1093"/>
      <c r="AW73" s="1093"/>
      <c r="AX73" s="1093"/>
      <c r="AY73" s="1093"/>
      <c r="AZ73" s="1093"/>
      <c r="BA73" s="1093"/>
      <c r="BB73" s="1093" t="s">
        <v>538</v>
      </c>
      <c r="BC73" s="1093"/>
      <c r="BD73" s="1093"/>
      <c r="BE73" s="1093"/>
      <c r="BF73" s="1093"/>
      <c r="BG73" s="1093"/>
      <c r="BH73" s="1093"/>
      <c r="BI73" s="1093"/>
      <c r="BJ73" s="1093"/>
      <c r="BK73" s="1093"/>
      <c r="BL73" s="1093"/>
      <c r="BM73" s="1093"/>
      <c r="BN73" s="1093"/>
      <c r="BO73" s="1093"/>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row>
    <row r="74" spans="2:107" ht="13" x14ac:dyDescent="0.2">
      <c r="B74" s="1086"/>
      <c r="G74" s="1101"/>
      <c r="H74" s="1101"/>
      <c r="I74" s="1101"/>
      <c r="J74" s="1101"/>
      <c r="K74" s="1098"/>
      <c r="L74" s="1098"/>
      <c r="M74" s="1098"/>
      <c r="N74" s="1098"/>
      <c r="AM74" s="1099"/>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ht="13" x14ac:dyDescent="0.2">
      <c r="B75" s="1086"/>
      <c r="G75" s="1101"/>
      <c r="H75" s="1101"/>
      <c r="I75" s="1097"/>
      <c r="J75" s="1097"/>
      <c r="K75" s="1100"/>
      <c r="L75" s="1100"/>
      <c r="M75" s="1100"/>
      <c r="N75" s="1100"/>
      <c r="AM75" s="1099"/>
      <c r="AN75" s="1093"/>
      <c r="AO75" s="1093"/>
      <c r="AP75" s="1093"/>
      <c r="AQ75" s="1093"/>
      <c r="AR75" s="1093"/>
      <c r="AS75" s="1093"/>
      <c r="AT75" s="1093"/>
      <c r="AU75" s="1093"/>
      <c r="AV75" s="1093"/>
      <c r="AW75" s="1093"/>
      <c r="AX75" s="1093"/>
      <c r="AY75" s="1093"/>
      <c r="AZ75" s="1093"/>
      <c r="BA75" s="1093"/>
      <c r="BB75" s="1093" t="s">
        <v>537</v>
      </c>
      <c r="BC75" s="1093"/>
      <c r="BD75" s="1093"/>
      <c r="BE75" s="1093"/>
      <c r="BF75" s="1093"/>
      <c r="BG75" s="1093"/>
      <c r="BH75" s="1093"/>
      <c r="BI75" s="1093"/>
      <c r="BJ75" s="1093"/>
      <c r="BK75" s="1093"/>
      <c r="BL75" s="1093"/>
      <c r="BM75" s="1093"/>
      <c r="BN75" s="1093"/>
      <c r="BO75" s="1093"/>
      <c r="BP75" s="1092">
        <v>6.7</v>
      </c>
      <c r="BQ75" s="1092"/>
      <c r="BR75" s="1092"/>
      <c r="BS75" s="1092"/>
      <c r="BT75" s="1092"/>
      <c r="BU75" s="1092"/>
      <c r="BV75" s="1092"/>
      <c r="BW75" s="1092"/>
      <c r="BX75" s="1092">
        <v>6.7</v>
      </c>
      <c r="BY75" s="1092"/>
      <c r="BZ75" s="1092"/>
      <c r="CA75" s="1092"/>
      <c r="CB75" s="1092"/>
      <c r="CC75" s="1092"/>
      <c r="CD75" s="1092"/>
      <c r="CE75" s="1092"/>
      <c r="CF75" s="1092">
        <v>6.5</v>
      </c>
      <c r="CG75" s="1092"/>
      <c r="CH75" s="1092"/>
      <c r="CI75" s="1092"/>
      <c r="CJ75" s="1092"/>
      <c r="CK75" s="1092"/>
      <c r="CL75" s="1092"/>
      <c r="CM75" s="1092"/>
      <c r="CN75" s="1092">
        <v>6.4</v>
      </c>
      <c r="CO75" s="1092"/>
      <c r="CP75" s="1092"/>
      <c r="CQ75" s="1092"/>
      <c r="CR75" s="1092"/>
      <c r="CS75" s="1092"/>
      <c r="CT75" s="1092"/>
      <c r="CU75" s="1092"/>
      <c r="CV75" s="1092">
        <v>6.7</v>
      </c>
      <c r="CW75" s="1092"/>
      <c r="CX75" s="1092"/>
      <c r="CY75" s="1092"/>
      <c r="CZ75" s="1092"/>
      <c r="DA75" s="1092"/>
      <c r="DB75" s="1092"/>
      <c r="DC75" s="1092"/>
    </row>
    <row r="76" spans="2:107" ht="13" x14ac:dyDescent="0.2">
      <c r="B76" s="1086"/>
      <c r="G76" s="1101"/>
      <c r="H76" s="1101"/>
      <c r="I76" s="1097"/>
      <c r="J76" s="1097"/>
      <c r="K76" s="1100"/>
      <c r="L76" s="1100"/>
      <c r="M76" s="1100"/>
      <c r="N76" s="1100"/>
      <c r="AM76" s="1099"/>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ht="13" x14ac:dyDescent="0.2">
      <c r="B77" s="1086"/>
      <c r="G77" s="1097"/>
      <c r="H77" s="1097"/>
      <c r="I77" s="1097"/>
      <c r="J77" s="1097"/>
      <c r="K77" s="1098"/>
      <c r="L77" s="1098"/>
      <c r="M77" s="1098"/>
      <c r="N77" s="1098"/>
      <c r="AN77" s="1094" t="s">
        <v>539</v>
      </c>
      <c r="AO77" s="1094"/>
      <c r="AP77" s="1094"/>
      <c r="AQ77" s="1094"/>
      <c r="AR77" s="1094"/>
      <c r="AS77" s="1094"/>
      <c r="AT77" s="1094"/>
      <c r="AU77" s="1094"/>
      <c r="AV77" s="1094"/>
      <c r="AW77" s="1094"/>
      <c r="AX77" s="1094"/>
      <c r="AY77" s="1094"/>
      <c r="AZ77" s="1094"/>
      <c r="BA77" s="1094"/>
      <c r="BB77" s="1093" t="s">
        <v>538</v>
      </c>
      <c r="BC77" s="1093"/>
      <c r="BD77" s="1093"/>
      <c r="BE77" s="1093"/>
      <c r="BF77" s="1093"/>
      <c r="BG77" s="1093"/>
      <c r="BH77" s="1093"/>
      <c r="BI77" s="1093"/>
      <c r="BJ77" s="1093"/>
      <c r="BK77" s="1093"/>
      <c r="BL77" s="1093"/>
      <c r="BM77" s="1093"/>
      <c r="BN77" s="1093"/>
      <c r="BO77" s="1093"/>
      <c r="BP77" s="1092">
        <v>11.4</v>
      </c>
      <c r="BQ77" s="1092"/>
      <c r="BR77" s="1092"/>
      <c r="BS77" s="1092"/>
      <c r="BT77" s="1092"/>
      <c r="BU77" s="1092"/>
      <c r="BV77" s="1092"/>
      <c r="BW77" s="1092"/>
      <c r="BX77" s="1092">
        <v>10.4</v>
      </c>
      <c r="BY77" s="1092"/>
      <c r="BZ77" s="1092"/>
      <c r="CA77" s="1092"/>
      <c r="CB77" s="1092"/>
      <c r="CC77" s="1092"/>
      <c r="CD77" s="1092"/>
      <c r="CE77" s="1092"/>
      <c r="CF77" s="1092">
        <v>10.9</v>
      </c>
      <c r="CG77" s="1092"/>
      <c r="CH77" s="1092"/>
      <c r="CI77" s="1092"/>
      <c r="CJ77" s="1092"/>
      <c r="CK77" s="1092"/>
      <c r="CL77" s="1092"/>
      <c r="CM77" s="1092"/>
      <c r="CN77" s="1092">
        <v>6.5</v>
      </c>
      <c r="CO77" s="1092"/>
      <c r="CP77" s="1092"/>
      <c r="CQ77" s="1092"/>
      <c r="CR77" s="1092"/>
      <c r="CS77" s="1092"/>
      <c r="CT77" s="1092"/>
      <c r="CU77" s="1092"/>
      <c r="CV77" s="1092">
        <v>0</v>
      </c>
      <c r="CW77" s="1092"/>
      <c r="CX77" s="1092"/>
      <c r="CY77" s="1092"/>
      <c r="CZ77" s="1092"/>
      <c r="DA77" s="1092"/>
      <c r="DB77" s="1092"/>
      <c r="DC77" s="1092"/>
    </row>
    <row r="78" spans="2:107" ht="13" x14ac:dyDescent="0.2">
      <c r="B78" s="1086"/>
      <c r="G78" s="1097"/>
      <c r="H78" s="1097"/>
      <c r="I78" s="1097"/>
      <c r="J78" s="1097"/>
      <c r="K78" s="1098"/>
      <c r="L78" s="1098"/>
      <c r="M78" s="1098"/>
      <c r="N78" s="1098"/>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ht="13" x14ac:dyDescent="0.2">
      <c r="B79" s="1086"/>
      <c r="G79" s="1097"/>
      <c r="H79" s="1097"/>
      <c r="I79" s="1096"/>
      <c r="J79" s="1096"/>
      <c r="K79" s="1095"/>
      <c r="L79" s="1095"/>
      <c r="M79" s="1095"/>
      <c r="N79" s="1095"/>
      <c r="AN79" s="1094"/>
      <c r="AO79" s="1094"/>
      <c r="AP79" s="1094"/>
      <c r="AQ79" s="1094"/>
      <c r="AR79" s="1094"/>
      <c r="AS79" s="1094"/>
      <c r="AT79" s="1094"/>
      <c r="AU79" s="1094"/>
      <c r="AV79" s="1094"/>
      <c r="AW79" s="1094"/>
      <c r="AX79" s="1094"/>
      <c r="AY79" s="1094"/>
      <c r="AZ79" s="1094"/>
      <c r="BA79" s="1094"/>
      <c r="BB79" s="1093" t="s">
        <v>537</v>
      </c>
      <c r="BC79" s="1093"/>
      <c r="BD79" s="1093"/>
      <c r="BE79" s="1093"/>
      <c r="BF79" s="1093"/>
      <c r="BG79" s="1093"/>
      <c r="BH79" s="1093"/>
      <c r="BI79" s="1093"/>
      <c r="BJ79" s="1093"/>
      <c r="BK79" s="1093"/>
      <c r="BL79" s="1093"/>
      <c r="BM79" s="1093"/>
      <c r="BN79" s="1093"/>
      <c r="BO79" s="1093"/>
      <c r="BP79" s="1092">
        <v>6.7</v>
      </c>
      <c r="BQ79" s="1092"/>
      <c r="BR79" s="1092"/>
      <c r="BS79" s="1092"/>
      <c r="BT79" s="1092"/>
      <c r="BU79" s="1092"/>
      <c r="BV79" s="1092"/>
      <c r="BW79" s="1092"/>
      <c r="BX79" s="1092">
        <v>6.6</v>
      </c>
      <c r="BY79" s="1092"/>
      <c r="BZ79" s="1092"/>
      <c r="CA79" s="1092"/>
      <c r="CB79" s="1092"/>
      <c r="CC79" s="1092"/>
      <c r="CD79" s="1092"/>
      <c r="CE79" s="1092"/>
      <c r="CF79" s="1092">
        <v>5.9</v>
      </c>
      <c r="CG79" s="1092"/>
      <c r="CH79" s="1092"/>
      <c r="CI79" s="1092"/>
      <c r="CJ79" s="1092"/>
      <c r="CK79" s="1092"/>
      <c r="CL79" s="1092"/>
      <c r="CM79" s="1092"/>
      <c r="CN79" s="1092">
        <v>5.9</v>
      </c>
      <c r="CO79" s="1092"/>
      <c r="CP79" s="1092"/>
      <c r="CQ79" s="1092"/>
      <c r="CR79" s="1092"/>
      <c r="CS79" s="1092"/>
      <c r="CT79" s="1092"/>
      <c r="CU79" s="1092"/>
      <c r="CV79" s="1092">
        <v>6.1</v>
      </c>
      <c r="CW79" s="1092"/>
      <c r="CX79" s="1092"/>
      <c r="CY79" s="1092"/>
      <c r="CZ79" s="1092"/>
      <c r="DA79" s="1092"/>
      <c r="DB79" s="1092"/>
      <c r="DC79" s="1092"/>
    </row>
    <row r="80" spans="2:107" ht="13" x14ac:dyDescent="0.2">
      <c r="B80" s="1086"/>
      <c r="G80" s="1097"/>
      <c r="H80" s="1097"/>
      <c r="I80" s="1096"/>
      <c r="J80" s="1096"/>
      <c r="K80" s="1095"/>
      <c r="L80" s="1095"/>
      <c r="M80" s="1095"/>
      <c r="N80" s="1095"/>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ht="13" x14ac:dyDescent="0.2">
      <c r="B81" s="1086"/>
    </row>
    <row r="82" spans="2:109" ht="16.5" x14ac:dyDescent="0.2">
      <c r="B82" s="1086"/>
      <c r="K82" s="1091"/>
      <c r="L82" s="1091"/>
      <c r="M82" s="1091"/>
      <c r="N82" s="1091"/>
      <c r="AQ82" s="1091"/>
      <c r="AR82" s="1091"/>
      <c r="AS82" s="1091"/>
      <c r="AT82" s="1091"/>
      <c r="BC82" s="1091"/>
      <c r="BD82" s="1091"/>
      <c r="BE82" s="1091"/>
      <c r="BF82" s="1091"/>
      <c r="BO82" s="1091"/>
      <c r="BP82" s="1091"/>
      <c r="BQ82" s="1091"/>
      <c r="BR82" s="1091"/>
      <c r="CA82" s="1091"/>
      <c r="CB82" s="1091"/>
      <c r="CC82" s="1091"/>
      <c r="CD82" s="1091"/>
      <c r="CM82" s="1091"/>
      <c r="CN82" s="1091"/>
      <c r="CO82" s="1091"/>
      <c r="CP82" s="1091"/>
      <c r="CY82" s="1091"/>
      <c r="CZ82" s="1091"/>
      <c r="DA82" s="1091"/>
      <c r="DB82" s="1091"/>
      <c r="DC82" s="1091"/>
    </row>
    <row r="83" spans="2:109" ht="13" x14ac:dyDescent="0.2">
      <c r="B83" s="1090"/>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c r="AK83" s="1089"/>
      <c r="AL83" s="1089"/>
      <c r="AM83" s="1089"/>
      <c r="AN83" s="1089"/>
      <c r="AO83" s="1089"/>
      <c r="AP83" s="1089"/>
      <c r="AQ83" s="1089"/>
      <c r="AR83" s="1089"/>
      <c r="AS83" s="1089"/>
      <c r="AT83" s="1089"/>
      <c r="AU83" s="1089"/>
      <c r="AV83" s="1089"/>
      <c r="AW83" s="1089"/>
      <c r="AX83" s="1089"/>
      <c r="AY83" s="1089"/>
      <c r="AZ83" s="1089"/>
      <c r="BA83" s="1089"/>
      <c r="BB83" s="1089"/>
      <c r="BC83" s="1089"/>
      <c r="BD83" s="1089"/>
      <c r="BE83" s="1089"/>
      <c r="BF83" s="1089"/>
      <c r="BG83" s="1089"/>
      <c r="BH83" s="1089"/>
      <c r="BI83" s="1089"/>
      <c r="BJ83" s="1089"/>
      <c r="BK83" s="1089"/>
      <c r="BL83" s="1089"/>
      <c r="BM83" s="1089"/>
      <c r="BN83" s="1089"/>
      <c r="BO83" s="1089"/>
      <c r="BP83" s="1089"/>
      <c r="BQ83" s="1089"/>
      <c r="BR83" s="1089"/>
      <c r="BS83" s="1089"/>
      <c r="BT83" s="1089"/>
      <c r="BU83" s="1089"/>
      <c r="BV83" s="1089"/>
      <c r="BW83" s="1089"/>
      <c r="BX83" s="1089"/>
      <c r="BY83" s="1089"/>
      <c r="BZ83" s="1089"/>
      <c r="CA83" s="1089"/>
      <c r="CB83" s="1089"/>
      <c r="CC83" s="1089"/>
      <c r="CD83" s="1089"/>
      <c r="CE83" s="1089"/>
      <c r="CF83" s="1089"/>
      <c r="CG83" s="1089"/>
      <c r="CH83" s="1089"/>
      <c r="CI83" s="1089"/>
      <c r="CJ83" s="1089"/>
      <c r="CK83" s="1089"/>
      <c r="CL83" s="1089"/>
      <c r="CM83" s="1089"/>
      <c r="CN83" s="1089"/>
      <c r="CO83" s="1089"/>
      <c r="CP83" s="1089"/>
      <c r="CQ83" s="1089"/>
      <c r="CR83" s="1089"/>
      <c r="CS83" s="1089"/>
      <c r="CT83" s="1089"/>
      <c r="CU83" s="1089"/>
      <c r="CV83" s="1089"/>
      <c r="CW83" s="1089"/>
      <c r="CX83" s="1089"/>
      <c r="CY83" s="1089"/>
      <c r="CZ83" s="1089"/>
      <c r="DA83" s="1089"/>
      <c r="DB83" s="1089"/>
      <c r="DC83" s="1089"/>
      <c r="DD83" s="1088"/>
    </row>
    <row r="84" spans="2:109" ht="13" x14ac:dyDescent="0.2">
      <c r="DD84" s="1085"/>
      <c r="DE84" s="1085"/>
    </row>
    <row r="85" spans="2:109" ht="13" x14ac:dyDescent="0.2">
      <c r="DD85" s="1085"/>
      <c r="DE85" s="1085"/>
    </row>
  </sheetData>
  <sheetProtection algorithmName="SHA-512" hashValue="ihAcneY9CaOPwTdhZvCAmyXTaJDjJ06zhM1aJ4rh+XJlI6BVeVFYyRbolWCSQWlLxh8YHHAmB0i4sb+aPaGZWA==" saltValue="ThYN+wHy+onLV0cfF4tBFg=="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450BA-342C-4DC4-B810-5ECE9D999A05}">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99</v>
      </c>
    </row>
  </sheetData>
  <sheetProtection algorithmName="SHA-512" hashValue="m+sc3IrowgXNNqYwYQjGT3FuU/vHUrqgNAG2BhJ8xrrQxqycBwAcI8XvlheOSN0LCj9cXIgTJ6VxnL940IgYWg==" saltValue="z0V212XSoz6wuZ7Kn3t+yA==" spinCount="100000" sheet="1" objects="1" scenarios="1"/>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E147-1339-433F-A7F1-6651B0768F66}">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99</v>
      </c>
    </row>
  </sheetData>
  <sheetProtection algorithmName="SHA-512" hashValue="nA5WNDmnv66+ipZQ9fV5FuEjN6e5AaCz6gVGF50Zm63nU+ZvDAwcj+/JzADIuRk2xYb1v4rrOWOVGRANEiYI8g==" saltValue="vSMdD6o1tOP6WxcDkW0dKQ==" spinCount="100000" sheet="1" objects="1" scenarios="1"/>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55</v>
      </c>
      <c r="E2" s="124"/>
      <c r="F2" s="308" t="s">
        <v>167</v>
      </c>
      <c r="G2" s="148"/>
      <c r="H2" s="158"/>
    </row>
    <row r="3" spans="1:8" x14ac:dyDescent="0.2">
      <c r="A3" s="114" t="s">
        <v>497</v>
      </c>
      <c r="B3" s="106"/>
      <c r="C3" s="301"/>
      <c r="D3" s="304">
        <v>38106</v>
      </c>
      <c r="E3" s="306"/>
      <c r="F3" s="309">
        <v>53869</v>
      </c>
      <c r="G3" s="311"/>
      <c r="H3" s="314"/>
    </row>
    <row r="4" spans="1:8" x14ac:dyDescent="0.2">
      <c r="A4" s="99"/>
      <c r="B4" s="105"/>
      <c r="C4" s="302"/>
      <c r="D4" s="305">
        <v>18293</v>
      </c>
      <c r="E4" s="307"/>
      <c r="F4" s="310">
        <v>35046</v>
      </c>
      <c r="G4" s="312"/>
      <c r="H4" s="315"/>
    </row>
    <row r="5" spans="1:8" x14ac:dyDescent="0.2">
      <c r="A5" s="114" t="s">
        <v>519</v>
      </c>
      <c r="B5" s="106"/>
      <c r="C5" s="301"/>
      <c r="D5" s="304">
        <v>24914</v>
      </c>
      <c r="E5" s="306"/>
      <c r="F5" s="309">
        <v>59119</v>
      </c>
      <c r="G5" s="311"/>
      <c r="H5" s="314"/>
    </row>
    <row r="6" spans="1:8" x14ac:dyDescent="0.2">
      <c r="A6" s="99"/>
      <c r="B6" s="105"/>
      <c r="C6" s="302"/>
      <c r="D6" s="305">
        <v>12415</v>
      </c>
      <c r="E6" s="307"/>
      <c r="F6" s="310">
        <v>29900</v>
      </c>
      <c r="G6" s="312"/>
      <c r="H6" s="315"/>
    </row>
    <row r="7" spans="1:8" x14ac:dyDescent="0.2">
      <c r="A7" s="114" t="s">
        <v>473</v>
      </c>
      <c r="B7" s="106"/>
      <c r="C7" s="301"/>
      <c r="D7" s="304">
        <v>43989</v>
      </c>
      <c r="E7" s="306"/>
      <c r="F7" s="309">
        <v>53895</v>
      </c>
      <c r="G7" s="311"/>
      <c r="H7" s="314"/>
    </row>
    <row r="8" spans="1:8" x14ac:dyDescent="0.2">
      <c r="A8" s="99"/>
      <c r="B8" s="105"/>
      <c r="C8" s="302"/>
      <c r="D8" s="305">
        <v>20903</v>
      </c>
      <c r="E8" s="307"/>
      <c r="F8" s="310">
        <v>31224</v>
      </c>
      <c r="G8" s="312"/>
      <c r="H8" s="315"/>
    </row>
    <row r="9" spans="1:8" x14ac:dyDescent="0.2">
      <c r="A9" s="114" t="s">
        <v>322</v>
      </c>
      <c r="B9" s="106"/>
      <c r="C9" s="301"/>
      <c r="D9" s="304">
        <v>41305</v>
      </c>
      <c r="E9" s="306"/>
      <c r="F9" s="309">
        <v>56181</v>
      </c>
      <c r="G9" s="311"/>
      <c r="H9" s="314"/>
    </row>
    <row r="10" spans="1:8" x14ac:dyDescent="0.2">
      <c r="A10" s="99"/>
      <c r="B10" s="105"/>
      <c r="C10" s="302"/>
      <c r="D10" s="305">
        <v>20035</v>
      </c>
      <c r="E10" s="307"/>
      <c r="F10" s="310">
        <v>32039</v>
      </c>
      <c r="G10" s="312"/>
      <c r="H10" s="315"/>
    </row>
    <row r="11" spans="1:8" x14ac:dyDescent="0.2">
      <c r="A11" s="114" t="s">
        <v>142</v>
      </c>
      <c r="B11" s="106"/>
      <c r="C11" s="301"/>
      <c r="D11" s="304">
        <v>42163</v>
      </c>
      <c r="E11" s="306"/>
      <c r="F11" s="309">
        <v>47730</v>
      </c>
      <c r="G11" s="311"/>
      <c r="H11" s="314"/>
    </row>
    <row r="12" spans="1:8" x14ac:dyDescent="0.2">
      <c r="A12" s="99"/>
      <c r="B12" s="105"/>
      <c r="C12" s="303"/>
      <c r="D12" s="305">
        <v>18277</v>
      </c>
      <c r="E12" s="307"/>
      <c r="F12" s="310">
        <v>26378</v>
      </c>
      <c r="G12" s="312"/>
      <c r="H12" s="315"/>
    </row>
    <row r="13" spans="1:8" x14ac:dyDescent="0.2">
      <c r="A13" s="114"/>
      <c r="B13" s="106"/>
      <c r="C13" s="301"/>
      <c r="D13" s="304">
        <v>38095</v>
      </c>
      <c r="E13" s="306"/>
      <c r="F13" s="309">
        <v>54159</v>
      </c>
      <c r="G13" s="313"/>
      <c r="H13" s="314"/>
    </row>
    <row r="14" spans="1:8" x14ac:dyDescent="0.2">
      <c r="A14" s="99"/>
      <c r="B14" s="105"/>
      <c r="C14" s="302"/>
      <c r="D14" s="305">
        <v>17985</v>
      </c>
      <c r="E14" s="307"/>
      <c r="F14" s="310">
        <v>30917</v>
      </c>
      <c r="G14" s="312"/>
      <c r="H14" s="315"/>
    </row>
    <row r="17" spans="1:11" x14ac:dyDescent="0.2">
      <c r="A17" s="293" t="s">
        <v>23</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87</v>
      </c>
      <c r="B19" s="294">
        <f>ROUND(VALUE(SUBSTITUTE(実質収支比率等に係る経年分析!F$48,"▲","-")),2)</f>
        <v>6.85</v>
      </c>
      <c r="C19" s="294">
        <f>ROUND(VALUE(SUBSTITUTE(実質収支比率等に係る経年分析!G$48,"▲","-")),2)</f>
        <v>6.06</v>
      </c>
      <c r="D19" s="294">
        <f>ROUND(VALUE(SUBSTITUTE(実質収支比率等に係る経年分析!H$48,"▲","-")),2)</f>
        <v>7.3</v>
      </c>
      <c r="E19" s="294">
        <f>ROUND(VALUE(SUBSTITUTE(実質収支比率等に係る経年分析!I$48,"▲","-")),2)</f>
        <v>7.13</v>
      </c>
      <c r="F19" s="294">
        <f>ROUND(VALUE(SUBSTITUTE(実質収支比率等に係る経年分析!J$48,"▲","-")),2)</f>
        <v>7.93</v>
      </c>
    </row>
    <row r="20" spans="1:11" x14ac:dyDescent="0.2">
      <c r="A20" s="294" t="s">
        <v>34</v>
      </c>
      <c r="B20" s="294">
        <f>ROUND(VALUE(SUBSTITUTE(実質収支比率等に係る経年分析!F$47,"▲","-")),2)</f>
        <v>37.770000000000003</v>
      </c>
      <c r="C20" s="294">
        <f>ROUND(VALUE(SUBSTITUTE(実質収支比率等に係る経年分析!G$47,"▲","-")),2)</f>
        <v>37.619999999999997</v>
      </c>
      <c r="D20" s="294">
        <f>ROUND(VALUE(SUBSTITUTE(実質収支比率等に係る経年分析!H$47,"▲","-")),2)</f>
        <v>34.29</v>
      </c>
      <c r="E20" s="294">
        <f>ROUND(VALUE(SUBSTITUTE(実質収支比率等に係る経年分析!I$47,"▲","-")),2)</f>
        <v>35.29</v>
      </c>
      <c r="F20" s="294">
        <f>ROUND(VALUE(SUBSTITUTE(実質収支比率等に係る経年分析!J$47,"▲","-")),2)</f>
        <v>37.380000000000003</v>
      </c>
    </row>
    <row r="21" spans="1:11" x14ac:dyDescent="0.2">
      <c r="A21" s="294" t="s">
        <v>112</v>
      </c>
      <c r="B21" s="294">
        <f>IF(ISNUMBER(VALUE(SUBSTITUTE(実質収支比率等に係る経年分析!F$49,"▲","-"))),ROUND(VALUE(SUBSTITUTE(実質収支比率等に係る経年分析!F$49,"▲","-")),2),NA())</f>
        <v>2.82</v>
      </c>
      <c r="C21" s="294">
        <f>IF(ISNUMBER(VALUE(SUBSTITUTE(実質収支比率等に係る経年分析!G$49,"▲","-"))),ROUND(VALUE(SUBSTITUTE(実質収支比率等に係る経年分析!G$49,"▲","-")),2),NA())</f>
        <v>-0.75</v>
      </c>
      <c r="D21" s="294">
        <f>IF(ISNUMBER(VALUE(SUBSTITUTE(実質収支比率等に係る経年分析!H$49,"▲","-"))),ROUND(VALUE(SUBSTITUTE(実質収支比率等に係る経年分析!H$49,"▲","-")),2),NA())</f>
        <v>0.97</v>
      </c>
      <c r="E21" s="294">
        <f>IF(ISNUMBER(VALUE(SUBSTITUTE(実質収支比率等に係る経年分析!I$49,"▲","-"))),ROUND(VALUE(SUBSTITUTE(実質収支比率等に係る経年分析!I$49,"▲","-")),2),NA())</f>
        <v>2.5099999999999998</v>
      </c>
      <c r="F21" s="294">
        <f>IF(ISNUMBER(VALUE(SUBSTITUTE(実質収支比率等に係る経年分析!J$49,"▲","-"))),ROUND(VALUE(SUBSTITUTE(実質収支比率等に係る経年分析!J$49,"▲","-")),2),NA())</f>
        <v>1.89</v>
      </c>
    </row>
    <row r="24" spans="1:11" x14ac:dyDescent="0.2">
      <c r="A24" s="293" t="s">
        <v>100</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113</v>
      </c>
      <c r="C26" s="295" t="s">
        <v>72</v>
      </c>
      <c r="D26" s="295" t="s">
        <v>113</v>
      </c>
      <c r="E26" s="295" t="s">
        <v>72</v>
      </c>
      <c r="F26" s="295" t="s">
        <v>113</v>
      </c>
      <c r="G26" s="295" t="s">
        <v>72</v>
      </c>
      <c r="H26" s="295" t="s">
        <v>113</v>
      </c>
      <c r="I26" s="295" t="s">
        <v>72</v>
      </c>
      <c r="J26" s="295" t="s">
        <v>113</v>
      </c>
      <c r="K26" s="295" t="s">
        <v>72</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0.04</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2">
      <c r="A31" s="295" t="e">
        <f>IF(連結実質赤字比率に係る赤字・黒字の構成分析!C$39="",NA(),連結実質赤字比率に係る赤字・黒字の構成分析!C$39)</f>
        <v>#N/A</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#VALUE!</v>
      </c>
      <c r="E31" s="295" t="e">
        <f>IF(ROUND(VALUE(SUBSTITUTE(連結実質赤字比率に係る赤字・黒字の構成分析!G$39,"▲","-")),2)&gt;=0,ABS(ROUND(VALUE(SUBSTITUTE(連結実質赤字比率に係る赤字・黒字の構成分析!G$39,"▲","-")),2)),NA())</f>
        <v>#VALUE!</v>
      </c>
      <c r="F31" s="295" t="e">
        <f>IF(ROUND(VALUE(SUBSTITUTE(連結実質赤字比率に係る赤字・黒字の構成分析!H$39,"▲","-")),2)&lt;0,ABS(ROUND(VALUE(SUBSTITUTE(連結実質赤字比率に係る赤字・黒字の構成分析!H$39,"▲","-")),2)),NA())</f>
        <v>#VALUE!</v>
      </c>
      <c r="G31" s="295" t="e">
        <f>IF(ROUND(VALUE(SUBSTITUTE(連結実質赤字比率に係る赤字・黒字の構成分析!H$39,"▲","-")),2)&gt;=0,ABS(ROUND(VALUE(SUBSTITUTE(連結実質赤字比率に係る赤字・黒字の構成分析!H$39,"▲","-")),2)),NA())</f>
        <v>#VALUE!</v>
      </c>
      <c r="H31" s="295" t="e">
        <f>IF(ROUND(VALUE(SUBSTITUTE(連結実質赤字比率に係る赤字・黒字の構成分析!I$39,"▲","-")),2)&lt;0,ABS(ROUND(VALUE(SUBSTITUTE(連結実質赤字比率に係る赤字・黒字の構成分析!I$39,"▲","-")),2)),NA())</f>
        <v>#VALUE!</v>
      </c>
      <c r="I31" s="295" t="e">
        <f>IF(ROUND(VALUE(SUBSTITUTE(連結実質赤字比率に係る赤字・黒字の構成分析!I$39,"▲","-")),2)&gt;=0,ABS(ROUND(VALUE(SUBSTITUTE(連結実質赤字比率に係る赤字・黒字の構成分析!I$39,"▲","-")),2)),NA())</f>
        <v>#VALUE!</v>
      </c>
      <c r="J31" s="295" t="e">
        <f>IF(ROUND(VALUE(SUBSTITUTE(連結実質赤字比率に係る赤字・黒字の構成分析!J$39,"▲","-")),2)&lt;0,ABS(ROUND(VALUE(SUBSTITUTE(連結実質赤字比率に係る赤字・黒字の構成分析!J$39,"▲","-")),2)),NA())</f>
        <v>#VALUE!</v>
      </c>
      <c r="K31" s="295" t="e">
        <f>IF(ROUND(VALUE(SUBSTITUTE(連結実質赤字比率に係る赤字・黒字の構成分析!J$39,"▲","-")),2)&gt;=0,ABS(ROUND(VALUE(SUBSTITUTE(連結実質赤字比率に係る赤字・黒字の構成分析!J$39,"▲","-")),2)),NA())</f>
        <v>#VALUE!</v>
      </c>
    </row>
    <row r="32" spans="1:11" x14ac:dyDescent="0.2">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0.02</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0.02</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0.02</v>
      </c>
    </row>
    <row r="33" spans="1:16" x14ac:dyDescent="0.2">
      <c r="A33" s="295" t="str">
        <f>IF(連結実質赤字比率に係る赤字・黒字の構成分析!C$37="",NA(),連結実質赤字比率に係る赤字・黒字の構成分析!C$37)</f>
        <v>下水道事業特別会計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0.27</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0.3</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0.33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0.34</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0.14000000000000001</v>
      </c>
    </row>
    <row r="34" spans="1:16" x14ac:dyDescent="0.2">
      <c r="A34" s="295" t="str">
        <f>IF(連結実質赤字比率に係る赤字・黒字の構成分析!C$36="",NA(),連結実質赤字比率に係る赤字・黒字の構成分析!C$36)</f>
        <v>国民健康保険特別会計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3</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3.28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2.54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3.1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3.49</v>
      </c>
    </row>
    <row r="35" spans="1:16" x14ac:dyDescent="0.2">
      <c r="A35" s="295" t="str">
        <f>IF(連結実質赤字比率に係る赤字・黒字の構成分析!C$35="",NA(),連結実質赤字比率に係る赤字・黒字の構成分析!C$35)</f>
        <v>介護保険特別会計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0.96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0.53</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2.4700000000000002</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2.89</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3.8</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6.8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6.06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7.3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7.12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7.93</v>
      </c>
    </row>
    <row r="39" spans="1:16" x14ac:dyDescent="0.2">
      <c r="A39" s="293" t="s">
        <v>10</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114</v>
      </c>
      <c r="C41" s="296"/>
      <c r="D41" s="296" t="s">
        <v>116</v>
      </c>
      <c r="E41" s="296" t="s">
        <v>114</v>
      </c>
      <c r="F41" s="296"/>
      <c r="G41" s="296" t="s">
        <v>116</v>
      </c>
      <c r="H41" s="296" t="s">
        <v>114</v>
      </c>
      <c r="I41" s="296"/>
      <c r="J41" s="296" t="s">
        <v>116</v>
      </c>
      <c r="K41" s="296" t="s">
        <v>114</v>
      </c>
      <c r="L41" s="296"/>
      <c r="M41" s="296" t="s">
        <v>116</v>
      </c>
      <c r="N41" s="296" t="s">
        <v>114</v>
      </c>
      <c r="O41" s="296"/>
      <c r="P41" s="296" t="s">
        <v>116</v>
      </c>
    </row>
    <row r="42" spans="1:16" x14ac:dyDescent="0.2">
      <c r="A42" s="296" t="s">
        <v>118</v>
      </c>
      <c r="B42" s="296"/>
      <c r="C42" s="296"/>
      <c r="D42" s="296">
        <f>'実質公債費比率（分子）の構造'!K$52</f>
        <v>640</v>
      </c>
      <c r="E42" s="296"/>
      <c r="F42" s="296"/>
      <c r="G42" s="296">
        <f>'実質公債費比率（分子）の構造'!L$52</f>
        <v>639</v>
      </c>
      <c r="H42" s="296"/>
      <c r="I42" s="296"/>
      <c r="J42" s="296">
        <f>'実質公債費比率（分子）の構造'!M$52</f>
        <v>630</v>
      </c>
      <c r="K42" s="296"/>
      <c r="L42" s="296"/>
      <c r="M42" s="296">
        <f>'実質公債費比率（分子）の構造'!N$52</f>
        <v>649</v>
      </c>
      <c r="N42" s="296"/>
      <c r="O42" s="296"/>
      <c r="P42" s="296">
        <f>'実質公債費比率（分子）の構造'!O$52</f>
        <v>646</v>
      </c>
    </row>
    <row r="43" spans="1:16" x14ac:dyDescent="0.2">
      <c r="A43" s="296" t="s">
        <v>45</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41</v>
      </c>
      <c r="B44" s="296">
        <f>'実質公債費比率（分子）の構造'!K$50</f>
        <v>2</v>
      </c>
      <c r="C44" s="296"/>
      <c r="D44" s="296"/>
      <c r="E44" s="296">
        <f>'実質公債費比率（分子）の構造'!L$50</f>
        <v>1</v>
      </c>
      <c r="F44" s="296"/>
      <c r="G44" s="296"/>
      <c r="H44" s="296">
        <f>'実質公債費比率（分子）の構造'!M$50</f>
        <v>1</v>
      </c>
      <c r="I44" s="296"/>
      <c r="J44" s="296"/>
      <c r="K44" s="296">
        <f>'実質公債費比率（分子）の構造'!N$50</f>
        <v>1</v>
      </c>
      <c r="L44" s="296"/>
      <c r="M44" s="296"/>
      <c r="N44" s="296">
        <f>'実質公債費比率（分子）の構造'!O$50</f>
        <v>1</v>
      </c>
      <c r="O44" s="296"/>
      <c r="P44" s="296"/>
    </row>
    <row r="45" spans="1:16" x14ac:dyDescent="0.2">
      <c r="A45" s="296" t="s">
        <v>0</v>
      </c>
      <c r="B45" s="296">
        <f>'実質公債費比率（分子）の構造'!K$49</f>
        <v>98</v>
      </c>
      <c r="C45" s="296"/>
      <c r="D45" s="296"/>
      <c r="E45" s="296">
        <f>'実質公債費比率（分子）の構造'!L$49</f>
        <v>91</v>
      </c>
      <c r="F45" s="296"/>
      <c r="G45" s="296"/>
      <c r="H45" s="296">
        <f>'実質公債費比率（分子）の構造'!M$49</f>
        <v>90</v>
      </c>
      <c r="I45" s="296"/>
      <c r="J45" s="296"/>
      <c r="K45" s="296">
        <f>'実質公債費比率（分子）の構造'!N$49</f>
        <v>148</v>
      </c>
      <c r="L45" s="296"/>
      <c r="M45" s="296"/>
      <c r="N45" s="296">
        <f>'実質公債費比率（分子）の構造'!O$49</f>
        <v>150</v>
      </c>
      <c r="O45" s="296"/>
      <c r="P45" s="296"/>
    </row>
    <row r="46" spans="1:16" x14ac:dyDescent="0.2">
      <c r="A46" s="296" t="s">
        <v>39</v>
      </c>
      <c r="B46" s="296">
        <f>'実質公債費比率（分子）の構造'!K$48</f>
        <v>134</v>
      </c>
      <c r="C46" s="296"/>
      <c r="D46" s="296"/>
      <c r="E46" s="296">
        <f>'実質公債費比率（分子）の構造'!L$48</f>
        <v>136</v>
      </c>
      <c r="F46" s="296"/>
      <c r="G46" s="296"/>
      <c r="H46" s="296">
        <f>'実質公債費比率（分子）の構造'!M$48</f>
        <v>138</v>
      </c>
      <c r="I46" s="296"/>
      <c r="J46" s="296"/>
      <c r="K46" s="296">
        <f>'実質公債費比率（分子）の構造'!N$48</f>
        <v>139</v>
      </c>
      <c r="L46" s="296"/>
      <c r="M46" s="296"/>
      <c r="N46" s="296">
        <f>'実質公債費比率（分子）の構造'!O$48</f>
        <v>148</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765</v>
      </c>
      <c r="C49" s="296"/>
      <c r="D49" s="296"/>
      <c r="E49" s="296">
        <f>'実質公債費比率（分子）の構造'!L$45</f>
        <v>743</v>
      </c>
      <c r="F49" s="296"/>
      <c r="G49" s="296"/>
      <c r="H49" s="296">
        <f>'実質公債費比率（分子）の構造'!M$45</f>
        <v>731</v>
      </c>
      <c r="I49" s="296"/>
      <c r="J49" s="296"/>
      <c r="K49" s="296">
        <f>'実質公債費比率（分子）の構造'!N$45</f>
        <v>747</v>
      </c>
      <c r="L49" s="296"/>
      <c r="M49" s="296"/>
      <c r="N49" s="296">
        <f>'実質公債費比率（分子）の構造'!O$45</f>
        <v>763</v>
      </c>
      <c r="O49" s="296"/>
      <c r="P49" s="296"/>
    </row>
    <row r="50" spans="1:16" x14ac:dyDescent="0.2">
      <c r="A50" s="296" t="s">
        <v>53</v>
      </c>
      <c r="B50" s="296" t="e">
        <f>NA()</f>
        <v>#N/A</v>
      </c>
      <c r="C50" s="296">
        <f>IF(ISNUMBER('実質公債費比率（分子）の構造'!K$53),'実質公債費比率（分子）の構造'!K$53,NA())</f>
        <v>359</v>
      </c>
      <c r="D50" s="296" t="e">
        <f>NA()</f>
        <v>#N/A</v>
      </c>
      <c r="E50" s="296" t="e">
        <f>NA()</f>
        <v>#N/A</v>
      </c>
      <c r="F50" s="296">
        <f>IF(ISNUMBER('実質公債費比率（分子）の構造'!L$53),'実質公債費比率（分子）の構造'!L$53,NA())</f>
        <v>332</v>
      </c>
      <c r="G50" s="296" t="e">
        <f>NA()</f>
        <v>#N/A</v>
      </c>
      <c r="H50" s="296" t="e">
        <f>NA()</f>
        <v>#N/A</v>
      </c>
      <c r="I50" s="296">
        <f>IF(ISNUMBER('実質公債費比率（分子）の構造'!M$53),'実質公債費比率（分子）の構造'!M$53,NA())</f>
        <v>330</v>
      </c>
      <c r="J50" s="296" t="e">
        <f>NA()</f>
        <v>#N/A</v>
      </c>
      <c r="K50" s="296" t="e">
        <f>NA()</f>
        <v>#N/A</v>
      </c>
      <c r="L50" s="296">
        <f>IF(ISNUMBER('実質公債費比率（分子）の構造'!N$53),'実質公債費比率（分子）の構造'!N$53,NA())</f>
        <v>386</v>
      </c>
      <c r="M50" s="296" t="e">
        <f>NA()</f>
        <v>#N/A</v>
      </c>
      <c r="N50" s="296" t="e">
        <f>NA()</f>
        <v>#N/A</v>
      </c>
      <c r="O50" s="296">
        <f>IF(ISNUMBER('実質公債費比率（分子）の構造'!O$53),'実質公債費比率（分子）の構造'!O$53,NA())</f>
        <v>416</v>
      </c>
      <c r="P50" s="296" t="e">
        <f>NA()</f>
        <v>#N/A</v>
      </c>
    </row>
    <row r="53" spans="1:16" x14ac:dyDescent="0.2">
      <c r="A53" s="293" t="s">
        <v>121</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126</v>
      </c>
      <c r="C55" s="295"/>
      <c r="D55" s="295" t="s">
        <v>129</v>
      </c>
      <c r="E55" s="295" t="s">
        <v>126</v>
      </c>
      <c r="F55" s="295"/>
      <c r="G55" s="295" t="s">
        <v>129</v>
      </c>
      <c r="H55" s="295" t="s">
        <v>126</v>
      </c>
      <c r="I55" s="295"/>
      <c r="J55" s="295" t="s">
        <v>129</v>
      </c>
      <c r="K55" s="295" t="s">
        <v>126</v>
      </c>
      <c r="L55" s="295"/>
      <c r="M55" s="295" t="s">
        <v>129</v>
      </c>
      <c r="N55" s="295" t="s">
        <v>126</v>
      </c>
      <c r="O55" s="295"/>
      <c r="P55" s="295" t="s">
        <v>129</v>
      </c>
    </row>
    <row r="56" spans="1:16" x14ac:dyDescent="0.2">
      <c r="A56" s="295" t="s">
        <v>43</v>
      </c>
      <c r="B56" s="295"/>
      <c r="C56" s="295"/>
      <c r="D56" s="295">
        <f>'将来負担比率（分子）の構造'!I$52</f>
        <v>7042</v>
      </c>
      <c r="E56" s="295"/>
      <c r="F56" s="295"/>
      <c r="G56" s="295">
        <f>'将来負担比率（分子）の構造'!J$52</f>
        <v>7794</v>
      </c>
      <c r="H56" s="295"/>
      <c r="I56" s="295"/>
      <c r="J56" s="295">
        <f>'将来負担比率（分子）の構造'!K$52</f>
        <v>7883</v>
      </c>
      <c r="K56" s="295"/>
      <c r="L56" s="295"/>
      <c r="M56" s="295">
        <f>'将来負担比率（分子）の構造'!L$52</f>
        <v>7918</v>
      </c>
      <c r="N56" s="295"/>
      <c r="O56" s="295"/>
      <c r="P56" s="295">
        <f>'将来負担比率（分子）の構造'!M$52</f>
        <v>7680</v>
      </c>
    </row>
    <row r="57" spans="1:16" x14ac:dyDescent="0.2">
      <c r="A57" s="295" t="s">
        <v>96</v>
      </c>
      <c r="B57" s="295"/>
      <c r="C57" s="295"/>
      <c r="D57" s="295">
        <f>'将来負担比率（分子）の構造'!I$51</f>
        <v>693</v>
      </c>
      <c r="E57" s="295"/>
      <c r="F57" s="295"/>
      <c r="G57" s="295">
        <f>'将来負担比率（分子）の構造'!J$51</f>
        <v>666</v>
      </c>
      <c r="H57" s="295"/>
      <c r="I57" s="295"/>
      <c r="J57" s="295">
        <f>'将来負担比率（分子）の構造'!K$51</f>
        <v>583</v>
      </c>
      <c r="K57" s="295"/>
      <c r="L57" s="295"/>
      <c r="M57" s="295">
        <f>'将来負担比率（分子）の構造'!L$51</f>
        <v>564</v>
      </c>
      <c r="N57" s="295"/>
      <c r="O57" s="295"/>
      <c r="P57" s="295">
        <f>'将来負担比率（分子）の構造'!M$51</f>
        <v>551</v>
      </c>
    </row>
    <row r="58" spans="1:16" x14ac:dyDescent="0.2">
      <c r="A58" s="295" t="s">
        <v>92</v>
      </c>
      <c r="B58" s="295"/>
      <c r="C58" s="295"/>
      <c r="D58" s="295">
        <f>'将来負担比率（分子）の構造'!I$50</f>
        <v>4648</v>
      </c>
      <c r="E58" s="295"/>
      <c r="F58" s="295"/>
      <c r="G58" s="295">
        <f>'将来負担比率（分子）の構造'!J$50</f>
        <v>5026</v>
      </c>
      <c r="H58" s="295"/>
      <c r="I58" s="295"/>
      <c r="J58" s="295">
        <f>'将来負担比率（分子）の構造'!K$50</f>
        <v>4820</v>
      </c>
      <c r="K58" s="295"/>
      <c r="L58" s="295"/>
      <c r="M58" s="295">
        <f>'将来負担比率（分子）の構造'!L$50</f>
        <v>5507</v>
      </c>
      <c r="N58" s="295"/>
      <c r="O58" s="295"/>
      <c r="P58" s="295">
        <f>'将来負担比率（分子）の構造'!M$50</f>
        <v>6163</v>
      </c>
    </row>
    <row r="59" spans="1:16" x14ac:dyDescent="0.2">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58</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81</v>
      </c>
      <c r="B61" s="295" t="str">
        <f>'将来負担比率（分子）の構造'!I$46</f>
        <v>-</v>
      </c>
      <c r="C61" s="295"/>
      <c r="D61" s="295"/>
      <c r="E61" s="295" t="str">
        <f>'将来負担比率（分子）の構造'!J$46</f>
        <v>-</v>
      </c>
      <c r="F61" s="295"/>
      <c r="G61" s="295"/>
      <c r="H61" s="295">
        <f>'将来負担比率（分子）の構造'!K$46</f>
        <v>1</v>
      </c>
      <c r="I61" s="295"/>
      <c r="J61" s="295"/>
      <c r="K61" s="295" t="str">
        <f>'将来負担比率（分子）の構造'!L$46</f>
        <v>-</v>
      </c>
      <c r="L61" s="295"/>
      <c r="M61" s="295"/>
      <c r="N61" s="295" t="str">
        <f>'将来負担比率（分子）の構造'!M$46</f>
        <v>-</v>
      </c>
      <c r="O61" s="295"/>
      <c r="P61" s="295"/>
    </row>
    <row r="62" spans="1:16" x14ac:dyDescent="0.2">
      <c r="A62" s="295" t="s">
        <v>82</v>
      </c>
      <c r="B62" s="295">
        <f>'将来負担比率（分子）の構造'!I$45</f>
        <v>1383</v>
      </c>
      <c r="C62" s="295"/>
      <c r="D62" s="295"/>
      <c r="E62" s="295">
        <f>'将来負担比率（分子）の構造'!J$45</f>
        <v>1353</v>
      </c>
      <c r="F62" s="295"/>
      <c r="G62" s="295"/>
      <c r="H62" s="295">
        <f>'将来負担比率（分子）の構造'!K$45</f>
        <v>1340</v>
      </c>
      <c r="I62" s="295"/>
      <c r="J62" s="295"/>
      <c r="K62" s="295">
        <f>'将来負担比率（分子）の構造'!L$45</f>
        <v>1251</v>
      </c>
      <c r="L62" s="295"/>
      <c r="M62" s="295"/>
      <c r="N62" s="295">
        <f>'将来負担比率（分子）の構造'!M$45</f>
        <v>1252</v>
      </c>
      <c r="O62" s="295"/>
      <c r="P62" s="295"/>
    </row>
    <row r="63" spans="1:16" x14ac:dyDescent="0.2">
      <c r="A63" s="295" t="s">
        <v>17</v>
      </c>
      <c r="B63" s="295">
        <f>'将来負担比率（分子）の構造'!I$44</f>
        <v>777</v>
      </c>
      <c r="C63" s="295"/>
      <c r="D63" s="295"/>
      <c r="E63" s="295">
        <f>'将来負担比率（分子）の構造'!J$44</f>
        <v>1272</v>
      </c>
      <c r="F63" s="295"/>
      <c r="G63" s="295"/>
      <c r="H63" s="295">
        <f>'将来負担比率（分子）の構造'!K$44</f>
        <v>2465</v>
      </c>
      <c r="I63" s="295"/>
      <c r="J63" s="295"/>
      <c r="K63" s="295">
        <f>'将来負担比率（分子）の構造'!L$44</f>
        <v>2409</v>
      </c>
      <c r="L63" s="295"/>
      <c r="M63" s="295"/>
      <c r="N63" s="295">
        <f>'将来負担比率（分子）の構造'!M$44</f>
        <v>2284</v>
      </c>
      <c r="O63" s="295"/>
      <c r="P63" s="295"/>
    </row>
    <row r="64" spans="1:16" x14ac:dyDescent="0.2">
      <c r="A64" s="295" t="s">
        <v>78</v>
      </c>
      <c r="B64" s="295">
        <f>'将来負担比率（分子）の構造'!I$43</f>
        <v>1465</v>
      </c>
      <c r="C64" s="295"/>
      <c r="D64" s="295"/>
      <c r="E64" s="295">
        <f>'将来負担比率（分子）の構造'!J$43</f>
        <v>1387</v>
      </c>
      <c r="F64" s="295"/>
      <c r="G64" s="295"/>
      <c r="H64" s="295">
        <f>'将来負担比率（分子）の構造'!K$43</f>
        <v>1315</v>
      </c>
      <c r="I64" s="295"/>
      <c r="J64" s="295"/>
      <c r="K64" s="295">
        <f>'将来負担比率（分子）の構造'!L$43</f>
        <v>1286</v>
      </c>
      <c r="L64" s="295"/>
      <c r="M64" s="295"/>
      <c r="N64" s="295">
        <f>'将来負担比率（分子）の構造'!M$43</f>
        <v>1244</v>
      </c>
      <c r="O64" s="295"/>
      <c r="P64" s="295"/>
    </row>
    <row r="65" spans="1:16" x14ac:dyDescent="0.2">
      <c r="A65" s="295" t="s">
        <v>77</v>
      </c>
      <c r="B65" s="295">
        <f>'将来負担比率（分子）の構造'!I$42</f>
        <v>3</v>
      </c>
      <c r="C65" s="295"/>
      <c r="D65" s="295"/>
      <c r="E65" s="295">
        <f>'将来負担比率（分子）の構造'!J$42</f>
        <v>1</v>
      </c>
      <c r="F65" s="295"/>
      <c r="G65" s="295"/>
      <c r="H65" s="295">
        <f>'将来負担比率（分子）の構造'!K$42</f>
        <v>1</v>
      </c>
      <c r="I65" s="295"/>
      <c r="J65" s="295"/>
      <c r="K65" s="295">
        <f>'将来負担比率（分子）の構造'!L$42</f>
        <v>2</v>
      </c>
      <c r="L65" s="295"/>
      <c r="M65" s="295"/>
      <c r="N65" s="295">
        <f>'将来負担比率（分子）の構造'!M$42</f>
        <v>2</v>
      </c>
      <c r="O65" s="295"/>
      <c r="P65" s="295"/>
    </row>
    <row r="66" spans="1:16" x14ac:dyDescent="0.2">
      <c r="A66" s="295" t="s">
        <v>69</v>
      </c>
      <c r="B66" s="295">
        <f>'将来負担比率（分子）の構造'!I$41</f>
        <v>7515</v>
      </c>
      <c r="C66" s="295"/>
      <c r="D66" s="295"/>
      <c r="E66" s="295">
        <f>'将来負担比率（分子）の構造'!J$41</f>
        <v>7373</v>
      </c>
      <c r="F66" s="295"/>
      <c r="G66" s="295"/>
      <c r="H66" s="295">
        <f>'将来負担比率（分子）の構造'!K$41</f>
        <v>7468</v>
      </c>
      <c r="I66" s="295"/>
      <c r="J66" s="295"/>
      <c r="K66" s="295">
        <f>'将来負担比率（分子）の構造'!L$41</f>
        <v>7592</v>
      </c>
      <c r="L66" s="295"/>
      <c r="M66" s="295"/>
      <c r="N66" s="295">
        <f>'将来負担比率（分子）の構造'!M$41</f>
        <v>7410</v>
      </c>
      <c r="O66" s="295"/>
      <c r="P66" s="295"/>
    </row>
    <row r="67" spans="1:16" x14ac:dyDescent="0.2">
      <c r="A67" s="295" t="s">
        <v>98</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131</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134</v>
      </c>
      <c r="B72" s="299">
        <f>基金残高に係る経年分析!F55</f>
        <v>2082</v>
      </c>
      <c r="C72" s="299">
        <f>基金残高に係る経年分析!G55</f>
        <v>2233</v>
      </c>
      <c r="D72" s="299">
        <f>基金残高に係る経年分析!H55</f>
        <v>2311</v>
      </c>
    </row>
    <row r="73" spans="1:16" x14ac:dyDescent="0.2">
      <c r="A73" s="297" t="s">
        <v>135</v>
      </c>
      <c r="B73" s="299">
        <f>基金残高に係る経年分析!F56</f>
        <v>458</v>
      </c>
      <c r="C73" s="299">
        <f>基金残高に係る経年分析!G56</f>
        <v>608</v>
      </c>
      <c r="D73" s="299">
        <f>基金残高に係る経年分析!H56</f>
        <v>608</v>
      </c>
    </row>
    <row r="74" spans="1:16" x14ac:dyDescent="0.2">
      <c r="A74" s="297" t="s">
        <v>137</v>
      </c>
      <c r="B74" s="299">
        <f>基金残高に係る経年分析!F57</f>
        <v>1510</v>
      </c>
      <c r="C74" s="299">
        <f>基金残高に係る経年分析!G57</f>
        <v>1836</v>
      </c>
      <c r="D74" s="299">
        <f>基金残高に係る経年分析!H57</f>
        <v>2404</v>
      </c>
    </row>
  </sheetData>
  <sheetProtection algorithmName="SHA-512" hashValue="z+An4SPPKW0g1Uulf/UNKMbeMSdW9alVCtaR2P5CcE6N3g94lHV5wS4j1WGKd96t7AxacoYnni62mf/kUDfO3w==" saltValue="doQTxuDslDRrYF8Bh8whC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EE07D5-9993-46D1-B877-97BC164F8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0F10F5-C44D-4ABB-8E7D-907399984F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2024-03-19T01:52:33Z</cp:lastPrinted>
  <dcterms:created xsi:type="dcterms:W3CDTF">2024-02-05T00:32:33Z</dcterms:created>
  <dcterms:modified xsi:type="dcterms:W3CDTF">2024-09-26T05:02:17Z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2024-03-14T09:42:55Z</vt:filetime>
  </property>
</Properties>
</file>