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1CBC775F-7012-40B4-BED7-2CBD1E73685D}" xr6:coauthVersionLast="47" xr6:coauthVersionMax="47" xr10:uidLastSave="{00000000-0000-0000-0000-000000000000}"/>
  <workbookProtection workbookAlgorithmName="SHA-512" workbookHashValue="i9tNPbBRRgo7g+pa1gvSbFnUKX6v6kJyTOE/glHJbXp2DjXOaszokWAtmbl6mR9iSi/nMdk5nuzBVAgARLfrBA==" workbookSaltValue="kN3s1KZS7zzMYy50pU9uRA=="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BB10" i="4"/>
  <c r="AT10" i="4"/>
  <c r="AL10" i="4"/>
  <c r="W10" i="4"/>
  <c r="I10" i="4"/>
  <c r="B10" i="4"/>
  <c r="BB8" i="4"/>
  <c r="AT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<sst xmlns="http://schemas.openxmlformats.org/spreadsheetml/2006/main" count="228" uniqueCount="112">
  <si>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</si>
  <si>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</si>
  <si>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</si>
  <si>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</si>
  <si>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</si>
  <si>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</si>
  <si>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</si>
  <si>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</si>
  <si>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</si>
  <si>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</si>
  <si>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</si>
  <si>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</si>
  <si>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</si>
  <si>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</si>
  <si>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</si>
  <si>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</si>
  <si>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</si>
  <si>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</si>
  <si>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</si>
  <si>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</si>
  <si>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</si>
  <si>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</si>
  <si>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</si>
  <si>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</si>
  <si>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</si>
  <si>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</si>
  <si>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</si>
  <si>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</si>
  <si>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</si>
  <si>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</si>
  <si>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</si>
  <si>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</si>
  <si>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</si>
  <si>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</si>
  <si>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</si>
  <si>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</si>
  <si>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</si>
  <si>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</si>
  <si>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</si>
  <si>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</si>
  <si>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</si>
  <si>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</si>
  <si>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</si>
  <si>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</si>
  <si>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</si>
  <si>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</si>
  <si>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</si>
  <si>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</si>
  <si>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</si>
  <si>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</si>
  <si>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</si>
  <si>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</si>
  <si>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</si>
  <si>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</si>
  <si>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</si>
  <si>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</si>
  <si>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</si>
  <si>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</si>
  <si>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</si>
  <si>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</si>
  <si>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</si>
  <si>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</si>
  <si>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</si>
  <si>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</si>
  <si>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</si>
  <si>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</si>
  <si>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</si>
  <si>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</si>
  <si>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</si>
  <si>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</si>
  <si>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</si>
  <si>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</si>
  <si>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</si>
  <si>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</si>
  <si>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</si>
  <si>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</si>
  <si>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</si>
  <si>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</si>
  <si>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</si>
  <si>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</si>
  <si>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</si>
  <si>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</si>
  <si>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</si>
  <si>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</si>
  <si>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</si>
  <si>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</si>
  <si>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</si>
  <si>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</si>
  <si>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</si>
  <si>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</si>
  <si>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</si>
  <si>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</si>
  <si>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</si>
  <si>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</si>
  <si>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</si>
  <si>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</si>
  <si>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</si>
  <si>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</si>
  <si>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</si>
  <si>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</si>
  <si>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</si>
  <si>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</si>
  <si>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</si>
  <si>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</si>
  <si>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</si>
  <si>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</si>
  <si>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</si>
  <si>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</si>
  <si>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</si>
  <si>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有形固定資産減価償却率や②管路経年化率が示すように、依然として耐用年数を経過した老朽管が多いことがわかる。また、③管路更新率については、前年より僅かに増加したものの、主要な基幹管路等大口径の更新工事に多額の工事費用を充てていることや更新設計を行う技師の人員不足が要因となり、更新管路延長が伸び悩んでいる。これらの状況から、更新費用の捻出や、更新率停滞の要因となっている人員不足を補う施策を進めていく必要がある。</t>
    <rPh sb="22" eb="23">
      <t>シメ</t>
    </rPh>
    <rPh sb="59" eb="61">
      <t>カンロ</t>
    </rPh>
    <rPh sb="61" eb="63">
      <t>コウシン</t>
    </rPh>
    <rPh sb="63" eb="64">
      <t>リツ</t>
    </rPh>
    <rPh sb="70" eb="72">
      <t>ゼンネン</t>
    </rPh>
    <rPh sb="74" eb="75">
      <t>ワズ</t>
    </rPh>
    <rPh sb="77" eb="79">
      <t>ゾウカ</t>
    </rPh>
    <rPh sb="85" eb="87">
      <t>シュヨウ</t>
    </rPh>
    <rPh sb="88" eb="90">
      <t>キカン</t>
    </rPh>
    <rPh sb="90" eb="92">
      <t>カンロ</t>
    </rPh>
    <rPh sb="92" eb="93">
      <t>ナド</t>
    </rPh>
    <rPh sb="97" eb="99">
      <t>コウシン</t>
    </rPh>
    <rPh sb="99" eb="101">
      <t>コウジ</t>
    </rPh>
    <rPh sb="102" eb="104">
      <t>タガク</t>
    </rPh>
    <rPh sb="105" eb="107">
      <t>コウジ</t>
    </rPh>
    <rPh sb="107" eb="109">
      <t>ヒヨウ</t>
    </rPh>
    <rPh sb="110" eb="111">
      <t>ア</t>
    </rPh>
    <rPh sb="118" eb="120">
      <t>コウシン</t>
    </rPh>
    <rPh sb="120" eb="122">
      <t>セッケイ</t>
    </rPh>
    <rPh sb="123" eb="124">
      <t>オコナ</t>
    </rPh>
    <rPh sb="125" eb="127">
      <t>ギシ</t>
    </rPh>
    <rPh sb="128" eb="130">
      <t>ジンイン</t>
    </rPh>
    <rPh sb="130" eb="132">
      <t>フソク</t>
    </rPh>
    <rPh sb="133" eb="135">
      <t>ヨウイン</t>
    </rPh>
    <rPh sb="139" eb="141">
      <t>コウシン</t>
    </rPh>
    <rPh sb="141" eb="143">
      <t>カンロ</t>
    </rPh>
    <rPh sb="143" eb="145">
      <t>エンチョウ</t>
    </rPh>
    <rPh sb="146" eb="147">
      <t>ノ</t>
    </rPh>
    <rPh sb="148" eb="149">
      <t>ナヤ</t>
    </rPh>
    <phoneticPr fontId="4"/>
  </si>
  <si>
    <t>　経常収支比率や料金回収率等の健全性を示す指標は僅かではあるが改善し、流動比率は良好な数値を示しているが、依然として当年度の収支を内部留保資金で賄っている状況である。
　また、令和6年度以降も、労務単価の上昇による委託費用の増加や物価高騰による材料費の増加が懸念されるため、当分は内部留保資金に頼った事業運営が強いられる。
　このような状況から、「桐生市水道事業経営戦略」に基づき、施設のﾀﾞｳﾝｻｲｼﾞﾝｸﾞ等水運用の見直しや適正な水道料金の研究等、収支ギャップ解消のための施策を迅速に実施し、持続可能な事業運営を目指していきたい。</t>
    <rPh sb="1" eb="3">
      <t>ケイジョウ</t>
    </rPh>
    <rPh sb="3" eb="5">
      <t>シュウシ</t>
    </rPh>
    <rPh sb="5" eb="7">
      <t>ヒリツ</t>
    </rPh>
    <rPh sb="8" eb="10">
      <t>リョウキン</t>
    </rPh>
    <rPh sb="10" eb="12">
      <t>カイシュウ</t>
    </rPh>
    <rPh sb="12" eb="13">
      <t>リツ</t>
    </rPh>
    <rPh sb="13" eb="14">
      <t>トウ</t>
    </rPh>
    <rPh sb="15" eb="18">
      <t>ケンゼンセイ</t>
    </rPh>
    <rPh sb="19" eb="20">
      <t>シメ</t>
    </rPh>
    <rPh sb="21" eb="23">
      <t>シヒョウ</t>
    </rPh>
    <rPh sb="24" eb="25">
      <t>ワズ</t>
    </rPh>
    <rPh sb="31" eb="33">
      <t>カイゼン</t>
    </rPh>
    <rPh sb="35" eb="37">
      <t>リュウドウ</t>
    </rPh>
    <rPh sb="37" eb="39">
      <t>ヒリツ</t>
    </rPh>
    <rPh sb="40" eb="42">
      <t>リョウコウ</t>
    </rPh>
    <rPh sb="43" eb="45">
      <t>スウチ</t>
    </rPh>
    <rPh sb="46" eb="47">
      <t>シメ</t>
    </rPh>
    <rPh sb="53" eb="55">
      <t>イゼン</t>
    </rPh>
    <rPh sb="58" eb="61">
      <t>トウネンド</t>
    </rPh>
    <rPh sb="62" eb="64">
      <t>シュウシ</t>
    </rPh>
    <rPh sb="65" eb="67">
      <t>ナイブ</t>
    </rPh>
    <rPh sb="67" eb="69">
      <t>リュウホ</t>
    </rPh>
    <rPh sb="69" eb="71">
      <t>シキン</t>
    </rPh>
    <rPh sb="72" eb="73">
      <t>マカナ</t>
    </rPh>
    <rPh sb="77" eb="79">
      <t>ジョウキョウ</t>
    </rPh>
    <rPh sb="88" eb="90">
      <t>レイワ</t>
    </rPh>
    <rPh sb="91" eb="93">
      <t>ネンド</t>
    </rPh>
    <rPh sb="93" eb="95">
      <t>イコウ</t>
    </rPh>
    <rPh sb="168" eb="170">
      <t>ジョウキョウ</t>
    </rPh>
    <rPh sb="222" eb="224">
      <t>ケンキュウ</t>
    </rPh>
    <rPh sb="224" eb="225">
      <t>トウ</t>
    </rPh>
    <rPh sb="226" eb="228">
      <t>シュウシ</t>
    </rPh>
    <rPh sb="232" eb="234">
      <t>カイショウ</t>
    </rPh>
    <rPh sb="238" eb="240">
      <t>シサク</t>
    </rPh>
    <rPh sb="241" eb="243">
      <t>ジンソク</t>
    </rPh>
    <rPh sb="244" eb="246">
      <t>ジッシ</t>
    </rPh>
    <rPh sb="248" eb="250">
      <t>ジゾク</t>
    </rPh>
    <rPh sb="250" eb="252">
      <t>カノウ</t>
    </rPh>
    <rPh sb="253" eb="255">
      <t>ジギョウ</t>
    </rPh>
    <rPh sb="255" eb="257">
      <t>ウンエイ</t>
    </rPh>
    <rPh sb="258" eb="260">
      <t>メザ</t>
    </rPh>
    <phoneticPr fontId="4"/>
  </si>
  <si>
    <t>①経常収支比率
有収水量の減少に伴い、給水収益は減少したものの、燃料価格の高騰に伴う国の激変緩和対策事業の恩恵を受け動力費が減少し、僅かに改善したが、健全経営の水準とされる100%を下回る結果となった。引き続き経営の効率化を図るとともに適正な料金収入について検討する必要がある。
③流動比率
未払金の減少幅より、現金の減少幅が大きく、当該値は減少したものの、依然高い水準を推移しており、短期の債務に対しての支払い能力がある。
④企業債残高対給水収益比率
企業債の新規発行を抑制したことにより、償還が進み、僅かに数値が改善したが、平均値と比較しても高水準を示しているため、企業債残高減少の対策を講じ、借入と償還の均衡を図る必要がある。
⑤料金回収率　⑥給水原価
給水収益は減少したものの、燃料価格の高騰に伴う国の激変緩和対策事業の恩恵を受け動力費が減少し、僅かに改善したが、費用を給水収益で賄えていないため、更なる経営の健全化を目指すとともに適正な料金収入について検討する必要がある。
⑦施設利用率
平均値を下回るため、効率的な施設運用のために、引き続きﾀﾞｳﾝｻｲｼﾞﾝｸﾞや施設の統廃合を検討する。
⑧有収率
平均値を大幅に下回るのは地形的要素も要因の1つであると考えられるが、引き続き漏水の早期発見と要因判明に向けた調査を実施するとともに、衛星調査等の先進事例を研究し、数値改善に努める。</t>
    <rPh sb="3" eb="5">
      <t>シュウシ</t>
    </rPh>
    <rPh sb="5" eb="7">
      <t>ヒリツ</t>
    </rPh>
    <rPh sb="42" eb="43">
      <t>クニ</t>
    </rPh>
    <rPh sb="44" eb="46">
      <t>ゲキヘン</t>
    </rPh>
    <rPh sb="46" eb="48">
      <t>カンワ</t>
    </rPh>
    <rPh sb="48" eb="50">
      <t>タイサク</t>
    </rPh>
    <rPh sb="50" eb="52">
      <t>ジギョウ</t>
    </rPh>
    <rPh sb="53" eb="55">
      <t>オンケイ</t>
    </rPh>
    <rPh sb="56" eb="57">
      <t>ウ</t>
    </rPh>
    <rPh sb="58" eb="60">
      <t>ドウリョク</t>
    </rPh>
    <rPh sb="66" eb="67">
      <t>ワズ</t>
    </rPh>
    <rPh sb="69" eb="71">
      <t>カイゼン</t>
    </rPh>
    <rPh sb="101" eb="102">
      <t>ヒ</t>
    </rPh>
    <rPh sb="103" eb="104">
      <t>ツヅ</t>
    </rPh>
    <rPh sb="105" eb="107">
      <t>ケイエイ</t>
    </rPh>
    <rPh sb="108" eb="111">
      <t>コウリツカ</t>
    </rPh>
    <rPh sb="112" eb="113">
      <t>ハカ</t>
    </rPh>
    <rPh sb="121" eb="123">
      <t>リョウキン</t>
    </rPh>
    <rPh sb="123" eb="125">
      <t>シュウニュウ</t>
    </rPh>
    <rPh sb="129" eb="131">
      <t>ケントウ</t>
    </rPh>
    <rPh sb="133" eb="135">
      <t>ヒツヨウ</t>
    </rPh>
    <rPh sb="141" eb="143">
      <t>リュウドウ</t>
    </rPh>
    <rPh sb="143" eb="145">
      <t>ヒリツ</t>
    </rPh>
    <rPh sb="152" eb="153">
      <t>ハバ</t>
    </rPh>
    <rPh sb="156" eb="158">
      <t>ゲンキン</t>
    </rPh>
    <rPh sb="159" eb="161">
      <t>ゲンショウ</t>
    </rPh>
    <rPh sb="161" eb="162">
      <t>ハバ</t>
    </rPh>
    <rPh sb="163" eb="164">
      <t>オオ</t>
    </rPh>
    <rPh sb="167" eb="169">
      <t>トウガイ</t>
    </rPh>
    <rPh sb="169" eb="170">
      <t>チ</t>
    </rPh>
    <rPh sb="171" eb="173">
      <t>ゲンショウ</t>
    </rPh>
    <rPh sb="179" eb="181">
      <t>イゼン</t>
    </rPh>
    <rPh sb="181" eb="182">
      <t>タカ</t>
    </rPh>
    <rPh sb="183" eb="185">
      <t>スイジュン</t>
    </rPh>
    <rPh sb="186" eb="188">
      <t>スイイ</t>
    </rPh>
    <rPh sb="193" eb="195">
      <t>タンキ</t>
    </rPh>
    <rPh sb="196" eb="198">
      <t>サイム</t>
    </rPh>
    <rPh sb="199" eb="200">
      <t>タイ</t>
    </rPh>
    <rPh sb="203" eb="205">
      <t>シハラ</t>
    </rPh>
    <rPh sb="206" eb="208">
      <t>ノウリョク</t>
    </rPh>
    <rPh sb="214" eb="216">
      <t>キギョウ</t>
    </rPh>
    <rPh sb="216" eb="217">
      <t>サイ</t>
    </rPh>
    <rPh sb="217" eb="219">
      <t>ザンダカ</t>
    </rPh>
    <rPh sb="219" eb="220">
      <t>タイ</t>
    </rPh>
    <rPh sb="220" eb="222">
      <t>キュウスイ</t>
    </rPh>
    <rPh sb="222" eb="224">
      <t>シュウエキ</t>
    </rPh>
    <rPh sb="224" eb="226">
      <t>ヒリツ</t>
    </rPh>
    <rPh sb="227" eb="229">
      <t>キギョウ</t>
    </rPh>
    <rPh sb="229" eb="230">
      <t>サイ</t>
    </rPh>
    <rPh sb="231" eb="233">
      <t>シンキ</t>
    </rPh>
    <rPh sb="233" eb="235">
      <t>ハッコウ</t>
    </rPh>
    <rPh sb="236" eb="238">
      <t>ヨクセイ</t>
    </rPh>
    <rPh sb="246" eb="248">
      <t>ショウカン</t>
    </rPh>
    <rPh sb="249" eb="250">
      <t>スス</t>
    </rPh>
    <rPh sb="255" eb="257">
      <t>スウチ</t>
    </rPh>
    <rPh sb="258" eb="260">
      <t>カイゼン</t>
    </rPh>
    <rPh sb="264" eb="267">
      <t>ヘイキンチ</t>
    </rPh>
    <rPh sb="268" eb="270">
      <t>ヒカク</t>
    </rPh>
    <rPh sb="273" eb="274">
      <t>タカ</t>
    </rPh>
    <rPh sb="274" eb="276">
      <t>スイジュン</t>
    </rPh>
    <rPh sb="277" eb="278">
      <t>シメ</t>
    </rPh>
    <rPh sb="285" eb="287">
      <t>キギョウ</t>
    </rPh>
    <rPh sb="287" eb="288">
      <t>サイ</t>
    </rPh>
    <rPh sb="288" eb="290">
      <t>ザンダカ</t>
    </rPh>
    <rPh sb="290" eb="292">
      <t>ゲンショウ</t>
    </rPh>
    <rPh sb="293" eb="295">
      <t>タイサク</t>
    </rPh>
    <rPh sb="296" eb="297">
      <t>コウ</t>
    </rPh>
    <rPh sb="299" eb="301">
      <t>カリイレ</t>
    </rPh>
    <rPh sb="302" eb="304">
      <t>ショウカン</t>
    </rPh>
    <rPh sb="305" eb="307">
      <t>キンコウ</t>
    </rPh>
    <rPh sb="308" eb="309">
      <t>ハカ</t>
    </rPh>
    <rPh sb="310" eb="312">
      <t>ヒツヨウ</t>
    </rPh>
    <rPh sb="318" eb="320">
      <t>リョウキン</t>
    </rPh>
    <rPh sb="320" eb="322">
      <t>カイシュウ</t>
    </rPh>
    <rPh sb="322" eb="323">
      <t>リツ</t>
    </rPh>
    <rPh sb="325" eb="327">
      <t>キュウスイ</t>
    </rPh>
    <rPh sb="327" eb="329">
      <t>ゲンカ</t>
    </rPh>
    <rPh sb="330" eb="332">
      <t>キュウスイ</t>
    </rPh>
    <rPh sb="332" eb="334">
      <t>シュウエキ</t>
    </rPh>
    <rPh sb="386" eb="388">
      <t>ヒヨウ</t>
    </rPh>
    <rPh sb="389" eb="391">
      <t>キュウスイ</t>
    </rPh>
    <rPh sb="391" eb="393">
      <t>シュウエキ</t>
    </rPh>
    <rPh sb="394" eb="395">
      <t>マカナ</t>
    </rPh>
    <rPh sb="403" eb="404">
      <t>サラ</t>
    </rPh>
    <rPh sb="406" eb="408">
      <t>ケイエイ</t>
    </rPh>
    <rPh sb="409" eb="412">
      <t>ケンゼンカ</t>
    </rPh>
    <rPh sb="413" eb="415">
      <t>メザ</t>
    </rPh>
    <rPh sb="423" eb="425">
      <t>リョウキン</t>
    </rPh>
    <rPh sb="425" eb="427">
      <t>シュウニュウ</t>
    </rPh>
    <rPh sb="431" eb="433">
      <t>ケントウ</t>
    </rPh>
    <rPh sb="435" eb="437">
      <t>ヒツヨウ</t>
    </rPh>
    <rPh sb="443" eb="445">
      <t>シセツ</t>
    </rPh>
    <rPh sb="445" eb="447">
      <t>リヨウ</t>
    </rPh>
    <rPh sb="447" eb="448">
      <t>リツ</t>
    </rPh>
    <rPh sb="449" eb="452">
      <t>ヘイキンチ</t>
    </rPh>
    <rPh sb="453" eb="455">
      <t>シタマワ</t>
    </rPh>
    <rPh sb="459" eb="462">
      <t>コウリツテキ</t>
    </rPh>
    <rPh sb="463" eb="465">
      <t>シセツ</t>
    </rPh>
    <rPh sb="465" eb="467">
      <t>ウンヨウ</t>
    </rPh>
    <rPh sb="472" eb="473">
      <t>ヒ</t>
    </rPh>
    <rPh sb="474" eb="475">
      <t>ツヅ</t>
    </rPh>
    <rPh sb="488" eb="490">
      <t>シセツ</t>
    </rPh>
    <rPh sb="491" eb="494">
      <t>トウハイゴウ</t>
    </rPh>
    <rPh sb="495" eb="497">
      <t>ケントウ</t>
    </rPh>
    <rPh sb="502" eb="505">
      <t>ユウシュウリツ</t>
    </rPh>
    <rPh sb="506" eb="509">
      <t>ヘイキンチ</t>
    </rPh>
    <rPh sb="510" eb="512">
      <t>オオハバ</t>
    </rPh>
    <rPh sb="513" eb="515">
      <t>シタマワ</t>
    </rPh>
    <rPh sb="518" eb="521">
      <t>チケイテキ</t>
    </rPh>
    <rPh sb="521" eb="523">
      <t>ヨウソ</t>
    </rPh>
    <rPh sb="524" eb="526">
      <t>ヨウイン</t>
    </rPh>
    <rPh sb="533" eb="534">
      <t>カンガ</t>
    </rPh>
    <rPh sb="540" eb="541">
      <t>ヒ</t>
    </rPh>
    <rPh sb="542" eb="543">
      <t>ツヅ</t>
    </rPh>
    <rPh sb="544" eb="546">
      <t>ロウスイ</t>
    </rPh>
    <rPh sb="547" eb="549">
      <t>ソウキ</t>
    </rPh>
    <rPh sb="549" eb="551">
      <t>ハッケン</t>
    </rPh>
    <rPh sb="552" eb="554">
      <t>ヨウイン</t>
    </rPh>
    <rPh sb="554" eb="556">
      <t>ハンメイ</t>
    </rPh>
    <rPh sb="557" eb="558">
      <t>ム</t>
    </rPh>
    <rPh sb="560" eb="562">
      <t>チョウサ</t>
    </rPh>
    <rPh sb="563" eb="565">
      <t>ジッシ</t>
    </rPh>
    <rPh sb="572" eb="574">
      <t>エイセイ</t>
    </rPh>
    <rPh sb="574" eb="576">
      <t>チョウサ</t>
    </rPh>
    <rPh sb="576" eb="577">
      <t>トウ</t>
    </rPh>
    <rPh sb="578" eb="580">
      <t>センシン</t>
    </rPh>
    <rPh sb="580" eb="582">
      <t>ジレイ</t>
    </rPh>
    <rPh sb="583" eb="585">
      <t>ケンキュウ</t>
    </rPh>
    <rPh sb="587" eb="589">
      <t>スウチ</t>
    </rPh>
    <rPh sb="589" eb="591">
      <t>カイゼン</t>
    </rPh>
    <rPh sb="592" eb="5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</si>
</sst>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1.1000000000000001</c:v>
                </c:pt>
                <c:pt idx="1">
                  <c:v>0.67</c:v>
                </c:pt>
                <c:pt idx="2">
                  <c:v>0.49</c:v>
                </c:pt>
                <c:pt idx="3">
                  <c:v>0.54</c:v>
                </c:pt>
                <c:pt idx="4">
                  <c:v>0.64</c:v>
                </c:pt>
              </c:numCache>
            </c:numRef>
          </c:val>
          <c:extLst>
            <c:ext xmlns:c16="http://schemas.microsoft.com/office/drawing/2014/chart" uri="{C3380CC4-5D6E-409C-BE32-E72D297353CC}">
              <c16:uniqueId val="{00000000-A0A0-421B-91B0-95222D2095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0A0-421B-91B0-95222D2095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115.61</c:v>
                </c:pt>
                <c:pt idx="1">
                  <c:v>112.88</c:v>
                </c:pt>
                <c:pt idx="2">
                  <c:v>102.36</c:v>
                </c:pt>
                <c:pt idx="3">
                  <c:v>96.17</c:v>
                </c:pt>
                <c:pt idx="4">
                  <c:v>99.18</c:v>
                </c:pt>
              </c:numCache>
            </c:numRef>
          </c:val>
          <c:extLst>
            <c:ext xmlns:c16="http://schemas.microsoft.com/office/drawing/2014/chart" uri="{C3380CC4-5D6E-409C-BE32-E72D297353CC}">
              <c16:uniqueId val="{00000000-F700-4BA0-9030-1273248610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F700-4BA0-9030-1273248610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58.62</c:v>
                </c:pt>
                <c:pt idx="1">
                  <c:v>49.87</c:v>
                </c:pt>
                <c:pt idx="2">
                  <c:v>50.01</c:v>
                </c:pt>
                <c:pt idx="3">
                  <c:v>51.41</c:v>
                </c:pt>
                <c:pt idx="4">
                  <c:v>52.28</c:v>
                </c:pt>
              </c:numCache>
            </c:numRef>
          </c:val>
          <c:extLst>
            <c:ext xmlns:c16="http://schemas.microsoft.com/office/drawing/2014/chart" uri="{C3380CC4-5D6E-409C-BE32-E72D297353CC}">
              <c16:uniqueId val="{00000000-3CB8-4660-9B46-4016DA6FF8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3CB8-4660-9B46-4016DA6FF8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23.56</c:v>
                </c:pt>
                <c:pt idx="1">
                  <c:v>24.55</c:v>
                </c:pt>
                <c:pt idx="2">
                  <c:v>25.7</c:v>
                </c:pt>
                <c:pt idx="3">
                  <c:v>26.9</c:v>
                </c:pt>
                <c:pt idx="4">
                  <c:v>26.85</c:v>
                </c:pt>
              </c:numCache>
            </c:numRef>
          </c:val>
          <c:extLst>
            <c:ext xmlns:c16="http://schemas.microsoft.com/office/drawing/2014/chart" uri="{C3380CC4-5D6E-409C-BE32-E72D297353CC}">
              <c16:uniqueId val="{00000000-9A70-4785-AE95-F9604182B0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9A70-4785-AE95-F9604182B0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63-4A2D-8871-3015F5A367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4463-4A2D-8871-3015F5A367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1046.83</c:v>
                </c:pt>
                <c:pt idx="1">
                  <c:v>877.42</c:v>
                </c:pt>
                <c:pt idx="2">
                  <c:v>678.24</c:v>
                </c:pt>
                <c:pt idx="3">
                  <c:v>780.37</c:v>
                </c:pt>
                <c:pt idx="4">
                  <c:v>750.69</c:v>
                </c:pt>
              </c:numCache>
            </c:numRef>
          </c:val>
          <c:extLst>
            <c:ext xmlns:c16="http://schemas.microsoft.com/office/drawing/2014/chart" uri="{C3380CC4-5D6E-409C-BE32-E72D297353CC}">
              <c16:uniqueId val="{00000000-0335-4535-85D1-A94017FFD9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0335-4535-85D1-A94017FFD9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336.92</c:v>
                </c:pt>
                <c:pt idx="1">
                  <c:v>354.62</c:v>
                </c:pt>
                <c:pt idx="2">
                  <c:v>357.65</c:v>
                </c:pt>
                <c:pt idx="3">
                  <c:v>351.85</c:v>
                </c:pt>
                <c:pt idx="4">
                  <c:v>342.17</c:v>
                </c:pt>
              </c:numCache>
            </c:numRef>
          </c:val>
          <c:extLst>
            <c:ext xmlns:c16="http://schemas.microsoft.com/office/drawing/2014/chart" uri="{C3380CC4-5D6E-409C-BE32-E72D297353CC}">
              <c16:uniqueId val="{00000000-F408-4366-96FA-5C743ACB2D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F408-4366-96FA-5C743ACB2D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c:v>
                </c:pt>
                <c:pt idx="1">
                  <c:v>110.75</c:v>
                </c:pt>
                <c:pt idx="2">
                  <c:v>98.95</c:v>
                </c:pt>
                <c:pt idx="3">
                  <c:v>92.38</c:v>
                </c:pt>
                <c:pt idx="4">
                  <c:v>95.42</c:v>
                </c:pt>
              </c:numCache>
            </c:numRef>
          </c:val>
          <c:extLst>
            <c:ext xmlns:c16="http://schemas.microsoft.com/office/drawing/2014/chart" uri="{C3380CC4-5D6E-409C-BE32-E72D297353CC}">
              <c16:uniqueId val="{00000000-2A07-46C5-9233-1F329655B2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2A07-46C5-9233-1F329655B2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127.16</c:v>
                </c:pt>
                <c:pt idx="1">
                  <c:v>130.77000000000001</c:v>
                </c:pt>
                <c:pt idx="2">
                  <c:v>147.26</c:v>
                </c:pt>
                <c:pt idx="3">
                  <c:v>158.59</c:v>
                </c:pt>
                <c:pt idx="4">
                  <c:v>154.08000000000001</c:v>
                </c:pt>
              </c:numCache>
            </c:numRef>
          </c:val>
          <c:extLst>
            <c:ext xmlns:c16="http://schemas.microsoft.com/office/drawing/2014/chart" uri="{C3380CC4-5D6E-409C-BE32-E72D297353CC}">
              <c16:uniqueId val="{00000000-4256-4103-8756-AF2F5F35C2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4256-4103-8756-AF2F5F35C2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42.79</c:v>
                </c:pt>
                <c:pt idx="1">
                  <c:v>42.44</c:v>
                </c:pt>
                <c:pt idx="2">
                  <c:v>44.53</c:v>
                </c:pt>
                <c:pt idx="3">
                  <c:v>43.36</c:v>
                </c:pt>
                <c:pt idx="4">
                  <c:v>42.97</c:v>
                </c:pt>
              </c:numCache>
            </c:numRef>
          </c:val>
          <c:extLst>
            <c:ext xmlns:c16="http://schemas.microsoft.com/office/drawing/2014/chart" uri="{C3380CC4-5D6E-409C-BE32-E72D297353CC}">
              <c16:uniqueId val="{00000000-64CF-494E-80A6-E635513ECF5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64CF-494E-80A6-E635513ECF5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79.709999999999994</c:v>
                </c:pt>
                <c:pt idx="1">
                  <c:v>80.599999999999994</c:v>
                </c:pt>
                <c:pt idx="2">
                  <c:v>79.28</c:v>
                </c:pt>
                <c:pt idx="3">
                  <c:v>79.38</c:v>
                </c:pt>
                <c:pt idx="4">
                  <c:v>78.849999999999994</c:v>
                </c:pt>
              </c:numCache>
            </c:numRef>
          </c:val>
          <c:extLst>
            <c:ext xmlns:c16="http://schemas.microsoft.com/office/drawing/2014/chart" uri="{C3380CC4-5D6E-409C-BE32-E72D297353CC}">
              <c16:uniqueId val="{00000000-D6A9-4EA9-AA7F-18A22516A21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D6A9-4EA9-AA7F-18A22516A21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桐生市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102988</v>
      </c>
      <c r="AM8" s="44"/>
      <c r="AN8" s="44"/>
      <c r="AO8" s="44"/>
      <c r="AP8" s="44"/>
      <c r="AQ8" s="44"/>
      <c r="AR8" s="44"/>
      <c r="AS8" s="44"/>
      <c r="AT8" s="45">
        <f>データ!$S$6</f>
        <v>274.45</v>
      </c>
      <c r="AU8" s="46"/>
      <c r="AV8" s="46"/>
      <c r="AW8" s="46"/>
      <c r="AX8" s="46"/>
      <c r="AY8" s="46"/>
      <c r="AZ8" s="46"/>
      <c r="BA8" s="46"/>
      <c r="BB8" s="47">
        <f>データ!$T$6</f>
        <v>375.25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74.77</v>
      </c>
      <c r="J10" s="46"/>
      <c r="K10" s="46"/>
      <c r="L10" s="46"/>
      <c r="M10" s="46"/>
      <c r="N10" s="46"/>
      <c r="O10" s="80"/>
      <c r="P10" s="47">
        <f>データ!$P$6</f>
        <v>99.77</v>
      </c>
      <c r="Q10" s="47"/>
      <c r="R10" s="47"/>
      <c r="S10" s="47"/>
      <c r="T10" s="47"/>
      <c r="U10" s="47"/>
      <c r="V10" s="47"/>
      <c r="W10" s="44">
        <f>データ!$Q$6</f>
        <v>2585</v>
      </c>
      <c r="X10" s="44"/>
      <c r="Y10" s="44"/>
      <c r="Z10" s="44"/>
      <c r="AA10" s="44"/>
      <c r="AB10" s="44"/>
      <c r="AC10" s="44"/>
      <c r="AD10" s="2"/>
      <c r="AE10" s="2"/>
      <c r="AF10" s="2"/>
      <c r="AG10" s="2"/>
      <c r="AH10" s="2"/>
      <c r="AI10" s="2"/>
      <c r="AJ10" s="2"/>
      <c r="AK10" s="2"/>
      <c r="AL10" s="44">
        <f>データ!$U$6</f>
        <v>102097</v>
      </c>
      <c r="AM10" s="44"/>
      <c r="AN10" s="44"/>
      <c r="AO10" s="44"/>
      <c r="AP10" s="44"/>
      <c r="AQ10" s="44"/>
      <c r="AR10" s="44"/>
      <c r="AS10" s="44"/>
      <c r="AT10" s="45">
        <f>データ!$V$6</f>
        <v>95.04</v>
      </c>
      <c r="AU10" s="46"/>
      <c r="AV10" s="46"/>
      <c r="AW10" s="46"/>
      <c r="AX10" s="46"/>
      <c r="AY10" s="46"/>
      <c r="AZ10" s="46"/>
      <c r="BA10" s="46"/>
      <c r="BB10" s="47">
        <f>データ!$W$6</f>
        <v>1074.25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111</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666ll9zO1HrF9nJytPV0NpR0sJoLHOWznfg3nR98PrZPOig6bBqgPDVNzexHi4jXkgZO3dpFAOLFhjMfaUch1A==" saltValue="H1AYXpCuKk0SMdATIDHBJ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102032</v>
      </c>
      <c r="D6" s="20">
        <f t="shared" si="3"/>
        <v>46</v>
      </c>
      <c r="E6" s="20">
        <f t="shared" si="3"/>
        <v>1</v>
      </c>
      <c r="F6" s="20">
        <f t="shared" si="3"/>
        <v>0</v>
      </c>
      <c r="G6" s="20">
        <f t="shared" si="3"/>
        <v>1</v>
      </c>
      <c r="H6" s="20" t="str">
        <f t="shared" si="3"/>
        <v>群馬県　桐生市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74.77</v>
      </c>
      <c r="P6" s="21">
        <f t="shared" si="3"/>
        <v>99.77</v>
      </c>
      <c r="Q6" s="21">
        <f t="shared" si="3"/>
        <v>2585</v>
      </c>
      <c r="R6" s="21">
        <f t="shared" si="3"/>
        <v>102988</v>
      </c>
      <c r="S6" s="21">
        <f t="shared" si="3"/>
        <v>274.45</v>
      </c>
      <c r="T6" s="21">
        <f t="shared" si="3"/>
        <v>375.25</v>
      </c>
      <c r="U6" s="21">
        <f t="shared" si="3"/>
        <v>102097</v>
      </c>
      <c r="V6" s="21">
        <f t="shared" si="3"/>
        <v>95.04</v>
      </c>
      <c r="W6" s="21">
        <f t="shared" si="3"/>
        <v>1074.25</v>
      </c>
      <c r="X6" s="22">
        <f>IF(X7="",NA(),X7)</f>
        <v>115.61</v>
      </c>
      <c r="Y6" s="22">
        <f t="shared" ref="Y6:AG6" si="4">IF(Y7="",NA(),Y7)</f>
        <v>112.88</v>
      </c>
      <c r="Z6" s="22">
        <f t="shared" si="4"/>
        <v>102.36</v>
      </c>
      <c r="AA6" s="22">
        <f t="shared" si="4"/>
        <v>96.17</v>
      </c>
      <c r="AB6" s="22">
        <f t="shared" si="4"/>
        <v>99.18</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1046.83</v>
      </c>
      <c r="AU6" s="22">
        <f t="shared" ref="AU6:BC6" si="6">IF(AU7="",NA(),AU7)</f>
        <v>877.42</v>
      </c>
      <c r="AV6" s="22">
        <f t="shared" si="6"/>
        <v>678.24</v>
      </c>
      <c r="AW6" s="22">
        <f t="shared" si="6"/>
        <v>780.37</v>
      </c>
      <c r="AX6" s="22">
        <f t="shared" si="6"/>
        <v>750.69</v>
      </c>
      <c r="AY6" s="22">
        <f t="shared" si="6"/>
        <v>358.91</v>
      </c>
      <c r="AZ6" s="22">
        <f t="shared" si="6"/>
        <v>360.96</v>
      </c>
      <c r="BA6" s="22">
        <f t="shared" si="6"/>
        <v>351.29</v>
      </c>
      <c r="BB6" s="22">
        <f t="shared" si="6"/>
        <v>364.24</v>
      </c>
      <c r="BC6" s="22">
        <f t="shared" si="6"/>
        <v>369.82</v>
      </c>
      <c r="BD6" s="21" t="str">
        <f>IF(BD7="","",IF(BD7="-","【-】","【"&amp;SUBSTITUTE(TEXT(BD7,"#,##0.00"),"-","△")&amp;"】"))</f>
        <v>【243.36】</v>
      </c>
      <c r="BE6" s="22">
        <f>IF(BE7="",NA(),BE7)</f>
        <v>336.92</v>
      </c>
      <c r="BF6" s="22">
        <f t="shared" ref="BF6:BN6" si="7">IF(BF7="",NA(),BF7)</f>
        <v>354.62</v>
      </c>
      <c r="BG6" s="22">
        <f t="shared" si="7"/>
        <v>357.65</v>
      </c>
      <c r="BH6" s="22">
        <f t="shared" si="7"/>
        <v>351.85</v>
      </c>
      <c r="BI6" s="22">
        <f t="shared" si="7"/>
        <v>342.17</v>
      </c>
      <c r="BJ6" s="22">
        <f t="shared" si="7"/>
        <v>247.27</v>
      </c>
      <c r="BK6" s="22">
        <f t="shared" si="7"/>
        <v>239.18</v>
      </c>
      <c r="BL6" s="22">
        <f t="shared" si="7"/>
        <v>236.29</v>
      </c>
      <c r="BM6" s="22">
        <f t="shared" si="7"/>
        <v>238.77</v>
      </c>
      <c r="BN6" s="22">
        <f t="shared" si="7"/>
        <v>218.57</v>
      </c>
      <c r="BO6" s="21" t="str">
        <f>IF(BO7="","",IF(BO7="-","【-】","【"&amp;SUBSTITUTE(TEXT(BO7,"#,##0.00"),"-","△")&amp;"】"))</f>
        <v>【265.93】</v>
      </c>
      <c r="BP6" s="22">
        <f>IF(BP7="",NA(),BP7)</f>
        <v>114</v>
      </c>
      <c r="BQ6" s="22">
        <f t="shared" ref="BQ6:BY6" si="8">IF(BQ7="",NA(),BQ7)</f>
        <v>110.75</v>
      </c>
      <c r="BR6" s="22">
        <f t="shared" si="8"/>
        <v>98.95</v>
      </c>
      <c r="BS6" s="22">
        <f t="shared" si="8"/>
        <v>92.38</v>
      </c>
      <c r="BT6" s="22">
        <f t="shared" si="8"/>
        <v>95.42</v>
      </c>
      <c r="BU6" s="22">
        <f t="shared" si="8"/>
        <v>105.34</v>
      </c>
      <c r="BV6" s="22">
        <f t="shared" si="8"/>
        <v>101.89</v>
      </c>
      <c r="BW6" s="22">
        <f t="shared" si="8"/>
        <v>104.33</v>
      </c>
      <c r="BX6" s="22">
        <f t="shared" si="8"/>
        <v>98.85</v>
      </c>
      <c r="BY6" s="22">
        <f t="shared" si="8"/>
        <v>101.78</v>
      </c>
      <c r="BZ6" s="21" t="str">
        <f>IF(BZ7="","",IF(BZ7="-","【-】","【"&amp;SUBSTITUTE(TEXT(BZ7,"#,##0.00"),"-","△")&amp;"】"))</f>
        <v>【97.82】</v>
      </c>
      <c r="CA6" s="22">
        <f>IF(CA7="",NA(),CA7)</f>
        <v>127.16</v>
      </c>
      <c r="CB6" s="22">
        <f t="shared" ref="CB6:CJ6" si="9">IF(CB7="",NA(),CB7)</f>
        <v>130.77000000000001</v>
      </c>
      <c r="CC6" s="22">
        <f t="shared" si="9"/>
        <v>147.26</v>
      </c>
      <c r="CD6" s="22">
        <f t="shared" si="9"/>
        <v>158.59</v>
      </c>
      <c r="CE6" s="22">
        <f t="shared" si="9"/>
        <v>154.08000000000001</v>
      </c>
      <c r="CF6" s="22">
        <f t="shared" si="9"/>
        <v>159.6</v>
      </c>
      <c r="CG6" s="22">
        <f t="shared" si="9"/>
        <v>156.32</v>
      </c>
      <c r="CH6" s="22">
        <f t="shared" si="9"/>
        <v>157.4</v>
      </c>
      <c r="CI6" s="22">
        <f t="shared" si="9"/>
        <v>162.61000000000001</v>
      </c>
      <c r="CJ6" s="22">
        <f t="shared" si="9"/>
        <v>163.94</v>
      </c>
      <c r="CK6" s="21" t="str">
        <f>IF(CK7="","",IF(CK7="-","【-】","【"&amp;SUBSTITUTE(TEXT(CK7,"#,##0.00"),"-","△")&amp;"】"))</f>
        <v>【177.56】</v>
      </c>
      <c r="CL6" s="22">
        <f>IF(CL7="",NA(),CL7)</f>
        <v>42.79</v>
      </c>
      <c r="CM6" s="22">
        <f t="shared" ref="CM6:CU6" si="10">IF(CM7="",NA(),CM7)</f>
        <v>42.44</v>
      </c>
      <c r="CN6" s="22">
        <f t="shared" si="10"/>
        <v>44.53</v>
      </c>
      <c r="CO6" s="22">
        <f t="shared" si="10"/>
        <v>43.36</v>
      </c>
      <c r="CP6" s="22">
        <f t="shared" si="10"/>
        <v>42.97</v>
      </c>
      <c r="CQ6" s="22">
        <f t="shared" si="10"/>
        <v>62.05</v>
      </c>
      <c r="CR6" s="22">
        <f t="shared" si="10"/>
        <v>63.23</v>
      </c>
      <c r="CS6" s="22">
        <f t="shared" si="10"/>
        <v>62.59</v>
      </c>
      <c r="CT6" s="22">
        <f t="shared" si="10"/>
        <v>61.81</v>
      </c>
      <c r="CU6" s="22">
        <f t="shared" si="10"/>
        <v>62.35</v>
      </c>
      <c r="CV6" s="21" t="str">
        <f>IF(CV7="","",IF(CV7="-","【-】","【"&amp;SUBSTITUTE(TEXT(CV7,"#,##0.00"),"-","△")&amp;"】"))</f>
        <v>【59.81】</v>
      </c>
      <c r="CW6" s="22">
        <f>IF(CW7="",NA(),CW7)</f>
        <v>79.709999999999994</v>
      </c>
      <c r="CX6" s="22">
        <f t="shared" ref="CX6:DF6" si="11">IF(CX7="",NA(),CX7)</f>
        <v>80.599999999999994</v>
      </c>
      <c r="CY6" s="22">
        <f t="shared" si="11"/>
        <v>79.28</v>
      </c>
      <c r="CZ6" s="22">
        <f t="shared" si="11"/>
        <v>79.38</v>
      </c>
      <c r="DA6" s="22">
        <f t="shared" si="11"/>
        <v>78.849999999999994</v>
      </c>
      <c r="DB6" s="22">
        <f t="shared" si="11"/>
        <v>89.11</v>
      </c>
      <c r="DC6" s="22">
        <f t="shared" si="11"/>
        <v>89.35</v>
      </c>
      <c r="DD6" s="22">
        <f t="shared" si="11"/>
        <v>89.7</v>
      </c>
      <c r="DE6" s="22">
        <f t="shared" si="11"/>
        <v>89.24</v>
      </c>
      <c r="DF6" s="22">
        <f t="shared" si="11"/>
        <v>88.71</v>
      </c>
      <c r="DG6" s="21" t="str">
        <f>IF(DG7="","",IF(DG7="-","【-】","【"&amp;SUBSTITUTE(TEXT(DG7,"#,##0.00"),"-","△")&amp;"】"))</f>
        <v>【89.42】</v>
      </c>
      <c r="DH6" s="22">
        <f>IF(DH7="",NA(),DH7)</f>
        <v>58.62</v>
      </c>
      <c r="DI6" s="22">
        <f t="shared" ref="DI6:DQ6" si="12">IF(DI7="",NA(),DI7)</f>
        <v>49.87</v>
      </c>
      <c r="DJ6" s="22">
        <f t="shared" si="12"/>
        <v>50.01</v>
      </c>
      <c r="DK6" s="22">
        <f t="shared" si="12"/>
        <v>51.41</v>
      </c>
      <c r="DL6" s="22">
        <f t="shared" si="12"/>
        <v>52.28</v>
      </c>
      <c r="DM6" s="22">
        <f t="shared" si="12"/>
        <v>48.69</v>
      </c>
      <c r="DN6" s="22">
        <f t="shared" si="12"/>
        <v>49.62</v>
      </c>
      <c r="DO6" s="22">
        <f t="shared" si="12"/>
        <v>50.5</v>
      </c>
      <c r="DP6" s="22">
        <f t="shared" si="12"/>
        <v>51.28</v>
      </c>
      <c r="DQ6" s="22">
        <f t="shared" si="12"/>
        <v>51.95</v>
      </c>
      <c r="DR6" s="21" t="str">
        <f>IF(DR7="","",IF(DR7="-","【-】","【"&amp;SUBSTITUTE(TEXT(DR7,"#,##0.00"),"-","△")&amp;"】"))</f>
        <v>【52.02】</v>
      </c>
      <c r="DS6" s="22">
        <f>IF(DS7="",NA(),DS7)</f>
        <v>23.56</v>
      </c>
      <c r="DT6" s="22">
        <f t="shared" ref="DT6:EB6" si="13">IF(DT7="",NA(),DT7)</f>
        <v>24.55</v>
      </c>
      <c r="DU6" s="22">
        <f t="shared" si="13"/>
        <v>25.7</v>
      </c>
      <c r="DV6" s="22">
        <f t="shared" si="13"/>
        <v>26.9</v>
      </c>
      <c r="DW6" s="22">
        <f t="shared" si="13"/>
        <v>26.85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1.1000000000000001</v>
      </c>
      <c r="EE6" s="22">
        <f t="shared" ref="EE6:EM6" si="14">IF(EE7="",NA(),EE7)</f>
        <v>0.67</v>
      </c>
      <c r="EF6" s="22">
        <f t="shared" si="14"/>
        <v>0.49</v>
      </c>
      <c r="EG6" s="22">
        <f t="shared" si="14"/>
        <v>0.54</v>
      </c>
      <c r="EH6" s="22">
        <f t="shared" si="14"/>
        <v>0.64</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102032</v>
      </c>
      <c r="D7" s="24">
        <v>46</v>
      </c>
      <c r="E7" s="24">
        <v>1</v>
      </c>
      <c r="F7" s="24">
        <v>0</v>
      </c>
      <c r="G7" s="24">
        <v>1</v>
      </c>
      <c r="H7" s="24" t="s">
        <v>93</v>
      </c>
      <c r="I7" s="24" t="s">
        <v>94</v>
      </c>
      <c r="J7" s="24" t="s">
        <v>95</v>
      </c>
      <c r="K7" s="24" t="s">
        <v>96</v>
      </c>
      <c r="L7" s="24" t="s">
        <v>97</v>
      </c>
      <c r="M7" s="24" t="s">
        <v>98</v>
      </c>
      <c r="N7" s="25" t="s">
        <v>99</v>
      </c>
      <c r="O7" s="25">
        <v>74.77</v>
      </c>
      <c r="P7" s="25">
        <v>99.77</v>
      </c>
      <c r="Q7" s="25">
        <v>2585</v>
      </c>
      <c r="R7" s="25">
        <v>102988</v>
      </c>
      <c r="S7" s="25">
        <v>274.45</v>
      </c>
      <c r="T7" s="25">
        <v>375.25</v>
      </c>
      <c r="U7" s="25">
        <v>102097</v>
      </c>
      <c r="V7" s="25">
        <v>95.04</v>
      </c>
      <c r="W7" s="25">
        <v>1074.25</v>
      </c>
      <c r="X7" s="25">
        <v>115.61</v>
      </c>
      <c r="Y7" s="25">
        <v>112.88</v>
      </c>
      <c r="Z7" s="25">
        <v>102.36</v>
      </c>
      <c r="AA7" s="25">
        <v>96.17</v>
      </c>
      <c r="AB7" s="25">
        <v>99.18</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1046.83</v>
      </c>
      <c r="AU7" s="25">
        <v>877.42</v>
      </c>
      <c r="AV7" s="25">
        <v>678.24</v>
      </c>
      <c r="AW7" s="25">
        <v>780.37</v>
      </c>
      <c r="AX7" s="25">
        <v>750.69</v>
      </c>
      <c r="AY7" s="25">
        <v>358.91</v>
      </c>
      <c r="AZ7" s="25">
        <v>360.96</v>
      </c>
      <c r="BA7" s="25">
        <v>351.29</v>
      </c>
      <c r="BB7" s="25">
        <v>364.24</v>
      </c>
      <c r="BC7" s="25">
        <v>369.82</v>
      </c>
      <c r="BD7" s="25">
        <v>243.36</v>
      </c>
      <c r="BE7" s="25">
        <v>336.92</v>
      </c>
      <c r="BF7" s="25">
        <v>354.62</v>
      </c>
      <c r="BG7" s="25">
        <v>357.65</v>
      </c>
      <c r="BH7" s="25">
        <v>351.85</v>
      </c>
      <c r="BI7" s="25">
        <v>342.17</v>
      </c>
      <c r="BJ7" s="25">
        <v>247.27</v>
      </c>
      <c r="BK7" s="25">
        <v>239.18</v>
      </c>
      <c r="BL7" s="25">
        <v>236.29</v>
      </c>
      <c r="BM7" s="25">
        <v>238.77</v>
      </c>
      <c r="BN7" s="25">
        <v>218.57</v>
      </c>
      <c r="BO7" s="25">
        <v>265.93</v>
      </c>
      <c r="BP7" s="25">
        <v>114</v>
      </c>
      <c r="BQ7" s="25">
        <v>110.75</v>
      </c>
      <c r="BR7" s="25">
        <v>98.95</v>
      </c>
      <c r="BS7" s="25">
        <v>92.38</v>
      </c>
      <c r="BT7" s="25">
        <v>95.42</v>
      </c>
      <c r="BU7" s="25">
        <v>105.34</v>
      </c>
      <c r="BV7" s="25">
        <v>101.89</v>
      </c>
      <c r="BW7" s="25">
        <v>104.33</v>
      </c>
      <c r="BX7" s="25">
        <v>98.85</v>
      </c>
      <c r="BY7" s="25">
        <v>101.78</v>
      </c>
      <c r="BZ7" s="25">
        <v>97.82</v>
      </c>
      <c r="CA7" s="25">
        <v>127.16</v>
      </c>
      <c r="CB7" s="25">
        <v>130.77000000000001</v>
      </c>
      <c r="CC7" s="25">
        <v>147.26</v>
      </c>
      <c r="CD7" s="25">
        <v>158.59</v>
      </c>
      <c r="CE7" s="25">
        <v>154.08000000000001</v>
      </c>
      <c r="CF7" s="25">
        <v>159.6</v>
      </c>
      <c r="CG7" s="25">
        <v>156.32</v>
      </c>
      <c r="CH7" s="25">
        <v>157.4</v>
      </c>
      <c r="CI7" s="25">
        <v>162.61000000000001</v>
      </c>
      <c r="CJ7" s="25">
        <v>163.94</v>
      </c>
      <c r="CK7" s="25">
        <v>177.56</v>
      </c>
      <c r="CL7" s="25">
        <v>42.79</v>
      </c>
      <c r="CM7" s="25">
        <v>42.44</v>
      </c>
      <c r="CN7" s="25">
        <v>44.53</v>
      </c>
      <c r="CO7" s="25">
        <v>43.36</v>
      </c>
      <c r="CP7" s="25">
        <v>42.97</v>
      </c>
      <c r="CQ7" s="25">
        <v>62.05</v>
      </c>
      <c r="CR7" s="25">
        <v>63.23</v>
      </c>
      <c r="CS7" s="25">
        <v>62.59</v>
      </c>
      <c r="CT7" s="25">
        <v>61.81</v>
      </c>
      <c r="CU7" s="25">
        <v>62.35</v>
      </c>
      <c r="CV7" s="25">
        <v>59.81</v>
      </c>
      <c r="CW7" s="25">
        <v>79.709999999999994</v>
      </c>
      <c r="CX7" s="25">
        <v>80.599999999999994</v>
      </c>
      <c r="CY7" s="25">
        <v>79.28</v>
      </c>
      <c r="CZ7" s="25">
        <v>79.38</v>
      </c>
      <c r="DA7" s="25">
        <v>78.849999999999994</v>
      </c>
      <c r="DB7" s="25">
        <v>89.11</v>
      </c>
      <c r="DC7" s="25">
        <v>89.35</v>
      </c>
      <c r="DD7" s="25">
        <v>89.7</v>
      </c>
      <c r="DE7" s="25">
        <v>89.24</v>
      </c>
      <c r="DF7" s="25">
        <v>88.71</v>
      </c>
      <c r="DG7" s="25">
        <v>89.42</v>
      </c>
      <c r="DH7" s="25">
        <v>58.62</v>
      </c>
      <c r="DI7" s="25">
        <v>49.87</v>
      </c>
      <c r="DJ7" s="25">
        <v>50.01</v>
      </c>
      <c r="DK7" s="25">
        <v>51.41</v>
      </c>
      <c r="DL7" s="25">
        <v>52.28</v>
      </c>
      <c r="DM7" s="25">
        <v>48.69</v>
      </c>
      <c r="DN7" s="25">
        <v>49.62</v>
      </c>
      <c r="DO7" s="25">
        <v>50.5</v>
      </c>
      <c r="DP7" s="25">
        <v>51.28</v>
      </c>
      <c r="DQ7" s="25">
        <v>51.95</v>
      </c>
      <c r="DR7" s="25">
        <v>52.02</v>
      </c>
      <c r="DS7" s="25">
        <v>23.56</v>
      </c>
      <c r="DT7" s="25">
        <v>24.55</v>
      </c>
      <c r="DU7" s="25">
        <v>25.7</v>
      </c>
      <c r="DV7" s="25">
        <v>26.9</v>
      </c>
      <c r="DW7" s="25">
        <v>26.85</v>
      </c>
      <c r="DX7" s="25">
        <v>18.260000000000002</v>
      </c>
      <c r="DY7" s="25">
        <v>19.510000000000002</v>
      </c>
      <c r="DZ7" s="25">
        <v>21.19</v>
      </c>
      <c r="EA7" s="25">
        <v>22.64</v>
      </c>
      <c r="EB7" s="25">
        <v>24.49</v>
      </c>
      <c r="EC7" s="25">
        <v>25.37</v>
      </c>
      <c r="ED7" s="25">
        <v>1.1000000000000001</v>
      </c>
      <c r="EE7" s="25">
        <v>0.67</v>
      </c>
      <c r="EF7" s="25">
        <v>0.49</v>
      </c>
      <c r="EG7" s="25">
        <v>0.54</v>
      </c>
      <c r="EH7" s="25">
        <v>0.64</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2025-02-03T08:05:59Z</cp:lastPrinted>
  <dcterms:created xsi:type="dcterms:W3CDTF">2025-01-24T06:46:21Z</dcterms:created>
  <dcterms:modified xsi:type="dcterms:W3CDTF">2025-02-27T06:06:57Z</dcterms:modified>
  <cp:category/>
</cp:coreProperties>
</file>