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09F355DC-3F77-4F06-83CD-198C03461F26}" xr6:coauthVersionLast="47" xr6:coauthVersionMax="47" xr10:uidLastSave="{00000000-0000-0000-0000-000000000000}"/>
  <workbookProtection workbookAlgorithmName="SHA-512" workbookHashValue="o4cL6eFLa59jz/O7F+L6T/r5phD2JJaADX0Kr3iPo9uUoRMbvRGjdhEqJwvQ9MRg5D0paqc4uZca3+c8UVhQQw==" workbookSaltValue="QuVU1rwgjKHUUe1nPRElR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G85" i="4"/>
  <c r="F85" i="4"/>
  <c r="I10" i="4"/>
  <c r="B10" i="4"/>
  <c r="BB8" i="4"/>
  <c r="AT8"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<sst xmlns="http://schemas.openxmlformats.org/spreadsheetml/2006/main" count="253" uniqueCount="115">
  <si>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</si>
  <si>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</si>
  <si>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</si>
  <si>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</si>
  <si>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</si>
  <si>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</si>
  <si>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</si>
  <si>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</si>
  <si>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</si>
  <si>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</si>
  <si>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</si>
  <si>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</si>
  <si>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</si>
  <si>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</si>
  <si>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</si>
  <si>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</si>
  <si>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</si>
  <si>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</si>
  <si>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</si>
  <si>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</si>
  <si>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</si>
  <si>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</si>
  <si>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</si>
  <si>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</si>
  <si>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</si>
  <si>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</si>
  <si>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</si>
  <si>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</si>
  <si>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</si>
  <si>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</si>
  <si>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</si>
  <si>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</si>
  <si>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</si>
  <si>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</si>
  <si>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</si>
  <si>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</si>
  <si>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</si>
  <si>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</si>
  <si>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</si>
  <si>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</si>
  <si>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</si>
  <si>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</si>
  <si>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</si>
  <si>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</si>
  <si>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</si>
  <si>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</si>
  <si>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</si>
  <si>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</si>
  <si>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</si>
  <si>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</si>
  <si>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</si>
  <si>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</si>
  <si>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</si>
  <si>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</si>
  <si>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</si>
  <si>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</si>
  <si>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</si>
  <si>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</si>
  <si>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</si>
  <si>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</si>
  <si>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</si>
  <si>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</si>
  <si>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</si>
  <si>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</si>
  <si>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</si>
  <si>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</si>
  <si>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</si>
  <si>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</si>
  <si>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</si>
  <si>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</si>
  <si>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</si>
  <si>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</si>
  <si>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</si>
  <si>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</si>
  <si>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</si>
  <si>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</si>
  <si>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</si>
  <si>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</si>
  <si>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</si>
  <si>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</si>
  <si>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</si>
  <si>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</si>
  <si>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</si>
  <si>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</si>
  <si>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</si>
  <si>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</si>
  <si>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</si>
  <si>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</si>
  <si>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</si>
  <si>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</si>
  <si>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</si>
  <si>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</si>
  <si>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</si>
  <si>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</si>
  <si>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</si>
  <si>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</si>
  <si>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</si>
  <si>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</si>
  <si>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</si>
  <si>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</si>
  <si>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</si>
  <si>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</si>
  <si>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</si>
  <si>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</si>
  <si>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</si>
  <si>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</si>
  <si>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</si>
  <si>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</si>
  <si>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</si>
  <si>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</si>
  <si>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</si>
  <si>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</si>
  <si>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④全国平均に比べ下水道普及率が低く、企業債を財源とした整備を進めているため、高い数値となっている。
　⑤100％を下回る状況であり、使用料収入だけでは、汚水処理費を賄えていない。
　⑥平均値より低い状況であり、効率的な汚水処理が行われている。
　⑦平均値より低い状況であり、下水道の整備を進めるとともに接続を促進することにより、流入量を増やす必要がある。
　⑧平均値より低い状況であり、引き続き接続促進に努めている。
(2)課題に対する今後の取組等
　類似団体と比較すると、汚水処理原価が低いことから効率的な汚水処理が行えている。一方で、水洗化率が低く、使用料収入が十分に確保できていないため、経費回収率は低い。このため、令和6年4月に使用料改定を行い、収入増加を図るとともに、施設稼働の最適化も踏まえ、今後も効率的な下水道整備や下水道への接続促進に努める。</t>
    <rPh sb="280" eb="281">
      <t>スス</t>
    </rPh>
    <rPh sb="460" eb="461">
      <t>オコナ</t>
    </rPh>
    <rPh sb="463" eb="465">
      <t>シュウニュウ</t>
    </rPh>
    <rPh sb="465" eb="467">
      <t>ゾウカ</t>
    </rPh>
    <rPh sb="468" eb="469">
      <t>ハカ</t>
    </rPh>
    <phoneticPr fontId="4"/>
  </si>
  <si>
    <r>
      <t>(1)各指標と現状の分析
　①平均値より高い状況であり、各資産の老朽化状態を考慮し、処理施設の更新と管渠の新規整備への投資を進めている。
　②③令和5年度末まで管渠の更新は行っていない。
(2)課題に対する今後の取組等
　類似団体では管渠の更新が始まっているが、今後は資産台帳等を活用し、計画的な管渠の更新を予定</t>
    </r>
    <r>
      <rPr>
        <sz val="11"/>
        <rFont val="ＭＳ ゴシック"/>
        <family val="3"/>
        <charset val="128"/>
      </rPr>
      <t>している。</t>
    </r>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</si>
  <si>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改善を図る必要がある。
(2)課題に対する今後の取組等
　本市の下水道処理人口普及率は36.5％であり、全国平均の81.4％を大きく下回っており、いまだ整備途上にある。人口が集中する区域への下水道整備を進めるとともに、整備区域内の接続を促進し、施設利用率の向上を図る。加えて、令和6年4月に使用料改定を行い、その後も段階的な改定を進めることにより下水道事業の健全で持続可能な経営管理に努めていく。</t>
    <rPh sb="40" eb="42">
      <t>ジョウキョウ</t>
    </rPh>
    <rPh sb="124" eb="126">
      <t>カイゼン</t>
    </rPh>
    <rPh sb="159" eb="161">
      <t>ショリ</t>
    </rPh>
    <rPh sb="161" eb="163">
      <t>ジンコウ</t>
    </rPh>
    <rPh sb="255" eb="256">
      <t>ハカ</t>
    </rPh>
    <rPh sb="258" eb="259">
      <t>クワ</t>
    </rPh>
    <rPh sb="262" eb="264">
      <t>レイワ</t>
    </rPh>
    <rPh sb="265" eb="266">
      <t>ネン</t>
    </rPh>
    <rPh sb="267" eb="268">
      <t>ガツ</t>
    </rPh>
    <rPh sb="269" eb="272">
      <t>シヨウリョウ</t>
    </rPh>
    <rPh sb="272" eb="274">
      <t>カイテイ</t>
    </rPh>
    <rPh sb="275" eb="276">
      <t>オコナ</t>
    </rPh>
    <rPh sb="280" eb="281">
      <t>ゴ</t>
    </rPh>
    <rPh sb="282" eb="285">
      <t>ダンカイテキ</t>
    </rPh>
    <rPh sb="286" eb="288">
      <t>カイテイ</t>
    </rPh>
    <rPh sb="289" eb="290">
      <t>スス</t>
    </rPh>
    <rPh sb="313" eb="31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</si>
</sst>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78-49B6-997D-0F953DBCB1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8278-49B6-997D-0F953DBCB1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66.650000000000006</c:v>
                </c:pt>
                <c:pt idx="2">
                  <c:v>62.86</c:v>
                </c:pt>
                <c:pt idx="3">
                  <c:v>56.98</c:v>
                </c:pt>
                <c:pt idx="4">
                  <c:v>54.27</c:v>
                </c:pt>
              </c:numCache>
            </c:numRef>
          </c:val>
          <c:extLst>
            <c:ext xmlns:c16="http://schemas.microsoft.com/office/drawing/2014/chart" uri="{C3380CC4-5D6E-409C-BE32-E72D297353CC}">
              <c16:uniqueId val="{00000000-92C6-49EA-BF78-F64FB62CC6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92C6-49EA-BF78-F64FB62CC6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87.01</c:v>
                </c:pt>
                <c:pt idx="2">
                  <c:v>87.7</c:v>
                </c:pt>
                <c:pt idx="3">
                  <c:v>88.35</c:v>
                </c:pt>
                <c:pt idx="4">
                  <c:v>89.06</c:v>
                </c:pt>
              </c:numCache>
            </c:numRef>
          </c:val>
          <c:extLst>
            <c:ext xmlns:c16="http://schemas.microsoft.com/office/drawing/2014/chart" uri="{C3380CC4-5D6E-409C-BE32-E72D297353CC}">
              <c16:uniqueId val="{00000000-F22B-4B37-A3AB-1E60291D9A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F22B-4B37-A3AB-1E60291D9A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109.08</c:v>
                </c:pt>
                <c:pt idx="2">
                  <c:v>100.96</c:v>
                </c:pt>
                <c:pt idx="3">
                  <c:v>104.7</c:v>
                </c:pt>
                <c:pt idx="4">
                  <c:v>104.17</c:v>
                </c:pt>
              </c:numCache>
            </c:numRef>
          </c:val>
          <c:extLst>
            <c:ext xmlns:c16="http://schemas.microsoft.com/office/drawing/2014/chart" uri="{C3380CC4-5D6E-409C-BE32-E72D297353CC}">
              <c16:uniqueId val="{00000000-5655-45E6-B56D-BB0D2AA5E3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5655-45E6-B56D-BB0D2AA5E3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42.65</c:v>
                </c:pt>
                <c:pt idx="2">
                  <c:v>43.85</c:v>
                </c:pt>
                <c:pt idx="3">
                  <c:v>44.84</c:v>
                </c:pt>
                <c:pt idx="4">
                  <c:v>45.58</c:v>
                </c:pt>
              </c:numCache>
            </c:numRef>
          </c:val>
          <c:extLst>
            <c:ext xmlns:c16="http://schemas.microsoft.com/office/drawing/2014/chart" uri="{C3380CC4-5D6E-409C-BE32-E72D297353CC}">
              <c16:uniqueId val="{00000000-BAD1-43B5-8319-848DBC4832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BAD1-43B5-8319-848DBC4832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A76-4D13-BEF8-A46567528B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0A76-4D13-BEF8-A46567528B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02-4CDA-881D-EA5CA161DC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B602-4CDA-881D-EA5CA161DC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38.29</c:v>
                </c:pt>
                <c:pt idx="2">
                  <c:v>52.38</c:v>
                </c:pt>
                <c:pt idx="3">
                  <c:v>65.47</c:v>
                </c:pt>
                <c:pt idx="4">
                  <c:v>72.84</c:v>
                </c:pt>
              </c:numCache>
            </c:numRef>
          </c:val>
          <c:extLst>
            <c:ext xmlns:c16="http://schemas.microsoft.com/office/drawing/2014/chart" uri="{C3380CC4-5D6E-409C-BE32-E72D297353CC}">
              <c16:uniqueId val="{00000000-6685-4DDB-BF2E-D46D3D9909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685-4DDB-BF2E-D46D3D9909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503.24</c:v>
                </c:pt>
                <c:pt idx="2">
                  <c:v>682.04</c:v>
                </c:pt>
                <c:pt idx="3">
                  <c:v>892.41</c:v>
                </c:pt>
                <c:pt idx="4">
                  <c:v>893.75</c:v>
                </c:pt>
              </c:numCache>
            </c:numRef>
          </c:val>
          <c:extLst>
            <c:ext xmlns:c16="http://schemas.microsoft.com/office/drawing/2014/chart" uri="{C3380CC4-5D6E-409C-BE32-E72D297353CC}">
              <c16:uniqueId val="{00000000-496B-4C3C-9A22-85C9BB4918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496B-4C3C-9A22-85C9BB4918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68.69</c:v>
                </c:pt>
                <c:pt idx="2">
                  <c:v>68.77</c:v>
                </c:pt>
                <c:pt idx="3">
                  <c:v>68.97</c:v>
                </c:pt>
                <c:pt idx="4">
                  <c:v>69.11</c:v>
                </c:pt>
              </c:numCache>
            </c:numRef>
          </c:val>
          <c:extLst>
            <c:ext xmlns:c16="http://schemas.microsoft.com/office/drawing/2014/chart" uri="{C3380CC4-5D6E-409C-BE32-E72D297353CC}">
              <c16:uniqueId val="{00000000-ACE7-4A68-B2F3-66A8740698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ACE7-4A68-B2F3-66A8740698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8401-48F7-B744-9FE04233A4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8401-48F7-B744-9FE04233A4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伊勢崎市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44">
        <f>データ!S6</f>
        <v>212237</v>
      </c>
      <c r="AM8" s="44"/>
      <c r="AN8" s="44"/>
      <c r="AO8" s="44"/>
      <c r="AP8" s="44"/>
      <c r="AQ8" s="44"/>
      <c r="AR8" s="44"/>
      <c r="AS8" s="44"/>
      <c r="AT8" s="45">
        <f>データ!T6</f>
        <v>139.44</v>
      </c>
      <c r="AU8" s="45"/>
      <c r="AV8" s="45"/>
      <c r="AW8" s="45"/>
      <c r="AX8" s="45"/>
      <c r="AY8" s="45"/>
      <c r="AZ8" s="45"/>
      <c r="BA8" s="45"/>
      <c r="BB8" s="45">
        <f>データ!U6</f>
        <v>1522.07</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56.27</v>
      </c>
      <c r="J10" s="45"/>
      <c r="K10" s="45"/>
      <c r="L10" s="45"/>
      <c r="M10" s="45"/>
      <c r="N10" s="45"/>
      <c r="O10" s="45"/>
      <c r="P10" s="45">
        <f>データ!P6</f>
        <v>36.49</v>
      </c>
      <c r="Q10" s="45"/>
      <c r="R10" s="45"/>
      <c r="S10" s="45"/>
      <c r="T10" s="45"/>
      <c r="U10" s="45"/>
      <c r="V10" s="45"/>
      <c r="W10" s="45">
        <f>データ!Q6</f>
        <v>82.66</v>
      </c>
      <c r="X10" s="45"/>
      <c r="Y10" s="45"/>
      <c r="Z10" s="45"/>
      <c r="AA10" s="45"/>
      <c r="AB10" s="45"/>
      <c r="AC10" s="45"/>
      <c r="AD10" s="44">
        <f>データ!R6</f>
        <v>2101</v>
      </c>
      <c r="AE10" s="44"/>
      <c r="AF10" s="44"/>
      <c r="AG10" s="44"/>
      <c r="AH10" s="44"/>
      <c r="AI10" s="44"/>
      <c r="AJ10" s="44"/>
      <c r="AK10" s="2"/>
      <c r="AL10" s="44">
        <f>データ!V6</f>
        <v>77335</v>
      </c>
      <c r="AM10" s="44"/>
      <c r="AN10" s="44"/>
      <c r="AO10" s="44"/>
      <c r="AP10" s="44"/>
      <c r="AQ10" s="44"/>
      <c r="AR10" s="44"/>
      <c r="AS10" s="44"/>
      <c r="AT10" s="45">
        <f>データ!W6</f>
        <v>18.690000000000001</v>
      </c>
      <c r="AU10" s="45"/>
      <c r="AV10" s="45"/>
      <c r="AW10" s="45"/>
      <c r="AX10" s="45"/>
      <c r="AY10" s="45"/>
      <c r="AZ10" s="45"/>
      <c r="BA10" s="45"/>
      <c r="BB10" s="45">
        <f>データ!X6</f>
        <v>4137.7700000000004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JmkExe2gELQ4pE50c9fxEs0DQjb6zVg17+X6U0MotyCrqPz9cSicp+WOmPsdqoj4nkjBdgOEAMILCWCX+EDmA==" saltValue="4aFemd7vfAV2IdWobg49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102041</v>
      </c>
      <c r="D6" s="19">
        <f t="shared" si="3"/>
        <v>46</v>
      </c>
      <c r="E6" s="19">
        <f t="shared" si="3"/>
        <v>17</v>
      </c>
      <c r="F6" s="19">
        <f t="shared" si="3"/>
        <v>1</v>
      </c>
      <c r="G6" s="19">
        <f t="shared" si="3"/>
        <v>0</v>
      </c>
      <c r="H6" s="19" t="str">
        <f t="shared" si="3"/>
        <v>群馬県　伊勢崎市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56.27</v>
      </c>
      <c r="P6" s="20">
        <f t="shared" si="3"/>
        <v>36.49</v>
      </c>
      <c r="Q6" s="20">
        <f t="shared" si="3"/>
        <v>82.66</v>
      </c>
      <c r="R6" s="20">
        <f t="shared" si="3"/>
        <v>2101</v>
      </c>
      <c r="S6" s="20">
        <f t="shared" si="3"/>
        <v>212237</v>
      </c>
      <c r="T6" s="20">
        <f t="shared" si="3"/>
        <v>139.44</v>
      </c>
      <c r="U6" s="20">
        <f t="shared" si="3"/>
        <v>1522.07</v>
      </c>
      <c r="V6" s="20">
        <f t="shared" si="3"/>
        <v>77335</v>
      </c>
      <c r="W6" s="20">
        <f t="shared" si="3"/>
        <v>18.690000000000001</v>
      </c>
      <c r="X6" s="20">
        <f t="shared" si="3"/>
        <v>4137.7700000000004</v>
      </c>
      <c r="Y6" s="21" t="str">
        <f>IF(Y7="",NA(),Y7)</f>
        <v>-</v>
      </c>
      <c r="Z6" s="21">
        <f t="shared" ref="Z6:AH6" si="4">IF(Z7="",NA(),Z7)</f>
        <v>109.08</v>
      </c>
      <c r="AA6" s="21">
        <f t="shared" si="4"/>
        <v>100.96</v>
      </c>
      <c r="AB6" s="21">
        <f t="shared" si="4"/>
        <v>104.7</v>
      </c>
      <c r="AC6" s="21">
        <f t="shared" si="4"/>
        <v>104.17</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38.29</v>
      </c>
      <c r="AW6" s="21">
        <f t="shared" si="6"/>
        <v>52.38</v>
      </c>
      <c r="AX6" s="21">
        <f t="shared" si="6"/>
        <v>65.47</v>
      </c>
      <c r="AY6" s="21">
        <f t="shared" si="6"/>
        <v>72.84</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503.24</v>
      </c>
      <c r="BH6" s="21">
        <f t="shared" si="7"/>
        <v>682.04</v>
      </c>
      <c r="BI6" s="21">
        <f t="shared" si="7"/>
        <v>892.41</v>
      </c>
      <c r="BJ6" s="21">
        <f t="shared" si="7"/>
        <v>893.75</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68.69</v>
      </c>
      <c r="BS6" s="21">
        <f t="shared" si="8"/>
        <v>68.77</v>
      </c>
      <c r="BT6" s="21">
        <f t="shared" si="8"/>
        <v>68.97</v>
      </c>
      <c r="BU6" s="21">
        <f t="shared" si="8"/>
        <v>69.11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66.650000000000006</v>
      </c>
      <c r="CO6" s="21">
        <f t="shared" si="10"/>
        <v>62.86</v>
      </c>
      <c r="CP6" s="21">
        <f t="shared" si="10"/>
        <v>56.98</v>
      </c>
      <c r="CQ6" s="21">
        <f t="shared" si="10"/>
        <v>54.27</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87.01</v>
      </c>
      <c r="CZ6" s="21">
        <f t="shared" si="11"/>
        <v>87.7</v>
      </c>
      <c r="DA6" s="21">
        <f t="shared" si="11"/>
        <v>88.35</v>
      </c>
      <c r="DB6" s="21">
        <f t="shared" si="11"/>
        <v>89.06</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42.65</v>
      </c>
      <c r="DK6" s="21">
        <f t="shared" si="12"/>
        <v>43.85</v>
      </c>
      <c r="DL6" s="21">
        <f t="shared" si="12"/>
        <v>44.84</v>
      </c>
      <c r="DM6" s="21">
        <f t="shared" si="12"/>
        <v>45.58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102041</v>
      </c>
      <c r="D7" s="23">
        <v>46</v>
      </c>
      <c r="E7" s="23">
        <v>17</v>
      </c>
      <c r="F7" s="23">
        <v>1</v>
      </c>
      <c r="G7" s="23">
        <v>0</v>
      </c>
      <c r="H7" s="23" t="s">
        <v>96</v>
      </c>
      <c r="I7" s="23" t="s">
        <v>97</v>
      </c>
      <c r="J7" s="23" t="s">
        <v>98</v>
      </c>
      <c r="K7" s="23" t="s">
        <v>99</v>
      </c>
      <c r="L7" s="23" t="s">
        <v>100</v>
      </c>
      <c r="M7" s="23" t="s">
        <v>101</v>
      </c>
      <c r="N7" s="24" t="s">
        <v>102</v>
      </c>
      <c r="O7" s="24">
        <v>56.27</v>
      </c>
      <c r="P7" s="24">
        <v>36.49</v>
      </c>
      <c r="Q7" s="24">
        <v>82.66</v>
      </c>
      <c r="R7" s="24">
        <v>2101</v>
      </c>
      <c r="S7" s="24">
        <v>212237</v>
      </c>
      <c r="T7" s="24">
        <v>139.44</v>
      </c>
      <c r="U7" s="24">
        <v>1522.07</v>
      </c>
      <c r="V7" s="24">
        <v>77335</v>
      </c>
      <c r="W7" s="24">
        <v>18.690000000000001</v>
      </c>
      <c r="X7" s="24">
        <v>4137.7700000000004</v>
      </c>
      <c r="Y7" s="24" t="s">
        <v>102</v>
      </c>
      <c r="Z7" s="24">
        <v>109.08</v>
      </c>
      <c r="AA7" s="24">
        <v>100.96</v>
      </c>
      <c r="AB7" s="24">
        <v>104.7</v>
      </c>
      <c r="AC7" s="24">
        <v>104.17</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38.29</v>
      </c>
      <c r="AW7" s="24">
        <v>52.38</v>
      </c>
      <c r="AX7" s="24">
        <v>65.47</v>
      </c>
      <c r="AY7" s="24">
        <v>72.84</v>
      </c>
      <c r="AZ7" s="24" t="s">
        <v>102</v>
      </c>
      <c r="BA7" s="24">
        <v>67.930000000000007</v>
      </c>
      <c r="BB7" s="24">
        <v>68.53</v>
      </c>
      <c r="BC7" s="24">
        <v>69.180000000000007</v>
      </c>
      <c r="BD7" s="24">
        <v>76.319999999999993</v>
      </c>
      <c r="BE7" s="24">
        <v>78.430000000000007</v>
      </c>
      <c r="BF7" s="24" t="s">
        <v>102</v>
      </c>
      <c r="BG7" s="24">
        <v>503.24</v>
      </c>
      <c r="BH7" s="24">
        <v>682.04</v>
      </c>
      <c r="BI7" s="24">
        <v>892.41</v>
      </c>
      <c r="BJ7" s="24">
        <v>893.75</v>
      </c>
      <c r="BK7" s="24" t="s">
        <v>102</v>
      </c>
      <c r="BL7" s="24">
        <v>857.88</v>
      </c>
      <c r="BM7" s="24">
        <v>825.1</v>
      </c>
      <c r="BN7" s="24">
        <v>789.87</v>
      </c>
      <c r="BO7" s="24">
        <v>749.43</v>
      </c>
      <c r="BP7" s="24">
        <v>630.82000000000005</v>
      </c>
      <c r="BQ7" s="24" t="s">
        <v>102</v>
      </c>
      <c r="BR7" s="24">
        <v>68.69</v>
      </c>
      <c r="BS7" s="24">
        <v>68.77</v>
      </c>
      <c r="BT7" s="24">
        <v>68.97</v>
      </c>
      <c r="BU7" s="24">
        <v>69.11</v>
      </c>
      <c r="BV7" s="24" t="s">
        <v>102</v>
      </c>
      <c r="BW7" s="24">
        <v>94.97</v>
      </c>
      <c r="BX7" s="24">
        <v>97.07</v>
      </c>
      <c r="BY7" s="24">
        <v>98.06</v>
      </c>
      <c r="BZ7" s="24">
        <v>98.46</v>
      </c>
      <c r="CA7" s="24">
        <v>97.81</v>
      </c>
      <c r="CB7" s="24" t="s">
        <v>102</v>
      </c>
      <c r="CC7" s="24">
        <v>150</v>
      </c>
      <c r="CD7" s="24">
        <v>150</v>
      </c>
      <c r="CE7" s="24">
        <v>150</v>
      </c>
      <c r="CF7" s="24">
        <v>150</v>
      </c>
      <c r="CG7" s="24" t="s">
        <v>102</v>
      </c>
      <c r="CH7" s="24">
        <v>159.49</v>
      </c>
      <c r="CI7" s="24">
        <v>157.81</v>
      </c>
      <c r="CJ7" s="24">
        <v>157.37</v>
      </c>
      <c r="CK7" s="24">
        <v>157.44999999999999</v>
      </c>
      <c r="CL7" s="24">
        <v>138.75</v>
      </c>
      <c r="CM7" s="24" t="s">
        <v>102</v>
      </c>
      <c r="CN7" s="24">
        <v>66.650000000000006</v>
      </c>
      <c r="CO7" s="24">
        <v>62.86</v>
      </c>
      <c r="CP7" s="24">
        <v>56.98</v>
      </c>
      <c r="CQ7" s="24">
        <v>54.27</v>
      </c>
      <c r="CR7" s="24" t="s">
        <v>102</v>
      </c>
      <c r="CS7" s="24">
        <v>65.28</v>
      </c>
      <c r="CT7" s="24">
        <v>64.92</v>
      </c>
      <c r="CU7" s="24">
        <v>64.14</v>
      </c>
      <c r="CV7" s="24">
        <v>63.71</v>
      </c>
      <c r="CW7" s="24">
        <v>58.94</v>
      </c>
      <c r="CX7" s="24" t="s">
        <v>102</v>
      </c>
      <c r="CY7" s="24">
        <v>87.01</v>
      </c>
      <c r="CZ7" s="24">
        <v>87.7</v>
      </c>
      <c r="DA7" s="24">
        <v>88.35</v>
      </c>
      <c r="DB7" s="24">
        <v>89.06</v>
      </c>
      <c r="DC7" s="24" t="s">
        <v>102</v>
      </c>
      <c r="DD7" s="24">
        <v>92.72</v>
      </c>
      <c r="DE7" s="24">
        <v>92.88</v>
      </c>
      <c r="DF7" s="24">
        <v>92.9</v>
      </c>
      <c r="DG7" s="24">
        <v>92.89</v>
      </c>
      <c r="DH7" s="24">
        <v>95.91</v>
      </c>
      <c r="DI7" s="24" t="s">
        <v>102</v>
      </c>
      <c r="DJ7" s="24">
        <v>42.65</v>
      </c>
      <c r="DK7" s="24">
        <v>43.85</v>
      </c>
      <c r="DL7" s="24">
        <v>44.84</v>
      </c>
      <c r="DM7" s="24">
        <v>45.58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2025-02-19T01:05:51Z</cp:lastPrinted>
  <dcterms:created xsi:type="dcterms:W3CDTF">2025-01-24T06:59:27Z</dcterms:created>
  <dcterms:modified xsi:type="dcterms:W3CDTF">2025-02-27T07:57:25Z</dcterms:modified>
  <cp:category/>
</cp:coreProperties>
</file>