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30D3FCAB-CB08-4B78-8B7C-3A6DDCA8652D}" xr6:coauthVersionLast="47" xr6:coauthVersionMax="47" xr10:uidLastSave="{00000000-0000-0000-0000-000000000000}"/>
  <workbookProtection workbookAlgorithmName="SHA-512" workbookHashValue="qipAvyZDFw1Hiyl0SsjBEfn7XZEmXCcLblmtEo2dMmIQmDnu+65a7VJDraBr+4NiA+MPRa3+I57h2S/dHTxELg==" workbookSaltValue="d21WwJrU3xp87gbnvzSoAg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I85" i="4"/>
  <c r="H85" i="4"/>
  <c r="F85" i="4"/>
  <c r="AT10" i="4"/>
  <c r="AL10" i="4"/>
  <c r="I10" i="4"/>
  <c r="AT8" i="4"/>
  <c r="AD8" i="4"/>
  <c r="W8" i="4"/>
  <c r="P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<sst xmlns="http://schemas.openxmlformats.org/spreadsheetml/2006/main" count="253" uniqueCount="116">
  <si>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</si>
  <si>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</si>
  <si>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</si>
  <si>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</si>
  <si>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</si>
  <si>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</si>
  <si>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</si>
  <si>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</si>
  <si>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</si>
  <si>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</si>
  <si>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</si>
  <si>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</si>
  <si>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</si>
  <si>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</si>
  <si>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</si>
  <si>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</si>
  <si>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</si>
  <si>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</si>
  <si>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</si>
  <si>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</si>
  <si>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</si>
  <si>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</si>
  <si>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</si>
  <si>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</si>
  <si>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</si>
  <si>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</si>
  <si>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</si>
  <si>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</si>
  <si>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</si>
  <si>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</si>
  <si>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</si>
  <si>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</si>
  <si>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</si>
  <si>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</si>
  <si>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</si>
  <si>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</si>
  <si>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</si>
  <si>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</si>
  <si>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</si>
  <si>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</si>
  <si>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</si>
  <si>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</si>
  <si>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</si>
  <si>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</si>
  <si>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</si>
  <si>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</si>
  <si>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</si>
  <si>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</si>
  <si>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</si>
  <si>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</si>
  <si>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</si>
  <si>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</si>
  <si>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</si>
  <si>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</si>
  <si>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</si>
  <si>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</si>
  <si>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</si>
  <si>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</si>
  <si>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</si>
  <si>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</si>
  <si>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</si>
  <si>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</si>
  <si>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</si>
  <si>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</si>
  <si>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</si>
  <si>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</si>
  <si>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</si>
  <si>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</si>
  <si>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</si>
  <si>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</si>
  <si>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</si>
  <si>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</si>
  <si>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</si>
  <si>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</si>
  <si>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</si>
  <si>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</si>
  <si>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</si>
  <si>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</si>
  <si>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</si>
  <si>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</si>
  <si>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</si>
  <si>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</si>
  <si>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</si>
  <si>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</si>
  <si>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</si>
  <si>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</si>
  <si>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</si>
  <si>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</si>
  <si>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</si>
  <si>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</si>
  <si>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</si>
  <si>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</si>
  <si>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</si>
  <si>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</si>
  <si>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</si>
  <si>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</si>
  <si>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</si>
  <si>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</si>
  <si>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</si>
  <si>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</si>
  <si>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</si>
  <si>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</si>
  <si>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</si>
  <si>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</si>
  <si>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</si>
  <si>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</si>
  <si>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</si>
  <si>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</si>
  <si>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</si>
  <si>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</si>
  <si>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</si>
  <si>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</si>
  <si>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</si>
  <si>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本市の公共下水道施設は昭和49年に供用開始をしており、老朽化に伴い更新のための費用が年々増加している。
　管渠においても、②管渠老朽化率が前年度よりも上昇しており、今後も増えていくことが想定されることから、管路施設の調査診断を実施している。今後、調査結果を基に、計画的な管路施設の更新を行っていく。</t>
    <phoneticPr fontId="4"/>
  </si>
  <si>
    <t>　本市の公共下水道事業は、令和２年度より地方公営企業法の財務規定等を適用している。
　使用料収入だけでは経営を維持することが困難であるため、一般会計からの繰入金（基準外）を頼りにしている状況である。
　下水道の整備もまだ完了していない地区があることから、計画的な整備を行い、水洗化率の向上、使用料収入の確保、維持管理費等の費用の削減を行う必要がある。
　さらに、老朽化に伴う更新費用の増大が見込まれることから、ストックマネジメント計画及び経営戦略を考慮し、計画的な更新を行っていく必要がある。</t>
    <phoneticPr fontId="4"/>
  </si>
  <si>
    <t>①経常収支比率は100%を超えているが、これは、一般会計からの繰入金によるものであるため、さらなる使用料収入の確保、維持管理費等の費用の削減が必要となる。
②累積欠損金比率は発生していない。
③流動比率は前年度よりも改善し、平均値を上回っている。引き続き、現預金の確保に努める。
④企業債残高対事業規模比率は前年度から減少しており、平均値を下回っていることから、引き続き事業規模に見合った借入に努める。
⑤経費回収率は100%となっているが、今後使用料収入が減少することが見込まれるため、接続促進による使用料収入の確保、維持管理費等の費用の削減が必要となる。
⑥汚水処理原価は平均値を下回っているが、経営改善のためにさらなる汚水処理費の削減が必要となる。
⑦施設利用率は平均値を上回っている。未整備地区が存在するため、整備が進むにつれて増加する見込みとなっている。
⑧水洗化率は100%に達しておらず、引き続き未接続世帯への接続促進に努める。
　以上の分析から、公共下水道事業の経営改善のためには、さらなる使用料収入の確保、維持管理費等の費用の削減が必要となる。</t>
    <rPh sb="102" eb="105">
      <t>ゼンネンド</t>
    </rPh>
    <rPh sb="112" eb="115">
      <t>ヘイキンチ</t>
    </rPh>
    <rPh sb="116" eb="118">
      <t>ウワマワ</t>
    </rPh>
    <rPh sb="123" eb="124">
      <t>ヒ</t>
    </rPh>
    <rPh sb="125" eb="126">
      <t>ツヅ</t>
    </rPh>
    <rPh sb="128" eb="131">
      <t>ゲンヨキン</t>
    </rPh>
    <rPh sb="132" eb="134">
      <t>カクホ</t>
    </rPh>
    <rPh sb="135" eb="13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</si>
</sst>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6-47DB-81D8-89CF4E9E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0.09</c:v>
                </c:pt>
                <c:pt idx="2">
                  <c:v>0.17</c:v>
                </c:pt>
                <c:pt idx="3">
                  <c:v>0.13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6-47DB-81D8-89CF4E9E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109.34</c:v>
                </c:pt>
                <c:pt idx="2">
                  <c:v>106.87</c:v>
                </c:pt>
                <c:pt idx="3">
                  <c:v>103.62</c:v>
                </c:pt>
                <c:pt idx="4">
                  <c:v>105.19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4-4AAF-BCA0-B83D865C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107.85</c:v>
                </c:pt>
                <c:pt idx="2">
                  <c:v>108.04</c:v>
                </c:pt>
                <c:pt idx="3">
                  <c:v>107.49</c:v>
                </c:pt>
                <c:pt idx="4">
                  <c:v>107.64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4-4AAF-BCA0-B83D865C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4.33</c:v>
                </c:pt>
                <c:pt idx="2">
                  <c:v>8.44</c:v>
                </c:pt>
                <c:pt idx="3">
                  <c:v>12.33</c:v>
                </c:pt>
                <c:pt idx="4">
                  <c:v>15.72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0-462C-A7CB-278831F2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23.79</c:v>
                </c:pt>
                <c:pt idx="2">
                  <c:v>25.66</c:v>
                </c:pt>
                <c:pt idx="3">
                  <c:v>27.46</c:v>
                </c:pt>
                <c:pt idx="4">
                  <c:v>29.93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0-462C-A7CB-278831F2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0.59</c:v>
                </c:pt>
                <c:pt idx="2">
                  <c:v>1.62</c:v>
                </c:pt>
                <c:pt idx="3">
                  <c:v>3.19</c:v>
                </c:pt>
                <c:pt idx="4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5-48A7-B86D-A77E4121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1.22</c:v>
                </c:pt>
                <c:pt idx="2">
                  <c:v>1.61</c:v>
                </c:pt>
                <c:pt idx="3">
                  <c:v>2.08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5-48A7-B86D-A77E4121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2-437B-81BD-E146B947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4.72</c:v>
                </c:pt>
                <c:pt idx="2">
                  <c:v>4.49</c:v>
                </c:pt>
                <c:pt idx="3">
                  <c:v>5.41</c:v>
                </c:pt>
                <c:pt idx="4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2-437B-81BD-E146B947F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54.65</c:v>
                </c:pt>
                <c:pt idx="2">
                  <c:v>68.19</c:v>
                </c:pt>
                <c:pt idx="3">
                  <c:v>71.05</c:v>
                </c:pt>
                <c:pt idx="4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6-439C-A79F-275CC292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67.930000000000007</c:v>
                </c:pt>
                <c:pt idx="2">
                  <c:v>68.53</c:v>
                </c:pt>
                <c:pt idx="3">
                  <c:v>69.180000000000007</c:v>
                </c:pt>
                <c:pt idx="4">
                  <c:v>76.319999999999993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6-439C-A79F-275CC292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597.80999999999995</c:v>
                </c:pt>
                <c:pt idx="2">
                  <c:v>558.69000000000005</c:v>
                </c:pt>
                <c:pt idx="3">
                  <c:v>500.89</c:v>
                </c:pt>
                <c:pt idx="4">
                  <c:v>465.13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E-4155-9B85-DD8D2138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857.88</c:v>
                </c:pt>
                <c:pt idx="2">
                  <c:v>825.1</c:v>
                </c:pt>
                <c:pt idx="3">
                  <c:v>789.87</c:v>
                </c:pt>
                <c:pt idx="4">
                  <c:v>749.43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E-4155-9B85-DD8D2138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BBA-9A02-97744B0F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97.07</c:v>
                </c:pt>
                <c:pt idx="3">
                  <c:v>98.06</c:v>
                </c:pt>
                <c:pt idx="4">
                  <c:v>98.46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0-4BBA-9A02-97744B0F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154.88</c:v>
                </c:pt>
                <c:pt idx="2">
                  <c:v>154.75</c:v>
                </c:pt>
                <c:pt idx="3">
                  <c:v>154.5</c:v>
                </c:pt>
                <c:pt idx="4">
                  <c:v>154.52000000000001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ABF-8506-F8536F40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159.49</c:v>
                </c:pt>
                <c:pt idx="2">
                  <c:v>157.81</c:v>
                </c:pt>
                <c:pt idx="3">
                  <c:v>157.37</c:v>
                </c:pt>
                <c:pt idx="4">
                  <c:v>157.44999999999999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ABF-8506-F8536F40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70.569999999999993</c:v>
                </c:pt>
                <c:pt idx="2">
                  <c:v>66.09</c:v>
                </c:pt>
                <c:pt idx="3">
                  <c:v>68.05</c:v>
                </c:pt>
                <c:pt idx="4">
                  <c:v>64.069999999999993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79F-9290-C4F70087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65.28</c:v>
                </c:pt>
                <c:pt idx="2">
                  <c:v>64.92</c:v>
                </c:pt>
                <c:pt idx="3">
                  <c:v>64.14</c:v>
                </c:pt>
                <c:pt idx="4">
                  <c:v>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4-479F-9290-C4F70087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90.13</c:v>
                </c:pt>
                <c:pt idx="2">
                  <c:v>90.78</c:v>
                </c:pt>
                <c:pt idx="3">
                  <c:v>91.02</c:v>
                </c:pt>
                <c:pt idx="4">
                  <c:v>91.56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8-4D19-ABF8-9F11C59D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92.72</c:v>
                </c:pt>
                <c:pt idx="2">
                  <c:v>92.88</c:v>
                </c:pt>
                <c:pt idx="3">
                  <c:v>92.9</c:v>
                </c:pt>
                <c:pt idx="4">
                  <c:v>92.89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8-4D19-ABF8-9F11C59D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群馬県　館林市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Bd1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74084</v>
      </c>
      <c r="AM8" s="45"/>
      <c r="AN8" s="45"/>
      <c r="AO8" s="45"/>
      <c r="AP8" s="45"/>
      <c r="AQ8" s="45"/>
      <c r="AR8" s="45"/>
      <c r="AS8" s="45"/>
      <c r="AT8" s="44">
        <f>データ!T6</f>
        <v>60.97</v>
      </c>
      <c r="AU8" s="44"/>
      <c r="AV8" s="44"/>
      <c r="AW8" s="44"/>
      <c r="AX8" s="44"/>
      <c r="AY8" s="44"/>
      <c r="AZ8" s="44"/>
      <c r="BA8" s="44"/>
      <c r="BB8" s="44">
        <f>データ!U6</f>
        <v>1215.0899999999999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68.510000000000005</v>
      </c>
      <c r="J10" s="44"/>
      <c r="K10" s="44"/>
      <c r="L10" s="44"/>
      <c r="M10" s="44"/>
      <c r="N10" s="44"/>
      <c r="O10" s="44"/>
      <c r="P10" s="44">
        <f>データ!P6</f>
        <v>48.75</v>
      </c>
      <c r="Q10" s="44"/>
      <c r="R10" s="44"/>
      <c r="S10" s="44"/>
      <c r="T10" s="44"/>
      <c r="U10" s="44"/>
      <c r="V10" s="44"/>
      <c r="W10" s="44">
        <f>データ!Q6</f>
        <v>64.97</v>
      </c>
      <c r="X10" s="44"/>
      <c r="Y10" s="44"/>
      <c r="Z10" s="44"/>
      <c r="AA10" s="44"/>
      <c r="AB10" s="44"/>
      <c r="AC10" s="44"/>
      <c r="AD10" s="45">
        <f>データ!R6</f>
        <v>2970</v>
      </c>
      <c r="AE10" s="45"/>
      <c r="AF10" s="45"/>
      <c r="AG10" s="45"/>
      <c r="AH10" s="45"/>
      <c r="AI10" s="45"/>
      <c r="AJ10" s="45"/>
      <c r="AK10" s="2"/>
      <c r="AL10" s="45">
        <f>データ!V6</f>
        <v>36013</v>
      </c>
      <c r="AM10" s="45"/>
      <c r="AN10" s="45"/>
      <c r="AO10" s="45"/>
      <c r="AP10" s="45"/>
      <c r="AQ10" s="45"/>
      <c r="AR10" s="45"/>
      <c r="AS10" s="45"/>
      <c r="AT10" s="44">
        <f>データ!W6</f>
        <v>8.7899999999999991</v>
      </c>
      <c r="AU10" s="44"/>
      <c r="AV10" s="44"/>
      <c r="AW10" s="44"/>
      <c r="AX10" s="44"/>
      <c r="AY10" s="44"/>
      <c r="AZ10" s="44"/>
      <c r="BA10" s="44"/>
      <c r="BB10" s="44">
        <f>データ!X6</f>
        <v>4097.04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18Ra+dAc7sbsGNCVtp23iOErF/M3uMmxo7x1N7+Wzp/iUs0kOb/FFMtUwLgZTZn43D5/CLXMiy8Yh4lL2oazzQ==" saltValue="lE4bZe2kOS489xgSd9gQP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68.510000000000005</v>
      </c>
      <c r="P6" s="20">
        <f t="shared" si="3"/>
        <v>48.75</v>
      </c>
      <c r="Q6" s="20">
        <f t="shared" si="3"/>
        <v>64.97</v>
      </c>
      <c r="R6" s="20">
        <f t="shared" si="3"/>
        <v>2970</v>
      </c>
      <c r="S6" s="20">
        <f t="shared" si="3"/>
        <v>74084</v>
      </c>
      <c r="T6" s="20">
        <f t="shared" si="3"/>
        <v>60.97</v>
      </c>
      <c r="U6" s="20">
        <f t="shared" si="3"/>
        <v>1215.0899999999999</v>
      </c>
      <c r="V6" s="20">
        <f t="shared" si="3"/>
        <v>36013</v>
      </c>
      <c r="W6" s="20">
        <f t="shared" si="3"/>
        <v>8.7899999999999991</v>
      </c>
      <c r="X6" s="20">
        <f t="shared" si="3"/>
        <v>4097.04</v>
      </c>
      <c r="Y6" s="21" t="str">
        <f>IF(Y7="",NA(),Y7)</f>
        <v>-</v>
      </c>
      <c r="Z6" s="21">
        <f t="shared" ref="Z6:AH6" si="4">IF(Z7="",NA(),Z7)</f>
        <v>109.34</v>
      </c>
      <c r="AA6" s="21">
        <f t="shared" si="4"/>
        <v>106.87</v>
      </c>
      <c r="AB6" s="21">
        <f t="shared" si="4"/>
        <v>103.62</v>
      </c>
      <c r="AC6" s="21">
        <f t="shared" si="4"/>
        <v>105.19</v>
      </c>
      <c r="AD6" s="21" t="str">
        <f t="shared" si="4"/>
        <v>-</v>
      </c>
      <c r="AE6" s="21">
        <f t="shared" si="4"/>
        <v>107.85</v>
      </c>
      <c r="AF6" s="21">
        <f t="shared" si="4"/>
        <v>108.04</v>
      </c>
      <c r="AG6" s="21">
        <f t="shared" si="4"/>
        <v>107.49</v>
      </c>
      <c r="AH6" s="21">
        <f t="shared" si="4"/>
        <v>107.64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4.72</v>
      </c>
      <c r="AQ6" s="21">
        <f t="shared" si="5"/>
        <v>4.49</v>
      </c>
      <c r="AR6" s="21">
        <f t="shared" si="5"/>
        <v>5.41</v>
      </c>
      <c r="AS6" s="21">
        <f t="shared" si="5"/>
        <v>5.61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54.65</v>
      </c>
      <c r="AW6" s="21">
        <f t="shared" si="6"/>
        <v>68.19</v>
      </c>
      <c r="AX6" s="21">
        <f t="shared" si="6"/>
        <v>71.05</v>
      </c>
      <c r="AY6" s="21">
        <f t="shared" si="6"/>
        <v>84.36</v>
      </c>
      <c r="AZ6" s="21" t="str">
        <f t="shared" si="6"/>
        <v>-</v>
      </c>
      <c r="BA6" s="21">
        <f t="shared" si="6"/>
        <v>67.930000000000007</v>
      </c>
      <c r="BB6" s="21">
        <f t="shared" si="6"/>
        <v>68.53</v>
      </c>
      <c r="BC6" s="21">
        <f t="shared" si="6"/>
        <v>69.180000000000007</v>
      </c>
      <c r="BD6" s="21">
        <f t="shared" si="6"/>
        <v>76.319999999999993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597.80999999999995</v>
      </c>
      <c r="BH6" s="21">
        <f t="shared" si="7"/>
        <v>558.69000000000005</v>
      </c>
      <c r="BI6" s="21">
        <f t="shared" si="7"/>
        <v>500.89</v>
      </c>
      <c r="BJ6" s="21">
        <f t="shared" si="7"/>
        <v>465.13</v>
      </c>
      <c r="BK6" s="21" t="str">
        <f t="shared" si="7"/>
        <v>-</v>
      </c>
      <c r="BL6" s="21">
        <f t="shared" si="7"/>
        <v>857.88</v>
      </c>
      <c r="BM6" s="21">
        <f t="shared" si="7"/>
        <v>825.1</v>
      </c>
      <c r="BN6" s="21">
        <f t="shared" si="7"/>
        <v>789.87</v>
      </c>
      <c r="BO6" s="21">
        <f t="shared" si="7"/>
        <v>749.43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>
        <f t="shared" si="8"/>
        <v>94.97</v>
      </c>
      <c r="BX6" s="21">
        <f t="shared" si="8"/>
        <v>97.07</v>
      </c>
      <c r="BY6" s="21">
        <f t="shared" si="8"/>
        <v>98.06</v>
      </c>
      <c r="BZ6" s="21">
        <f t="shared" si="8"/>
        <v>98.46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154.88</v>
      </c>
      <c r="CD6" s="21">
        <f t="shared" si="9"/>
        <v>154.75</v>
      </c>
      <c r="CE6" s="21">
        <f t="shared" si="9"/>
        <v>154.5</v>
      </c>
      <c r="CF6" s="21">
        <f t="shared" si="9"/>
        <v>154.52000000000001</v>
      </c>
      <c r="CG6" s="21" t="str">
        <f t="shared" si="9"/>
        <v>-</v>
      </c>
      <c r="CH6" s="21">
        <f t="shared" si="9"/>
        <v>159.49</v>
      </c>
      <c r="CI6" s="21">
        <f t="shared" si="9"/>
        <v>157.81</v>
      </c>
      <c r="CJ6" s="21">
        <f t="shared" si="9"/>
        <v>157.37</v>
      </c>
      <c r="CK6" s="21">
        <f t="shared" si="9"/>
        <v>157.44999999999999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70.569999999999993</v>
      </c>
      <c r="CO6" s="21">
        <f t="shared" si="10"/>
        <v>66.09</v>
      </c>
      <c r="CP6" s="21">
        <f t="shared" si="10"/>
        <v>68.05</v>
      </c>
      <c r="CQ6" s="21">
        <f t="shared" si="10"/>
        <v>64.069999999999993</v>
      </c>
      <c r="CR6" s="21" t="str">
        <f t="shared" si="10"/>
        <v>-</v>
      </c>
      <c r="CS6" s="21">
        <f t="shared" si="10"/>
        <v>65.28</v>
      </c>
      <c r="CT6" s="21">
        <f t="shared" si="10"/>
        <v>64.92</v>
      </c>
      <c r="CU6" s="21">
        <f t="shared" si="10"/>
        <v>64.14</v>
      </c>
      <c r="CV6" s="21">
        <f t="shared" si="10"/>
        <v>63.71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90.13</v>
      </c>
      <c r="CZ6" s="21">
        <f t="shared" si="11"/>
        <v>90.78</v>
      </c>
      <c r="DA6" s="21">
        <f t="shared" si="11"/>
        <v>91.02</v>
      </c>
      <c r="DB6" s="21">
        <f t="shared" si="11"/>
        <v>91.56</v>
      </c>
      <c r="DC6" s="21" t="str">
        <f t="shared" si="11"/>
        <v>-</v>
      </c>
      <c r="DD6" s="21">
        <f t="shared" si="11"/>
        <v>92.72</v>
      </c>
      <c r="DE6" s="21">
        <f t="shared" si="11"/>
        <v>92.88</v>
      </c>
      <c r="DF6" s="21">
        <f t="shared" si="11"/>
        <v>92.9</v>
      </c>
      <c r="DG6" s="21">
        <f t="shared" si="11"/>
        <v>92.89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4.33</v>
      </c>
      <c r="DK6" s="21">
        <f t="shared" si="12"/>
        <v>8.44</v>
      </c>
      <c r="DL6" s="21">
        <f t="shared" si="12"/>
        <v>12.33</v>
      </c>
      <c r="DM6" s="21">
        <f t="shared" si="12"/>
        <v>15.72</v>
      </c>
      <c r="DN6" s="21" t="str">
        <f t="shared" si="12"/>
        <v>-</v>
      </c>
      <c r="DO6" s="21">
        <f t="shared" si="12"/>
        <v>23.79</v>
      </c>
      <c r="DP6" s="21">
        <f t="shared" si="12"/>
        <v>25.66</v>
      </c>
      <c r="DQ6" s="21">
        <f t="shared" si="12"/>
        <v>27.46</v>
      </c>
      <c r="DR6" s="21">
        <f t="shared" si="12"/>
        <v>29.93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>
        <f t="shared" ref="DU6:EC6" si="13">IF(DU7="",NA(),DU7)</f>
        <v>0.59</v>
      </c>
      <c r="DV6" s="21">
        <f t="shared" si="13"/>
        <v>1.62</v>
      </c>
      <c r="DW6" s="21">
        <f t="shared" si="13"/>
        <v>3.19</v>
      </c>
      <c r="DX6" s="21">
        <f t="shared" si="13"/>
        <v>4.29</v>
      </c>
      <c r="DY6" s="21" t="str">
        <f t="shared" si="13"/>
        <v>-</v>
      </c>
      <c r="DZ6" s="21">
        <f t="shared" si="13"/>
        <v>1.22</v>
      </c>
      <c r="EA6" s="21">
        <f t="shared" si="13"/>
        <v>1.61</v>
      </c>
      <c r="EB6" s="21">
        <f t="shared" si="13"/>
        <v>2.08</v>
      </c>
      <c r="EC6" s="21">
        <f t="shared" si="13"/>
        <v>2.74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0.09</v>
      </c>
      <c r="EL6" s="21">
        <f t="shared" si="14"/>
        <v>0.17</v>
      </c>
      <c r="EM6" s="21">
        <f t="shared" si="14"/>
        <v>0.13</v>
      </c>
      <c r="EN6" s="21">
        <f t="shared" si="14"/>
        <v>0.06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102075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68.510000000000005</v>
      </c>
      <c r="P7" s="24">
        <v>48.75</v>
      </c>
      <c r="Q7" s="24">
        <v>64.97</v>
      </c>
      <c r="R7" s="24">
        <v>2970</v>
      </c>
      <c r="S7" s="24">
        <v>74084</v>
      </c>
      <c r="T7" s="24">
        <v>60.97</v>
      </c>
      <c r="U7" s="24">
        <v>1215.0899999999999</v>
      </c>
      <c r="V7" s="24">
        <v>36013</v>
      </c>
      <c r="W7" s="24">
        <v>8.7899999999999991</v>
      </c>
      <c r="X7" s="24">
        <v>4097.04</v>
      </c>
      <c r="Y7" s="24" t="s">
        <v>102</v>
      </c>
      <c r="Z7" s="24">
        <v>109.34</v>
      </c>
      <c r="AA7" s="24">
        <v>106.87</v>
      </c>
      <c r="AB7" s="24">
        <v>103.62</v>
      </c>
      <c r="AC7" s="24">
        <v>105.19</v>
      </c>
      <c r="AD7" s="24" t="s">
        <v>102</v>
      </c>
      <c r="AE7" s="24">
        <v>107.85</v>
      </c>
      <c r="AF7" s="24">
        <v>108.04</v>
      </c>
      <c r="AG7" s="24">
        <v>107.49</v>
      </c>
      <c r="AH7" s="24">
        <v>107.64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4.72</v>
      </c>
      <c r="AQ7" s="24">
        <v>4.49</v>
      </c>
      <c r="AR7" s="24">
        <v>5.41</v>
      </c>
      <c r="AS7" s="24">
        <v>5.61</v>
      </c>
      <c r="AT7" s="24">
        <v>3.03</v>
      </c>
      <c r="AU7" s="24" t="s">
        <v>102</v>
      </c>
      <c r="AV7" s="24">
        <v>54.65</v>
      </c>
      <c r="AW7" s="24">
        <v>68.19</v>
      </c>
      <c r="AX7" s="24">
        <v>71.05</v>
      </c>
      <c r="AY7" s="24">
        <v>84.36</v>
      </c>
      <c r="AZ7" s="24" t="s">
        <v>102</v>
      </c>
      <c r="BA7" s="24">
        <v>67.930000000000007</v>
      </c>
      <c r="BB7" s="24">
        <v>68.53</v>
      </c>
      <c r="BC7" s="24">
        <v>69.180000000000007</v>
      </c>
      <c r="BD7" s="24">
        <v>76.319999999999993</v>
      </c>
      <c r="BE7" s="24">
        <v>78.430000000000007</v>
      </c>
      <c r="BF7" s="24" t="s">
        <v>102</v>
      </c>
      <c r="BG7" s="24">
        <v>597.80999999999995</v>
      </c>
      <c r="BH7" s="24">
        <v>558.69000000000005</v>
      </c>
      <c r="BI7" s="24">
        <v>500.89</v>
      </c>
      <c r="BJ7" s="24">
        <v>465.13</v>
      </c>
      <c r="BK7" s="24" t="s">
        <v>102</v>
      </c>
      <c r="BL7" s="24">
        <v>857.88</v>
      </c>
      <c r="BM7" s="24">
        <v>825.1</v>
      </c>
      <c r="BN7" s="24">
        <v>789.87</v>
      </c>
      <c r="BO7" s="24">
        <v>749.43</v>
      </c>
      <c r="BP7" s="24">
        <v>630.82000000000005</v>
      </c>
      <c r="BQ7" s="24" t="s">
        <v>102</v>
      </c>
      <c r="BR7" s="24">
        <v>100</v>
      </c>
      <c r="BS7" s="24">
        <v>100</v>
      </c>
      <c r="BT7" s="24">
        <v>100</v>
      </c>
      <c r="BU7" s="24">
        <v>100</v>
      </c>
      <c r="BV7" s="24" t="s">
        <v>102</v>
      </c>
      <c r="BW7" s="24">
        <v>94.97</v>
      </c>
      <c r="BX7" s="24">
        <v>97.07</v>
      </c>
      <c r="BY7" s="24">
        <v>98.06</v>
      </c>
      <c r="BZ7" s="24">
        <v>98.46</v>
      </c>
      <c r="CA7" s="24">
        <v>97.81</v>
      </c>
      <c r="CB7" s="24" t="s">
        <v>102</v>
      </c>
      <c r="CC7" s="24">
        <v>154.88</v>
      </c>
      <c r="CD7" s="24">
        <v>154.75</v>
      </c>
      <c r="CE7" s="24">
        <v>154.5</v>
      </c>
      <c r="CF7" s="24">
        <v>154.52000000000001</v>
      </c>
      <c r="CG7" s="24" t="s">
        <v>102</v>
      </c>
      <c r="CH7" s="24">
        <v>159.49</v>
      </c>
      <c r="CI7" s="24">
        <v>157.81</v>
      </c>
      <c r="CJ7" s="24">
        <v>157.37</v>
      </c>
      <c r="CK7" s="24">
        <v>157.44999999999999</v>
      </c>
      <c r="CL7" s="24">
        <v>138.75</v>
      </c>
      <c r="CM7" s="24" t="s">
        <v>102</v>
      </c>
      <c r="CN7" s="24">
        <v>70.569999999999993</v>
      </c>
      <c r="CO7" s="24">
        <v>66.09</v>
      </c>
      <c r="CP7" s="24">
        <v>68.05</v>
      </c>
      <c r="CQ7" s="24">
        <v>64.069999999999993</v>
      </c>
      <c r="CR7" s="24" t="s">
        <v>102</v>
      </c>
      <c r="CS7" s="24">
        <v>65.28</v>
      </c>
      <c r="CT7" s="24">
        <v>64.92</v>
      </c>
      <c r="CU7" s="24">
        <v>64.14</v>
      </c>
      <c r="CV7" s="24">
        <v>63.71</v>
      </c>
      <c r="CW7" s="24">
        <v>58.94</v>
      </c>
      <c r="CX7" s="24" t="s">
        <v>102</v>
      </c>
      <c r="CY7" s="24">
        <v>90.13</v>
      </c>
      <c r="CZ7" s="24">
        <v>90.78</v>
      </c>
      <c r="DA7" s="24">
        <v>91.02</v>
      </c>
      <c r="DB7" s="24">
        <v>91.56</v>
      </c>
      <c r="DC7" s="24" t="s">
        <v>102</v>
      </c>
      <c r="DD7" s="24">
        <v>92.72</v>
      </c>
      <c r="DE7" s="24">
        <v>92.88</v>
      </c>
      <c r="DF7" s="24">
        <v>92.9</v>
      </c>
      <c r="DG7" s="24">
        <v>92.89</v>
      </c>
      <c r="DH7" s="24">
        <v>95.91</v>
      </c>
      <c r="DI7" s="24" t="s">
        <v>102</v>
      </c>
      <c r="DJ7" s="24">
        <v>4.33</v>
      </c>
      <c r="DK7" s="24">
        <v>8.44</v>
      </c>
      <c r="DL7" s="24">
        <v>12.33</v>
      </c>
      <c r="DM7" s="24">
        <v>15.72</v>
      </c>
      <c r="DN7" s="24" t="s">
        <v>102</v>
      </c>
      <c r="DO7" s="24">
        <v>23.79</v>
      </c>
      <c r="DP7" s="24">
        <v>25.66</v>
      </c>
      <c r="DQ7" s="24">
        <v>27.46</v>
      </c>
      <c r="DR7" s="24">
        <v>29.93</v>
      </c>
      <c r="DS7" s="24">
        <v>41.09</v>
      </c>
      <c r="DT7" s="24" t="s">
        <v>102</v>
      </c>
      <c r="DU7" s="24">
        <v>0.59</v>
      </c>
      <c r="DV7" s="24">
        <v>1.62</v>
      </c>
      <c r="DW7" s="24">
        <v>3.19</v>
      </c>
      <c r="DX7" s="24">
        <v>4.29</v>
      </c>
      <c r="DY7" s="24" t="s">
        <v>102</v>
      </c>
      <c r="DZ7" s="24">
        <v>1.22</v>
      </c>
      <c r="EA7" s="24">
        <v>1.61</v>
      </c>
      <c r="EB7" s="24">
        <v>2.08</v>
      </c>
      <c r="EC7" s="24">
        <v>2.74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0.09</v>
      </c>
      <c r="EL7" s="24">
        <v>0.17</v>
      </c>
      <c r="EM7" s="24">
        <v>0.13</v>
      </c>
      <c r="EN7" s="24">
        <v>0.06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2025-02-10T04:33:52Z</cp:lastPrinted>
  <dcterms:created xsi:type="dcterms:W3CDTF">2025-01-24T06:59:29Z</dcterms:created>
  <dcterms:modified xsi:type="dcterms:W3CDTF">2025-02-27T06:40:50Z</dcterms:modified>
  <cp:category/>
</cp:coreProperties>
</file>