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6A9923F-C424-4336-8B61-E722798E8078}" xr6:coauthVersionLast="47" xr6:coauthVersionMax="47" xr10:uidLastSave="{00000000-0000-0000-0000-000000000000}"/>
  <workbookProtection workbookAlgorithmName="SHA-512" workbookHashValue="PWQVJBE8WIxIQOCzNIpSPkskyUByF5h4K6OMJGNWNNBMpq0QVM47eBaqHIE//D7deODMBxDn7jEIoWOnUDtgfA==" workbookSaltValue="ig5WY0zjG3HbW9Pj9Jsg4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P10" i="4" s="1"/>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BB10" i="4"/>
  <c r="AD10" i="4"/>
  <c r="B10" i="4"/>
  <c r="AT8" i="4"/>
  <c r="AD8" i="4"/>
  <c r="W8" i="4"/>
  <c r="I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<sst xmlns="http://schemas.openxmlformats.org/spreadsheetml/2006/main" count="253" uniqueCount="115">
  <si>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</si>
  <si>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</si>
  <si>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</si>
  <si>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</si>
  <si>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</si>
  <si>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</si>
  <si>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</si>
  <si>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</si>
  <si>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</si>
  <si>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</si>
  <si>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</si>
  <si>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</si>
  <si>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</si>
  <si>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</si>
  <si>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</si>
  <si>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</si>
  <si>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</si>
  <si>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</si>
  <si>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</si>
  <si>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</si>
  <si>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</si>
  <si>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</si>
  <si>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</si>
  <si>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</si>
  <si>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</si>
  <si>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</si>
  <si>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</si>
  <si>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</si>
  <si>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</si>
  <si>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</si>
  <si>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</si>
  <si>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</si>
  <si>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</si>
  <si>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</si>
  <si>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</si>
  <si>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</si>
  <si>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</si>
  <si>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</si>
  <si>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</si>
  <si>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</si>
  <si>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</si>
  <si>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</si>
  <si>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</si>
  <si>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</si>
  <si>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</si>
  <si>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</si>
  <si>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</si>
  <si>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</si>
  <si>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</si>
  <si>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</si>
  <si>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</si>
  <si>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</si>
  <si>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</si>
  <si>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</si>
  <si>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</si>
  <si>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</si>
  <si>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</si>
  <si>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</si>
  <si>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</si>
  <si>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</si>
  <si>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</si>
  <si>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</si>
  <si>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</si>
  <si>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</si>
  <si>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</si>
  <si>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</si>
  <si>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</si>
  <si>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</si>
  <si>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</si>
  <si>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</si>
  <si>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</si>
  <si>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</si>
  <si>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</si>
  <si>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</si>
  <si>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</si>
  <si>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</si>
  <si>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</si>
  <si>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</si>
  <si>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</si>
  <si>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</si>
  <si>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</si>
  <si>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</si>
  <si>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</si>
  <si>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</si>
  <si>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</si>
  <si>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</si>
  <si>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</si>
  <si>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</si>
  <si>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</si>
  <si>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</si>
  <si>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</si>
  <si>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</si>
  <si>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</si>
  <si>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</si>
  <si>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</si>
  <si>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</si>
  <si>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</si>
  <si>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</si>
  <si>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</si>
  <si>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</si>
  <si>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</si>
  <si>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</si>
  <si>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</si>
  <si>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</si>
  <si>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</si>
  <si>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</si>
  <si>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</si>
  <si>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</si>
  <si>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</si>
  <si>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</si>
  <si>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</si>
  <si>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</si>
  <si>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類似団体平均値を下回ってはいるが、計画的な更新が必要となる。
②管渠老朽化率
　類似団体平均値を上回っている。ストックマネジメント計画により更新を行っている。
③管渠改善率
　老朽化を示す指標は0.00％であるが、伊香保地区の2処理場のうち1処理場（昭和40年度供用開始、55年経過）の更新に着手しており、施設整備費が事業を圧迫している。</t>
    <phoneticPr fontId="4"/>
  </si>
  <si>
    <t>　昭和34年度に事業着手し、昭和41年度に供用開始した事業で、旧市地域（渋川地区）において新規管路布設を推進している事業である。
　最も供用開始が早い伊香保地区において、2処理場のうち1処理場（昭和40年度供用開始、55年経過）の更新に着手しており、施設整備費が事業を圧迫していることから、残る1処理場（昭和51年度供用開始、44年経過）の更新においては、費用対効果を勘案した施設のあり方等も含めた検討が必要である。
　下水道使用料では維持管理費が賄えていないことから、令和7年度に使用料改定を行う予定であるが、今後も更なる使用料改定や経費削減等が必要な時期となっている。
　少子高齢化、人口減少、高齢単身世帯の増加により、区域見直し以外の接続数の増加は見込めないことから、新興住宅地区などの区域見直しが必要である。</t>
    <rPh sb="235" eb="237">
      <t>レイワ</t>
    </rPh>
    <rPh sb="238" eb="240">
      <t>ネンド</t>
    </rPh>
    <rPh sb="247" eb="248">
      <t>オコナ</t>
    </rPh>
    <rPh sb="249" eb="251">
      <t>ヨテイ</t>
    </rPh>
    <rPh sb="256" eb="258">
      <t>コンゴ</t>
    </rPh>
    <rPh sb="259" eb="260">
      <t>サラ</t>
    </rPh>
    <rPh sb="262" eb="265">
      <t>シヨウリョウ</t>
    </rPh>
    <rPh sb="265" eb="267">
      <t>カイテイ</t>
    </rPh>
    <rPh sb="268" eb="270">
      <t>ケイヒ</t>
    </rPh>
    <rPh sb="270" eb="272">
      <t>サクゲン</t>
    </rPh>
    <rPh sb="272" eb="273">
      <t>トウ</t>
    </rPh>
    <phoneticPr fontId="4"/>
  </si>
  <si>
    <t>①経常収支比率
　経常収支比率は100%を上回っているが、営業損失が発生していることから、一般会計繰入金に頼った経営となっている。
　施設整備を推進しているが、使用料収入が頭打ちとなっている。令和7年度に使用料改定を行う予定であるが、今後も経営改善に向けた取組が必要である。
②累積欠損金比率
　欠損金は発生していないが、汚水処理費は増加傾向にあるので、今後も注意が必要である。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類似団体平均値の2倍以上となっている。
　施設整備を推進しているため、継続して借入を行っているが、残高は減少傾向にある。
⑤経費回収率
　類似団体平均値を下回っている。
　施設整備を推進していることから、接続件数は増加しており、有収水量増となっている。このため、使用料収入は僅かに増加しているが、営業支出が増加していることから一般会計繰入金に依存している。
⑥汚水処理原価
　類似団体平均値を下回っている。
　年間有収水量は増加しており、それに伴い維持管理費も増加している。このため、今後も汚水処理原価は上昇していくと予想されるので経費削減等の改善が必要である。
⑦施設利用率
　類似団体平均値を上回っている。
　これは、施設整備を推進しているためであり、年間有収水量が増加傾向となってきている。今後、施設利用率は上昇することが見込まれる。
⑧水洗化率
　類似団体平均値を下回っているが、施設整備を推進していることから、現在水洗便所設置済人口は増加、現在処理区域内人口も増加しており、今後は僅かながら上昇が予想される。</t>
    <rPh sb="86" eb="88">
      <t>アタマウ</t>
    </rPh>
    <rPh sb="96" eb="98">
      <t>レイワ</t>
    </rPh>
    <rPh sb="99" eb="101">
      <t>ネンド</t>
    </rPh>
    <rPh sb="108" eb="109">
      <t>オコナ</t>
    </rPh>
    <rPh sb="110" eb="112">
      <t>ヨテイ</t>
    </rPh>
    <rPh sb="117" eb="119">
      <t>コンゴ</t>
    </rPh>
    <rPh sb="125" eb="126">
      <t>ム</t>
    </rPh>
    <rPh sb="128" eb="129">
      <t>ト</t>
    </rPh>
    <rPh sb="129" eb="130">
      <t>ク</t>
    </rPh>
    <rPh sb="425" eb="426">
      <t>ワズ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</si>
</sst>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30-4E20-84DE-E785B1C5A8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5330-4E20-84DE-E785B1C5A8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46.21</c:v>
                </c:pt>
                <c:pt idx="2">
                  <c:v>58.27</c:v>
                </c:pt>
                <c:pt idx="3">
                  <c:v>68.25</c:v>
                </c:pt>
                <c:pt idx="4">
                  <c:v>65.09</c:v>
                </c:pt>
              </c:numCache>
            </c:numRef>
          </c:val>
          <c:extLst>
            <c:ext xmlns:c16="http://schemas.microsoft.com/office/drawing/2014/chart" uri="{C3380CC4-5D6E-409C-BE32-E72D297353CC}">
              <c16:uniqueId val="{00000000-B90C-434F-9891-1308F6FAAB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B90C-434F-9891-1308F6FAAB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81.86</c:v>
                </c:pt>
                <c:pt idx="2">
                  <c:v>82.47</c:v>
                </c:pt>
                <c:pt idx="3">
                  <c:v>82.24</c:v>
                </c:pt>
                <c:pt idx="4">
                  <c:v>82.71</c:v>
                </c:pt>
              </c:numCache>
            </c:numRef>
          </c:val>
          <c:extLst>
            <c:ext xmlns:c16="http://schemas.microsoft.com/office/drawing/2014/chart" uri="{C3380CC4-5D6E-409C-BE32-E72D297353CC}">
              <c16:uniqueId val="{00000000-49D4-43C2-8D35-954D889A6E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49D4-43C2-8D35-954D889A6E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114.5</c:v>
                </c:pt>
                <c:pt idx="2">
                  <c:v>98.12</c:v>
                </c:pt>
                <c:pt idx="3">
                  <c:v>102.27</c:v>
                </c:pt>
                <c:pt idx="4">
                  <c:v>104.31</c:v>
                </c:pt>
              </c:numCache>
            </c:numRef>
          </c:val>
          <c:extLst>
            <c:ext xmlns:c16="http://schemas.microsoft.com/office/drawing/2014/chart" uri="{C3380CC4-5D6E-409C-BE32-E72D297353CC}">
              <c16:uniqueId val="{00000000-F744-4037-96CC-55D6BA1165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F744-4037-96CC-55D6BA1165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3.11</c:v>
                </c:pt>
                <c:pt idx="2">
                  <c:v>5.81</c:v>
                </c:pt>
                <c:pt idx="3">
                  <c:v>8.66</c:v>
                </c:pt>
                <c:pt idx="4">
                  <c:v>11.43</c:v>
                </c:pt>
              </c:numCache>
            </c:numRef>
          </c:val>
          <c:extLst>
            <c:ext xmlns:c16="http://schemas.microsoft.com/office/drawing/2014/chart" uri="{C3380CC4-5D6E-409C-BE32-E72D297353CC}">
              <c16:uniqueId val="{00000000-E6D4-41C6-A025-97C4EB2420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E6D4-41C6-A025-97C4EB2420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2.93</c:v>
                </c:pt>
                <c:pt idx="2">
                  <c:v>3.81</c:v>
                </c:pt>
                <c:pt idx="3">
                  <c:v>3.85</c:v>
                </c:pt>
                <c:pt idx="4">
                  <c:v>3.83</c:v>
                </c:pt>
              </c:numCache>
            </c:numRef>
          </c:val>
          <c:extLst>
            <c:ext xmlns:c16="http://schemas.microsoft.com/office/drawing/2014/chart" uri="{C3380CC4-5D6E-409C-BE32-E72D297353CC}">
              <c16:uniqueId val="{00000000-05A1-4B41-A4DE-95E5E89DC4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05A1-4B41-A4DE-95E5E89DC4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89-4847-9D55-D7DB8BEC16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0D89-4847-9D55-D7DB8BEC16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24.21</c:v>
                </c:pt>
                <c:pt idx="2">
                  <c:v>41.12</c:v>
                </c:pt>
                <c:pt idx="3">
                  <c:v>47.01</c:v>
                </c:pt>
                <c:pt idx="4">
                  <c:v>62.4</c:v>
                </c:pt>
              </c:numCache>
            </c:numRef>
          </c:val>
          <c:extLst>
            <c:ext xmlns:c16="http://schemas.microsoft.com/office/drawing/2014/chart" uri="{C3380CC4-5D6E-409C-BE32-E72D297353CC}">
              <c16:uniqueId val="{00000000-8197-4353-A6C7-7090171665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8197-4353-A6C7-7090171665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2147.7399999999998</c:v>
                </c:pt>
                <c:pt idx="2">
                  <c:v>2169.88</c:v>
                </c:pt>
                <c:pt idx="3">
                  <c:v>2057.2600000000002</c:v>
                </c:pt>
                <c:pt idx="4">
                  <c:v>2018.6</c:v>
                </c:pt>
              </c:numCache>
            </c:numRef>
          </c:val>
          <c:extLst>
            <c:ext xmlns:c16="http://schemas.microsoft.com/office/drawing/2014/chart" uri="{C3380CC4-5D6E-409C-BE32-E72D297353CC}">
              <c16:uniqueId val="{00000000-4C7A-4DC4-88B7-431049721E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4C7A-4DC4-88B7-431049721E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60.45</c:v>
                </c:pt>
                <c:pt idx="2">
                  <c:v>61.52</c:v>
                </c:pt>
                <c:pt idx="3">
                  <c:v>61.03</c:v>
                </c:pt>
                <c:pt idx="4">
                  <c:v>60.8</c:v>
                </c:pt>
              </c:numCache>
            </c:numRef>
          </c:val>
          <c:extLst>
            <c:ext xmlns:c16="http://schemas.microsoft.com/office/drawing/2014/chart" uri="{C3380CC4-5D6E-409C-BE32-E72D297353CC}">
              <c16:uniqueId val="{00000000-F423-46CF-B828-699455E7F1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F423-46CF-B828-699455E7F1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110.07</c:v>
                </c:pt>
                <c:pt idx="2">
                  <c:v>108.5</c:v>
                </c:pt>
                <c:pt idx="3">
                  <c:v>111.48</c:v>
                </c:pt>
                <c:pt idx="4">
                  <c:v>112.86</c:v>
                </c:pt>
              </c:numCache>
            </c:numRef>
          </c:val>
          <c:extLst>
            <c:ext xmlns:c16="http://schemas.microsoft.com/office/drawing/2014/chart" uri="{C3380CC4-5D6E-409C-BE32-E72D297353CC}">
              <c16:uniqueId val="{00000000-5B04-4AE3-8621-CEF0614326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5B04-4AE3-8621-CEF0614326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渋川市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73068</v>
      </c>
      <c r="AM8" s="41"/>
      <c r="AN8" s="41"/>
      <c r="AO8" s="41"/>
      <c r="AP8" s="41"/>
      <c r="AQ8" s="41"/>
      <c r="AR8" s="41"/>
      <c r="AS8" s="41"/>
      <c r="AT8" s="34">
        <f>データ!T6</f>
        <v>240.27</v>
      </c>
      <c r="AU8" s="34"/>
      <c r="AV8" s="34"/>
      <c r="AW8" s="34"/>
      <c r="AX8" s="34"/>
      <c r="AY8" s="34"/>
      <c r="AZ8" s="34"/>
      <c r="BA8" s="34"/>
      <c r="BB8" s="34">
        <f>データ!U6</f>
        <v>304.11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51.42</v>
      </c>
      <c r="J10" s="34"/>
      <c r="K10" s="34"/>
      <c r="L10" s="34"/>
      <c r="M10" s="34"/>
      <c r="N10" s="34"/>
      <c r="O10" s="34"/>
      <c r="P10" s="34">
        <f>データ!P6</f>
        <v>32.97</v>
      </c>
      <c r="Q10" s="34"/>
      <c r="R10" s="34"/>
      <c r="S10" s="34"/>
      <c r="T10" s="34"/>
      <c r="U10" s="34"/>
      <c r="V10" s="34"/>
      <c r="W10" s="34">
        <f>データ!Q6</f>
        <v>100</v>
      </c>
      <c r="X10" s="34"/>
      <c r="Y10" s="34"/>
      <c r="Z10" s="34"/>
      <c r="AA10" s="34"/>
      <c r="AB10" s="34"/>
      <c r="AC10" s="34"/>
      <c r="AD10" s="41">
        <f>データ!R6</f>
        <v>2013</v>
      </c>
      <c r="AE10" s="41"/>
      <c r="AF10" s="41"/>
      <c r="AG10" s="41"/>
      <c r="AH10" s="41"/>
      <c r="AI10" s="41"/>
      <c r="AJ10" s="41"/>
      <c r="AK10" s="2"/>
      <c r="AL10" s="41">
        <f>データ!V6</f>
        <v>23938</v>
      </c>
      <c r="AM10" s="41"/>
      <c r="AN10" s="41"/>
      <c r="AO10" s="41"/>
      <c r="AP10" s="41"/>
      <c r="AQ10" s="41"/>
      <c r="AR10" s="41"/>
      <c r="AS10" s="41"/>
      <c r="AT10" s="34">
        <f>データ!W6</f>
        <v>9.41</v>
      </c>
      <c r="AU10" s="34"/>
      <c r="AV10" s="34"/>
      <c r="AW10" s="34"/>
      <c r="AX10" s="34"/>
      <c r="AY10" s="34"/>
      <c r="AZ10" s="34"/>
      <c r="BA10" s="34"/>
      <c r="BB10" s="34">
        <f>データ!X6</f>
        <v>2543.89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wNGMe1kqFqAHkFQJxEUi/zvhtip6c1k5t7IzWd9ZJ9rYnBk4Z2Do+vHSriUGzRzrugyxRQL3Nw8rpYDCx1blw==" saltValue="i0R7edFRVNMOQkyw3Uz9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102083</v>
      </c>
      <c r="D6" s="19">
        <f t="shared" si="3"/>
        <v>46</v>
      </c>
      <c r="E6" s="19">
        <f t="shared" si="3"/>
        <v>17</v>
      </c>
      <c r="F6" s="19">
        <f t="shared" si="3"/>
        <v>1</v>
      </c>
      <c r="G6" s="19">
        <f t="shared" si="3"/>
        <v>0</v>
      </c>
      <c r="H6" s="19" t="str">
        <f t="shared" si="3"/>
        <v>群馬県　渋川市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51.42</v>
      </c>
      <c r="P6" s="20">
        <f t="shared" si="3"/>
        <v>32.97</v>
      </c>
      <c r="Q6" s="20">
        <f t="shared" si="3"/>
        <v>100</v>
      </c>
      <c r="R6" s="20">
        <f t="shared" si="3"/>
        <v>2013</v>
      </c>
      <c r="S6" s="20">
        <f t="shared" si="3"/>
        <v>73068</v>
      </c>
      <c r="T6" s="20">
        <f t="shared" si="3"/>
        <v>240.27</v>
      </c>
      <c r="U6" s="20">
        <f t="shared" si="3"/>
        <v>304.11</v>
      </c>
      <c r="V6" s="20">
        <f t="shared" si="3"/>
        <v>23938</v>
      </c>
      <c r="W6" s="20">
        <f t="shared" si="3"/>
        <v>9.41</v>
      </c>
      <c r="X6" s="20">
        <f t="shared" si="3"/>
        <v>2543.89</v>
      </c>
      <c r="Y6" s="21" t="str">
        <f>IF(Y7="",NA(),Y7)</f>
        <v>-</v>
      </c>
      <c r="Z6" s="21">
        <f t="shared" ref="Z6:AH6" si="4">IF(Z7="",NA(),Z7)</f>
        <v>114.5</v>
      </c>
      <c r="AA6" s="21">
        <f t="shared" si="4"/>
        <v>98.12</v>
      </c>
      <c r="AB6" s="21">
        <f t="shared" si="4"/>
        <v>102.27</v>
      </c>
      <c r="AC6" s="21">
        <f t="shared" si="4"/>
        <v>104.31</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24.21</v>
      </c>
      <c r="AW6" s="21">
        <f t="shared" si="6"/>
        <v>41.12</v>
      </c>
      <c r="AX6" s="21">
        <f t="shared" si="6"/>
        <v>47.01</v>
      </c>
      <c r="AY6" s="21">
        <f t="shared" si="6"/>
        <v>62.4</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2147.7399999999998</v>
      </c>
      <c r="BH6" s="21">
        <f t="shared" si="7"/>
        <v>2169.88</v>
      </c>
      <c r="BI6" s="21">
        <f t="shared" si="7"/>
        <v>2057.2600000000002</v>
      </c>
      <c r="BJ6" s="21">
        <f t="shared" si="7"/>
        <v>2018.6</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60.45</v>
      </c>
      <c r="BS6" s="21">
        <f t="shared" si="8"/>
        <v>61.52</v>
      </c>
      <c r="BT6" s="21">
        <f t="shared" si="8"/>
        <v>61.03</v>
      </c>
      <c r="BU6" s="21">
        <f t="shared" si="8"/>
        <v>60.8</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110.07</v>
      </c>
      <c r="CD6" s="21">
        <f t="shared" si="9"/>
        <v>108.5</v>
      </c>
      <c r="CE6" s="21">
        <f t="shared" si="9"/>
        <v>111.48</v>
      </c>
      <c r="CF6" s="21">
        <f t="shared" si="9"/>
        <v>112.86</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46.21</v>
      </c>
      <c r="CO6" s="21">
        <f t="shared" si="10"/>
        <v>58.27</v>
      </c>
      <c r="CP6" s="21">
        <f t="shared" si="10"/>
        <v>68.25</v>
      </c>
      <c r="CQ6" s="21">
        <f t="shared" si="10"/>
        <v>65.09</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81.86</v>
      </c>
      <c r="CZ6" s="21">
        <f t="shared" si="11"/>
        <v>82.47</v>
      </c>
      <c r="DA6" s="21">
        <f t="shared" si="11"/>
        <v>82.24</v>
      </c>
      <c r="DB6" s="21">
        <f t="shared" si="11"/>
        <v>82.71</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3.11</v>
      </c>
      <c r="DK6" s="21">
        <f t="shared" si="12"/>
        <v>5.81</v>
      </c>
      <c r="DL6" s="21">
        <f t="shared" si="12"/>
        <v>8.66</v>
      </c>
      <c r="DM6" s="21">
        <f t="shared" si="12"/>
        <v>11.43</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1">
        <f t="shared" ref="DU6:EC6" si="13">IF(DU7="",NA(),DU7)</f>
        <v>2.93</v>
      </c>
      <c r="DV6" s="21">
        <f t="shared" si="13"/>
        <v>3.81</v>
      </c>
      <c r="DW6" s="21">
        <f t="shared" si="13"/>
        <v>3.85</v>
      </c>
      <c r="DX6" s="21">
        <f t="shared" si="13"/>
        <v>3.83</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102083</v>
      </c>
      <c r="D7" s="23">
        <v>46</v>
      </c>
      <c r="E7" s="23">
        <v>17</v>
      </c>
      <c r="F7" s="23">
        <v>1</v>
      </c>
      <c r="G7" s="23">
        <v>0</v>
      </c>
      <c r="H7" s="23" t="s">
        <v>96</v>
      </c>
      <c r="I7" s="23" t="s">
        <v>97</v>
      </c>
      <c r="J7" s="23" t="s">
        <v>98</v>
      </c>
      <c r="K7" s="23" t="s">
        <v>99</v>
      </c>
      <c r="L7" s="23" t="s">
        <v>100</v>
      </c>
      <c r="M7" s="23" t="s">
        <v>101</v>
      </c>
      <c r="N7" s="24" t="s">
        <v>102</v>
      </c>
      <c r="O7" s="24">
        <v>51.42</v>
      </c>
      <c r="P7" s="24">
        <v>32.97</v>
      </c>
      <c r="Q7" s="24">
        <v>100</v>
      </c>
      <c r="R7" s="24">
        <v>2013</v>
      </c>
      <c r="S7" s="24">
        <v>73068</v>
      </c>
      <c r="T7" s="24">
        <v>240.27</v>
      </c>
      <c r="U7" s="24">
        <v>304.11</v>
      </c>
      <c r="V7" s="24">
        <v>23938</v>
      </c>
      <c r="W7" s="24">
        <v>9.41</v>
      </c>
      <c r="X7" s="24">
        <v>2543.89</v>
      </c>
      <c r="Y7" s="24" t="s">
        <v>102</v>
      </c>
      <c r="Z7" s="24">
        <v>114.5</v>
      </c>
      <c r="AA7" s="24">
        <v>98.12</v>
      </c>
      <c r="AB7" s="24">
        <v>102.27</v>
      </c>
      <c r="AC7" s="24">
        <v>104.31</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24.21</v>
      </c>
      <c r="AW7" s="24">
        <v>41.12</v>
      </c>
      <c r="AX7" s="24">
        <v>47.01</v>
      </c>
      <c r="AY7" s="24">
        <v>62.4</v>
      </c>
      <c r="AZ7" s="24" t="s">
        <v>102</v>
      </c>
      <c r="BA7" s="24">
        <v>55.6</v>
      </c>
      <c r="BB7" s="24">
        <v>59.4</v>
      </c>
      <c r="BC7" s="24">
        <v>68.27</v>
      </c>
      <c r="BD7" s="24">
        <v>74.790000000000006</v>
      </c>
      <c r="BE7" s="24">
        <v>78.430000000000007</v>
      </c>
      <c r="BF7" s="24" t="s">
        <v>102</v>
      </c>
      <c r="BG7" s="24">
        <v>2147.7399999999998</v>
      </c>
      <c r="BH7" s="24">
        <v>2169.88</v>
      </c>
      <c r="BI7" s="24">
        <v>2057.2600000000002</v>
      </c>
      <c r="BJ7" s="24">
        <v>2018.6</v>
      </c>
      <c r="BK7" s="24" t="s">
        <v>102</v>
      </c>
      <c r="BL7" s="24">
        <v>789.08</v>
      </c>
      <c r="BM7" s="24">
        <v>747.84</v>
      </c>
      <c r="BN7" s="24">
        <v>804.98</v>
      </c>
      <c r="BO7" s="24">
        <v>767.56</v>
      </c>
      <c r="BP7" s="24">
        <v>630.82000000000005</v>
      </c>
      <c r="BQ7" s="24" t="s">
        <v>102</v>
      </c>
      <c r="BR7" s="24">
        <v>60.45</v>
      </c>
      <c r="BS7" s="24">
        <v>61.52</v>
      </c>
      <c r="BT7" s="24">
        <v>61.03</v>
      </c>
      <c r="BU7" s="24">
        <v>60.8</v>
      </c>
      <c r="BV7" s="24" t="s">
        <v>102</v>
      </c>
      <c r="BW7" s="24">
        <v>88.25</v>
      </c>
      <c r="BX7" s="24">
        <v>90.17</v>
      </c>
      <c r="BY7" s="24">
        <v>88.71</v>
      </c>
      <c r="BZ7" s="24">
        <v>90.23</v>
      </c>
      <c r="CA7" s="24">
        <v>97.81</v>
      </c>
      <c r="CB7" s="24" t="s">
        <v>102</v>
      </c>
      <c r="CC7" s="24">
        <v>110.07</v>
      </c>
      <c r="CD7" s="24">
        <v>108.5</v>
      </c>
      <c r="CE7" s="24">
        <v>111.48</v>
      </c>
      <c r="CF7" s="24">
        <v>112.86</v>
      </c>
      <c r="CG7" s="24" t="s">
        <v>102</v>
      </c>
      <c r="CH7" s="24">
        <v>176.37</v>
      </c>
      <c r="CI7" s="24">
        <v>173.17</v>
      </c>
      <c r="CJ7" s="24">
        <v>174.8</v>
      </c>
      <c r="CK7" s="24">
        <v>170.2</v>
      </c>
      <c r="CL7" s="24">
        <v>138.75</v>
      </c>
      <c r="CM7" s="24" t="s">
        <v>102</v>
      </c>
      <c r="CN7" s="24">
        <v>46.21</v>
      </c>
      <c r="CO7" s="24">
        <v>58.27</v>
      </c>
      <c r="CP7" s="24">
        <v>68.25</v>
      </c>
      <c r="CQ7" s="24">
        <v>65.09</v>
      </c>
      <c r="CR7" s="24" t="s">
        <v>102</v>
      </c>
      <c r="CS7" s="24">
        <v>56.72</v>
      </c>
      <c r="CT7" s="24">
        <v>56.43</v>
      </c>
      <c r="CU7" s="24">
        <v>55.82</v>
      </c>
      <c r="CV7" s="24">
        <v>56.51</v>
      </c>
      <c r="CW7" s="24">
        <v>58.94</v>
      </c>
      <c r="CX7" s="24" t="s">
        <v>102</v>
      </c>
      <c r="CY7" s="24">
        <v>81.86</v>
      </c>
      <c r="CZ7" s="24">
        <v>82.47</v>
      </c>
      <c r="DA7" s="24">
        <v>82.24</v>
      </c>
      <c r="DB7" s="24">
        <v>82.71</v>
      </c>
      <c r="DC7" s="24" t="s">
        <v>102</v>
      </c>
      <c r="DD7" s="24">
        <v>90.72</v>
      </c>
      <c r="DE7" s="24">
        <v>91.07</v>
      </c>
      <c r="DF7" s="24">
        <v>90.67</v>
      </c>
      <c r="DG7" s="24">
        <v>90.62</v>
      </c>
      <c r="DH7" s="24">
        <v>95.91</v>
      </c>
      <c r="DI7" s="24" t="s">
        <v>102</v>
      </c>
      <c r="DJ7" s="24">
        <v>3.11</v>
      </c>
      <c r="DK7" s="24">
        <v>5.81</v>
      </c>
      <c r="DL7" s="24">
        <v>8.66</v>
      </c>
      <c r="DM7" s="24">
        <v>11.43</v>
      </c>
      <c r="DN7" s="24" t="s">
        <v>102</v>
      </c>
      <c r="DO7" s="24">
        <v>20.78</v>
      </c>
      <c r="DP7" s="24">
        <v>23.54</v>
      </c>
      <c r="DQ7" s="24">
        <v>25.86</v>
      </c>
      <c r="DR7" s="24">
        <v>26.9</v>
      </c>
      <c r="DS7" s="24">
        <v>41.09</v>
      </c>
      <c r="DT7" s="24" t="s">
        <v>102</v>
      </c>
      <c r="DU7" s="24">
        <v>2.93</v>
      </c>
      <c r="DV7" s="24">
        <v>3.81</v>
      </c>
      <c r="DW7" s="24">
        <v>3.85</v>
      </c>
      <c r="DX7" s="24">
        <v>3.83</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2025-02-04T02:05:15Z</cp:lastPrinted>
  <dcterms:created xsi:type="dcterms:W3CDTF">2025-01-24T06:59:30Z</dcterms:created>
  <dcterms:modified xsi:type="dcterms:W3CDTF">2025-02-27T06:41:22Z</dcterms:modified>
  <cp:category/>
</cp:coreProperties>
</file>