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C1F77AA2-2049-44A3-88E2-F4D2C535DD30}" xr6:coauthVersionLast="47" xr6:coauthVersionMax="47" xr10:uidLastSave="{00000000-0000-0000-0000-000000000000}"/>
  <workbookProtection workbookAlgorithmName="SHA-512" workbookHashValue="6uD7lNePyBI9zr0BJGNKpPUEake+16nUtmXhoArXoK67+Yhd8VPlzpKpF0XRRpzWMxy3qPTtar0E90/ZcjwyRg==" workbookSaltValue="shnFTLOHxNd0u6nzGgfsc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AL10" i="4"/>
  <c r="W10" i="4"/>
  <c r="P10" i="4"/>
  <c r="I10" i="4"/>
  <c r="BB8" i="4"/>
  <c r="AD8" i="4"/>
  <c r="W8" i="4"/>
  <c r="B8" i="4"/>
  <c r="B6" i="4"/>
</calcChain>
</file>

<file path=xl/sharedStrings.xml><?xml version="1.0" encoding="utf-8"?>
<sst xmlns="http://schemas.openxmlformats.org/spreadsheetml/2006/main" count="257" uniqueCount="114">
  <si>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</si>
  <si>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</si>
  <si>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</si>
  <si>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</si>
  <si>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</si>
  <si>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</si>
  <si>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</si>
  <si>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</si>
  <si>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</si>
  <si>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</si>
  <si>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</si>
  <si>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</si>
  <si>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</si>
  <si>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</si>
  <si>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</si>
  <si>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</si>
  <si>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</si>
  <si>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</si>
  <si>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</si>
  <si>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</si>
  <si>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</si>
  <si>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</si>
  <si>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</si>
  <si>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</si>
  <si>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</si>
  <si>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</si>
  <si>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</si>
  <si>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</si>
  <si>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</si>
  <si>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</si>
  <si>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</si>
  <si>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</si>
  <si>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</si>
  <si>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</si>
  <si>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</si>
  <si>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</si>
  <si>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</si>
  <si>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</si>
  <si>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</si>
  <si>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</si>
  <si>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</si>
  <si>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</si>
  <si>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</si>
  <si>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</si>
  <si>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</si>
  <si>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</si>
  <si>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</si>
  <si>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</si>
  <si>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</si>
  <si>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</si>
  <si>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</si>
  <si>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</si>
  <si>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</si>
  <si>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</si>
  <si>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</si>
  <si>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</si>
  <si>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</si>
  <si>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</si>
  <si>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</si>
  <si>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</si>
  <si>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</si>
  <si>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</si>
  <si>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</si>
  <si>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</si>
  <si>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</si>
  <si>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</si>
  <si>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</si>
  <si>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</si>
  <si>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</si>
  <si>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</si>
  <si>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</si>
  <si>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</si>
  <si>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</si>
  <si>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</si>
  <si>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</si>
  <si>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</si>
  <si>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</si>
  <si>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</si>
  <si>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</si>
  <si>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</si>
  <si>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</si>
  <si>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</si>
  <si>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</si>
  <si>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</si>
  <si>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</si>
  <si>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</si>
  <si>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</si>
  <si>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</si>
  <si>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</si>
  <si>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</si>
  <si>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</si>
  <si>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</si>
  <si>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</si>
  <si>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</si>
  <si>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</si>
  <si>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藤岡市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</si>
  <si>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</si>
  <si>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</si>
  <si>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</si>
  <si>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</si>
  <si>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</si>
  <si>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</si>
  <si>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</si>
  <si>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</si>
  <si>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</si>
  <si>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</si>
  <si>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</si>
  <si>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</si>
  <si>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</si>
  <si>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</si>
  <si>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</si>
  <si>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本市の公共下水道事業は、事業開始から40年ほど経過し、現在も⑧水洗化率の向上に向けて管渠新設事業を進め、徐々にではあるが供用区域は拡大、新たな公共下水道接続も増加している。
　また、既整備区域内においても、住宅分譲や老朽家屋の建替、世代交代などのタイミングで浄化槽・くみ取り槽からの接続替え等が増加している。
　その反面、人口減少による使用量の伸び悩みや、空家になったことによる使用中止もあり、使用料収入は伸び悩んでいる。
　①経常収支比率は、一般会計からの繰入によって100％が維持できている状況である。
　③流動比率は、公営企業会計移行時の現金預金額が少なく、企業債償還は、一般会計繰出金収入に依存している部分が大きいことから低くなっており、改善を図っていく必要があると思慮する。
　④企業債残高については、指標では対事業費比となっており、建設事業の多寡により年度によって多少の差異は認められるものの、実額は減少を続けている。
　⑤経費回収率については、令和4年度に繰入金の充当先を見直したことにより、経費回収率がほぼ100%となり、5年度決算では100％を超えた。
　⑥汚水処理原価の低さについては、本市の下水道汚水は県の処理場に全量処理委託しており、本市が処理場をもたないためと思われ、それにより⑦施設利用率は計上していない。また、令和4年度に汚水処理原価が下がったことについては繰入金の充当先を見直したことにより資本費のうちの汚水処理費が下がったためである。
　このようなことから、本市の公共下水道事業の経営は、④流動比率や⑤企業債残高対事業規模比率等に課題はあるものの、現段階では概ね健全であると判断している。</t>
    <rPh sb="173" eb="174">
      <t>ノ</t>
    </rPh>
    <rPh sb="175" eb="176">
      <t>ナヤ</t>
    </rPh>
    <rPh sb="241" eb="243">
      <t>イジ</t>
    </rPh>
    <rPh sb="248" eb="250">
      <t>ジョウキョウ</t>
    </rPh>
    <rPh sb="324" eb="326">
      <t>カイゼン</t>
    </rPh>
    <rPh sb="327" eb="328">
      <t>ハカ</t>
    </rPh>
    <rPh sb="332" eb="334">
      <t>ヒツヨウ</t>
    </rPh>
    <rPh sb="338" eb="340">
      <t>シリョ</t>
    </rPh>
    <rPh sb="438" eb="439">
      <t>キン</t>
    </rPh>
    <rPh sb="471" eb="477">
      <t>ネンドケッ</t>
    </rPh>
    <rPh sb="482" eb="483">
      <t>コ</t>
    </rPh>
    <rPh sb="519" eb="521">
      <t>ゼンリョウ</t>
    </rPh>
    <rPh sb="663" eb="667">
      <t>リュウド</t>
    </rPh>
    <rPh sb="669" eb="674">
      <t>キギョウ</t>
    </rPh>
    <rPh sb="674" eb="675">
      <t>タイ</t>
    </rPh>
    <rPh sb="675" eb="681">
      <t>ジギョウ</t>
    </rPh>
    <rPh sb="681" eb="682">
      <t>トウ</t>
    </rPh>
    <phoneticPr fontId="1"/>
  </si>
  <si>
    <t>　本市においては、昭和54年に建設を開始し、管渠の耐用年数50年に達していないため、②管渠老朽化率③管渠改善率は0％であるが、耐用年数の50年も近づき①有形固定資産減価償却率は高い。
　今後は、老朽化に対し管路施設の計画的な維持管理修繕を、実施していきたい。</t>
    <rPh sb="33" eb="34">
      <t>タッ</t>
    </rPh>
    <rPh sb="43" eb="45">
      <t>カンキョ</t>
    </rPh>
    <rPh sb="45" eb="49">
      <t>ロウキュウカリツ</t>
    </rPh>
    <rPh sb="50" eb="52">
      <t>カンキョ</t>
    </rPh>
    <rPh sb="52" eb="55">
      <t>カイゼ</t>
    </rPh>
    <rPh sb="63" eb="68">
      <t>タイヨウネ</t>
    </rPh>
    <rPh sb="70" eb="71">
      <t>ネン</t>
    </rPh>
    <rPh sb="72" eb="73">
      <t>チカ</t>
    </rPh>
    <rPh sb="76" eb="87">
      <t>ユウケイコテイシサンゲ</t>
    </rPh>
    <rPh sb="88" eb="89">
      <t>タカ</t>
    </rPh>
    <phoneticPr fontId="1"/>
  </si>
  <si>
    <t xml:space="preserve">　本市の公共下水道事業は、整備区域の拡張を進めている段階であり、人口の自然減少も見込みながら、新規接続により使用料収入の増加を見込んでいる。
　一方、企業債残高の減少に伴い、企業債償還に係る基準外繰入も減少を続けるものと考えられる。
　以上のように、本市の公共下水道事業は、区域拡張による使用料収入の増加、企業債残高の減少などにより経営状況は改善していくと判断しているが、さらなる接続率の向上による料金収入の拡大を図る。
　また、令和2年度に公営企業会計に移行し4年が経過し、今後はこれまで以上に詳細に経営状況を分析し、今後始まる老朽化対策も見据えながら、適正な使用料単価の設定を定期的に行い、効率性の向上を図り、頑丈な経営基盤を作っていくことが必要であると考え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</si>
</sst>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21"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5"/>
      <color theme="1"/>
      <name val="ＭＳ Ｐゴシック"/>
      <family val="3"/>
    </font>
    <font>
      <sz val="10.5"/>
      <name val="ＭＳ ゴシック"/>
      <family val="3"/>
    </font>
    <font>
      <sz val="10.5"/>
      <name val="ＭＳ ゴシック"/>
      <family val="3"/>
      <charset val="128"/>
    </font>
    <font>
      <sz val="9.5"/>
      <name val="ＭＳ ゴシック"/>
      <family val="3"/>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16" fillId="0" borderId="0" xfId="0" applyFont="1">
      <alignment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7"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9" fillId="0" borderId="4"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25-46C6-A8C8-C9CEF6ED17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E525-46C6-A8C8-C9CEF6ED17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E7-4C96-AC34-5F65F68EE6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33E7-4C96-AC34-5F65F68EE6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78.099999999999994</c:v>
                </c:pt>
                <c:pt idx="2">
                  <c:v>80.650000000000006</c:v>
                </c:pt>
                <c:pt idx="3">
                  <c:v>81.540000000000006</c:v>
                </c:pt>
                <c:pt idx="4">
                  <c:v>82.03</c:v>
                </c:pt>
              </c:numCache>
            </c:numRef>
          </c:val>
          <c:extLst>
            <c:ext xmlns:c16="http://schemas.microsoft.com/office/drawing/2014/chart" uri="{C3380CC4-5D6E-409C-BE32-E72D297353CC}">
              <c16:uniqueId val="{00000000-E299-4735-B48E-3FBFDDD40A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E299-4735-B48E-3FBFDDD40A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127.13</c:v>
                </c:pt>
                <c:pt idx="2">
                  <c:v>120.31</c:v>
                </c:pt>
                <c:pt idx="3">
                  <c:v>109.13</c:v>
                </c:pt>
                <c:pt idx="4">
                  <c:v>110.07</c:v>
                </c:pt>
              </c:numCache>
            </c:numRef>
          </c:val>
          <c:extLst>
            <c:ext xmlns:c16="http://schemas.microsoft.com/office/drawing/2014/chart" uri="{C3380CC4-5D6E-409C-BE32-E72D297353CC}">
              <c16:uniqueId val="{00000000-8913-4BBE-BEBD-9BEC117054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8913-4BBE-BEBD-9BEC117054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38.21</c:v>
                </c:pt>
                <c:pt idx="2">
                  <c:v>39.22</c:v>
                </c:pt>
                <c:pt idx="3">
                  <c:v>40.67</c:v>
                </c:pt>
                <c:pt idx="4">
                  <c:v>42.07</c:v>
                </c:pt>
              </c:numCache>
            </c:numRef>
          </c:val>
          <c:extLst>
            <c:ext xmlns:c16="http://schemas.microsoft.com/office/drawing/2014/chart" uri="{C3380CC4-5D6E-409C-BE32-E72D297353CC}">
              <c16:uniqueId val="{00000000-DCF7-4762-8378-DA347BF554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DCF7-4762-8378-DA347BF554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9B-4182-9A35-3764C64143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959B-4182-9A35-3764C64143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78-4642-959C-EEC99E46D2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AC78-4642-959C-EEC99E46D2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37.799999999999997</c:v>
                </c:pt>
                <c:pt idx="2">
                  <c:v>41.55</c:v>
                </c:pt>
                <c:pt idx="3">
                  <c:v>42.38</c:v>
                </c:pt>
                <c:pt idx="4">
                  <c:v>49.29</c:v>
                </c:pt>
              </c:numCache>
            </c:numRef>
          </c:val>
          <c:extLst>
            <c:ext xmlns:c16="http://schemas.microsoft.com/office/drawing/2014/chart" uri="{C3380CC4-5D6E-409C-BE32-E72D297353CC}">
              <c16:uniqueId val="{00000000-4D0B-4CB2-B0DE-31A4655B05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4D0B-4CB2-B0DE-31A4655B05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2731.93</c:v>
                </c:pt>
                <c:pt idx="2">
                  <c:v>2611.9499999999998</c:v>
                </c:pt>
                <c:pt idx="3">
                  <c:v>2506.87</c:v>
                </c:pt>
                <c:pt idx="4">
                  <c:v>2364.3000000000002</c:v>
                </c:pt>
              </c:numCache>
            </c:numRef>
          </c:val>
          <c:extLst>
            <c:ext xmlns:c16="http://schemas.microsoft.com/office/drawing/2014/chart" uri="{C3380CC4-5D6E-409C-BE32-E72D297353CC}">
              <c16:uniqueId val="{00000000-A0FD-4262-8689-19426C073D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A0FD-4262-8689-19426C073D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70.98</c:v>
                </c:pt>
                <c:pt idx="2">
                  <c:v>73.53</c:v>
                </c:pt>
                <c:pt idx="3">
                  <c:v>99.78</c:v>
                </c:pt>
                <c:pt idx="4">
                  <c:v>101.28</c:v>
                </c:pt>
              </c:numCache>
            </c:numRef>
          </c:val>
          <c:extLst>
            <c:ext xmlns:c16="http://schemas.microsoft.com/office/drawing/2014/chart" uri="{C3380CC4-5D6E-409C-BE32-E72D297353CC}">
              <c16:uniqueId val="{00000000-A6EE-4541-8A7D-19E6FDD068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A6EE-4541-8A7D-19E6FDD068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145</c:v>
                </c:pt>
                <c:pt idx="3">
                  <c:v>107.26</c:v>
                </c:pt>
                <c:pt idx="4">
                  <c:v>105.45</c:v>
                </c:pt>
              </c:numCache>
            </c:numRef>
          </c:val>
          <c:extLst>
            <c:ext xmlns:c16="http://schemas.microsoft.com/office/drawing/2014/chart" uri="{C3380CC4-5D6E-409C-BE32-E72D297353CC}">
              <c16:uniqueId val="{00000000-54DD-46B2-A6B5-497687A151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54DD-46B2-A6B5-497687A151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85"/>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7" t="s">
        <v>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2">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2">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藤岡市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10</v>
      </c>
      <c r="C7" s="30"/>
      <c r="D7" s="30"/>
      <c r="E7" s="30"/>
      <c r="F7" s="30"/>
      <c r="G7" s="30"/>
      <c r="H7" s="30"/>
      <c r="I7" s="30" t="s">
        <v>15</v>
      </c>
      <c r="J7" s="30"/>
      <c r="K7" s="30"/>
      <c r="L7" s="30"/>
      <c r="M7" s="30"/>
      <c r="N7" s="30"/>
      <c r="O7" s="30"/>
      <c r="P7" s="30" t="s">
        <v>9</v>
      </c>
      <c r="Q7" s="30"/>
      <c r="R7" s="30"/>
      <c r="S7" s="30"/>
      <c r="T7" s="30"/>
      <c r="U7" s="30"/>
      <c r="V7" s="30"/>
      <c r="W7" s="30" t="s">
        <v>5</v>
      </c>
      <c r="X7" s="30"/>
      <c r="Y7" s="30"/>
      <c r="Z7" s="30"/>
      <c r="AA7" s="30"/>
      <c r="AB7" s="30"/>
      <c r="AC7" s="30"/>
      <c r="AD7" s="30" t="s">
        <v>8</v>
      </c>
      <c r="AE7" s="30"/>
      <c r="AF7" s="30"/>
      <c r="AG7" s="30"/>
      <c r="AH7" s="30"/>
      <c r="AI7" s="30"/>
      <c r="AJ7" s="30"/>
      <c r="AK7" s="3"/>
      <c r="AL7" s="30" t="s">
        <v>17</v>
      </c>
      <c r="AM7" s="30"/>
      <c r="AN7" s="30"/>
      <c r="AO7" s="30"/>
      <c r="AP7" s="30"/>
      <c r="AQ7" s="30"/>
      <c r="AR7" s="30"/>
      <c r="AS7" s="30"/>
      <c r="AT7" s="30" t="s">
        <v>11</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62261</v>
      </c>
      <c r="AM8" s="36"/>
      <c r="AN8" s="36"/>
      <c r="AO8" s="36"/>
      <c r="AP8" s="36"/>
      <c r="AQ8" s="36"/>
      <c r="AR8" s="36"/>
      <c r="AS8" s="36"/>
      <c r="AT8" s="37">
        <f>データ!T6</f>
        <v>180.29</v>
      </c>
      <c r="AU8" s="37"/>
      <c r="AV8" s="37"/>
      <c r="AW8" s="37"/>
      <c r="AX8" s="37"/>
      <c r="AY8" s="37"/>
      <c r="AZ8" s="37"/>
      <c r="BA8" s="37"/>
      <c r="BB8" s="37">
        <f>データ!U6</f>
        <v>345.34</v>
      </c>
      <c r="BC8" s="37"/>
      <c r="BD8" s="37"/>
      <c r="BE8" s="37"/>
      <c r="BF8" s="37"/>
      <c r="BG8" s="37"/>
      <c r="BH8" s="37"/>
      <c r="BI8" s="37"/>
      <c r="BJ8" s="3"/>
      <c r="BK8" s="3"/>
      <c r="BL8" s="38" t="s">
        <v>16</v>
      </c>
      <c r="BM8" s="39"/>
      <c r="BN8" s="40" t="s">
        <v>21</v>
      </c>
      <c r="BO8" s="40"/>
      <c r="BP8" s="40"/>
      <c r="BQ8" s="40"/>
      <c r="BR8" s="40"/>
      <c r="BS8" s="40"/>
      <c r="BT8" s="40"/>
      <c r="BU8" s="40"/>
      <c r="BV8" s="40"/>
      <c r="BW8" s="40"/>
      <c r="BX8" s="40"/>
      <c r="BY8" s="41"/>
    </row>
    <row r="9" spans="1:78" ht="18.75" customHeight="1" x14ac:dyDescent="0.2">
      <c r="A9" s="2"/>
      <c r="B9" s="30" t="s">
        <v>22</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23</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v>
      </c>
      <c r="BC9" s="30"/>
      <c r="BD9" s="30"/>
      <c r="BE9" s="30"/>
      <c r="BF9" s="30"/>
      <c r="BG9" s="30"/>
      <c r="BH9" s="30"/>
      <c r="BI9" s="30"/>
      <c r="BJ9" s="3"/>
      <c r="BK9" s="3"/>
      <c r="BL9" s="42" t="s">
        <v>32</v>
      </c>
      <c r="BM9" s="43"/>
      <c r="BN9" s="44" t="s">
        <v>33</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61.98</v>
      </c>
      <c r="J10" s="37"/>
      <c r="K10" s="37"/>
      <c r="L10" s="37"/>
      <c r="M10" s="37"/>
      <c r="N10" s="37"/>
      <c r="O10" s="37"/>
      <c r="P10" s="37">
        <f>データ!P6</f>
        <v>32.380000000000003</v>
      </c>
      <c r="Q10" s="37"/>
      <c r="R10" s="37"/>
      <c r="S10" s="37"/>
      <c r="T10" s="37"/>
      <c r="U10" s="37"/>
      <c r="V10" s="37"/>
      <c r="W10" s="37">
        <f>データ!Q6</f>
        <v>86.96</v>
      </c>
      <c r="X10" s="37"/>
      <c r="Y10" s="37"/>
      <c r="Z10" s="37"/>
      <c r="AA10" s="37"/>
      <c r="AB10" s="37"/>
      <c r="AC10" s="37"/>
      <c r="AD10" s="36">
        <f>データ!R6</f>
        <v>2090</v>
      </c>
      <c r="AE10" s="36"/>
      <c r="AF10" s="36"/>
      <c r="AG10" s="36"/>
      <c r="AH10" s="36"/>
      <c r="AI10" s="36"/>
      <c r="AJ10" s="36"/>
      <c r="AK10" s="2"/>
      <c r="AL10" s="36">
        <f>データ!V6</f>
        <v>20090</v>
      </c>
      <c r="AM10" s="36"/>
      <c r="AN10" s="36"/>
      <c r="AO10" s="36"/>
      <c r="AP10" s="36"/>
      <c r="AQ10" s="36"/>
      <c r="AR10" s="36"/>
      <c r="AS10" s="36"/>
      <c r="AT10" s="37">
        <f>データ!W6</f>
        <v>4.72</v>
      </c>
      <c r="AU10" s="37"/>
      <c r="AV10" s="37"/>
      <c r="AW10" s="37"/>
      <c r="AX10" s="37"/>
      <c r="AY10" s="37"/>
      <c r="AZ10" s="37"/>
      <c r="BA10" s="37"/>
      <c r="BB10" s="37">
        <f>データ!X6</f>
        <v>4256.3599999999997</v>
      </c>
      <c r="BC10" s="37"/>
      <c r="BD10" s="37"/>
      <c r="BE10" s="37"/>
      <c r="BF10" s="37"/>
      <c r="BG10" s="37"/>
      <c r="BH10" s="37"/>
      <c r="BI10" s="37"/>
      <c r="BJ10" s="2"/>
      <c r="BK10" s="2"/>
      <c r="BL10" s="68" t="s">
        <v>35</v>
      </c>
      <c r="BM10" s="69"/>
      <c r="BN10" s="70" t="s">
        <v>36</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37</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38</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80" t="s">
        <v>111</v>
      </c>
      <c r="BM16" s="81"/>
      <c r="BN16" s="81"/>
      <c r="BO16" s="81"/>
      <c r="BP16" s="81"/>
      <c r="BQ16" s="81"/>
      <c r="BR16" s="81"/>
      <c r="BS16" s="81"/>
      <c r="BT16" s="81"/>
      <c r="BU16" s="81"/>
      <c r="BV16" s="81"/>
      <c r="BW16" s="81"/>
      <c r="BX16" s="81"/>
      <c r="BY16" s="81"/>
      <c r="BZ16" s="82"/>
    </row>
    <row r="17" spans="1:85"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80"/>
      <c r="BM17" s="81"/>
      <c r="BN17" s="81"/>
      <c r="BO17" s="81"/>
      <c r="BP17" s="81"/>
      <c r="BQ17" s="81"/>
      <c r="BR17" s="81"/>
      <c r="BS17" s="81"/>
      <c r="BT17" s="81"/>
      <c r="BU17" s="81"/>
      <c r="BV17" s="81"/>
      <c r="BW17" s="81"/>
      <c r="BX17" s="81"/>
      <c r="BY17" s="81"/>
      <c r="BZ17" s="82"/>
    </row>
    <row r="18" spans="1:85"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80"/>
      <c r="BM18" s="81"/>
      <c r="BN18" s="81"/>
      <c r="BO18" s="81"/>
      <c r="BP18" s="81"/>
      <c r="BQ18" s="81"/>
      <c r="BR18" s="81"/>
      <c r="BS18" s="81"/>
      <c r="BT18" s="81"/>
      <c r="BU18" s="81"/>
      <c r="BV18" s="81"/>
      <c r="BW18" s="81"/>
      <c r="BX18" s="81"/>
      <c r="BY18" s="81"/>
      <c r="BZ18" s="82"/>
    </row>
    <row r="19" spans="1:85"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80"/>
      <c r="BM19" s="81"/>
      <c r="BN19" s="81"/>
      <c r="BO19" s="81"/>
      <c r="BP19" s="81"/>
      <c r="BQ19" s="81"/>
      <c r="BR19" s="81"/>
      <c r="BS19" s="81"/>
      <c r="BT19" s="81"/>
      <c r="BU19" s="81"/>
      <c r="BV19" s="81"/>
      <c r="BW19" s="81"/>
      <c r="BX19" s="81"/>
      <c r="BY19" s="81"/>
      <c r="BZ19" s="82"/>
    </row>
    <row r="20" spans="1:85"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80"/>
      <c r="BM20" s="81"/>
      <c r="BN20" s="81"/>
      <c r="BO20" s="81"/>
      <c r="BP20" s="81"/>
      <c r="BQ20" s="81"/>
      <c r="BR20" s="81"/>
      <c r="BS20" s="81"/>
      <c r="BT20" s="81"/>
      <c r="BU20" s="81"/>
      <c r="BV20" s="81"/>
      <c r="BW20" s="81"/>
      <c r="BX20" s="81"/>
      <c r="BY20" s="81"/>
      <c r="BZ20" s="82"/>
    </row>
    <row r="21" spans="1:85"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80"/>
      <c r="BM21" s="81"/>
      <c r="BN21" s="81"/>
      <c r="BO21" s="81"/>
      <c r="BP21" s="81"/>
      <c r="BQ21" s="81"/>
      <c r="BR21" s="81"/>
      <c r="BS21" s="81"/>
      <c r="BT21" s="81"/>
      <c r="BU21" s="81"/>
      <c r="BV21" s="81"/>
      <c r="BW21" s="81"/>
      <c r="BX21" s="81"/>
      <c r="BY21" s="81"/>
      <c r="BZ21" s="82"/>
    </row>
    <row r="22" spans="1:85"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80"/>
      <c r="BM22" s="81"/>
      <c r="BN22" s="81"/>
      <c r="BO22" s="81"/>
      <c r="BP22" s="81"/>
      <c r="BQ22" s="81"/>
      <c r="BR22" s="81"/>
      <c r="BS22" s="81"/>
      <c r="BT22" s="81"/>
      <c r="BU22" s="81"/>
      <c r="BV22" s="81"/>
      <c r="BW22" s="81"/>
      <c r="BX22" s="81"/>
      <c r="BY22" s="81"/>
      <c r="BZ22" s="82"/>
    </row>
    <row r="23" spans="1:85"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80"/>
      <c r="BM23" s="81"/>
      <c r="BN23" s="81"/>
      <c r="BO23" s="81"/>
      <c r="BP23" s="81"/>
      <c r="BQ23" s="81"/>
      <c r="BR23" s="81"/>
      <c r="BS23" s="81"/>
      <c r="BT23" s="81"/>
      <c r="BU23" s="81"/>
      <c r="BV23" s="81"/>
      <c r="BW23" s="81"/>
      <c r="BX23" s="81"/>
      <c r="BY23" s="81"/>
      <c r="BZ23" s="82"/>
      <c r="CG23" s="28"/>
    </row>
    <row r="24" spans="1:85"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80"/>
      <c r="BM24" s="81"/>
      <c r="BN24" s="81"/>
      <c r="BO24" s="81"/>
      <c r="BP24" s="81"/>
      <c r="BQ24" s="81"/>
      <c r="BR24" s="81"/>
      <c r="BS24" s="81"/>
      <c r="BT24" s="81"/>
      <c r="BU24" s="81"/>
      <c r="BV24" s="81"/>
      <c r="BW24" s="81"/>
      <c r="BX24" s="81"/>
      <c r="BY24" s="81"/>
      <c r="BZ24" s="82"/>
    </row>
    <row r="25" spans="1:85"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80"/>
      <c r="BM25" s="81"/>
      <c r="BN25" s="81"/>
      <c r="BO25" s="81"/>
      <c r="BP25" s="81"/>
      <c r="BQ25" s="81"/>
      <c r="BR25" s="81"/>
      <c r="BS25" s="81"/>
      <c r="BT25" s="81"/>
      <c r="BU25" s="81"/>
      <c r="BV25" s="81"/>
      <c r="BW25" s="81"/>
      <c r="BX25" s="81"/>
      <c r="BY25" s="81"/>
      <c r="BZ25" s="82"/>
    </row>
    <row r="26" spans="1:85"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80"/>
      <c r="BM26" s="81"/>
      <c r="BN26" s="81"/>
      <c r="BO26" s="81"/>
      <c r="BP26" s="81"/>
      <c r="BQ26" s="81"/>
      <c r="BR26" s="81"/>
      <c r="BS26" s="81"/>
      <c r="BT26" s="81"/>
      <c r="BU26" s="81"/>
      <c r="BV26" s="81"/>
      <c r="BW26" s="81"/>
      <c r="BX26" s="81"/>
      <c r="BY26" s="81"/>
      <c r="BZ26" s="82"/>
    </row>
    <row r="27" spans="1:85"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80"/>
      <c r="BM27" s="81"/>
      <c r="BN27" s="81"/>
      <c r="BO27" s="81"/>
      <c r="BP27" s="81"/>
      <c r="BQ27" s="81"/>
      <c r="BR27" s="81"/>
      <c r="BS27" s="81"/>
      <c r="BT27" s="81"/>
      <c r="BU27" s="81"/>
      <c r="BV27" s="81"/>
      <c r="BW27" s="81"/>
      <c r="BX27" s="81"/>
      <c r="BY27" s="81"/>
      <c r="BZ27" s="82"/>
    </row>
    <row r="28" spans="1:85"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80"/>
      <c r="BM28" s="81"/>
      <c r="BN28" s="81"/>
      <c r="BO28" s="81"/>
      <c r="BP28" s="81"/>
      <c r="BQ28" s="81"/>
      <c r="BR28" s="81"/>
      <c r="BS28" s="81"/>
      <c r="BT28" s="81"/>
      <c r="BU28" s="81"/>
      <c r="BV28" s="81"/>
      <c r="BW28" s="81"/>
      <c r="BX28" s="81"/>
      <c r="BY28" s="81"/>
      <c r="BZ28" s="82"/>
    </row>
    <row r="29" spans="1:85"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80"/>
      <c r="BM29" s="81"/>
      <c r="BN29" s="81"/>
      <c r="BO29" s="81"/>
      <c r="BP29" s="81"/>
      <c r="BQ29" s="81"/>
      <c r="BR29" s="81"/>
      <c r="BS29" s="81"/>
      <c r="BT29" s="81"/>
      <c r="BU29" s="81"/>
      <c r="BV29" s="81"/>
      <c r="BW29" s="81"/>
      <c r="BX29" s="81"/>
      <c r="BY29" s="81"/>
      <c r="BZ29" s="82"/>
    </row>
    <row r="30" spans="1:85"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80"/>
      <c r="BM30" s="81"/>
      <c r="BN30" s="81"/>
      <c r="BO30" s="81"/>
      <c r="BP30" s="81"/>
      <c r="BQ30" s="81"/>
      <c r="BR30" s="81"/>
      <c r="BS30" s="81"/>
      <c r="BT30" s="81"/>
      <c r="BU30" s="81"/>
      <c r="BV30" s="81"/>
      <c r="BW30" s="81"/>
      <c r="BX30" s="81"/>
      <c r="BY30" s="81"/>
      <c r="BZ30" s="82"/>
    </row>
    <row r="31" spans="1:85"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80"/>
      <c r="BM31" s="81"/>
      <c r="BN31" s="81"/>
      <c r="BO31" s="81"/>
      <c r="BP31" s="81"/>
      <c r="BQ31" s="81"/>
      <c r="BR31" s="81"/>
      <c r="BS31" s="81"/>
      <c r="BT31" s="81"/>
      <c r="BU31" s="81"/>
      <c r="BV31" s="81"/>
      <c r="BW31" s="81"/>
      <c r="BX31" s="81"/>
      <c r="BY31" s="81"/>
      <c r="BZ31" s="82"/>
    </row>
    <row r="32" spans="1:85"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39</v>
      </c>
      <c r="BM45" s="57"/>
      <c r="BN45" s="57"/>
      <c r="BO45" s="57"/>
      <c r="BP45" s="57"/>
      <c r="BQ45" s="57"/>
      <c r="BR45" s="57"/>
      <c r="BS45" s="57"/>
      <c r="BT45" s="57"/>
      <c r="BU45" s="57"/>
      <c r="BV45" s="57"/>
      <c r="BW45" s="57"/>
      <c r="BX45" s="57"/>
      <c r="BY45" s="57"/>
      <c r="BZ45" s="5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112</v>
      </c>
      <c r="BM47" s="63"/>
      <c r="BN47" s="63"/>
      <c r="BO47" s="63"/>
      <c r="BP47" s="63"/>
      <c r="BQ47" s="63"/>
      <c r="BR47" s="63"/>
      <c r="BS47" s="63"/>
      <c r="BT47" s="63"/>
      <c r="BU47" s="63"/>
      <c r="BV47" s="63"/>
      <c r="BW47" s="63"/>
      <c r="BX47" s="63"/>
      <c r="BY47" s="63"/>
      <c r="BZ47" s="6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2">
      <c r="A60" s="2"/>
      <c r="B60" s="53" t="s">
        <v>12</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13</v>
      </c>
      <c r="BM64" s="57"/>
      <c r="BN64" s="57"/>
      <c r="BO64" s="57"/>
      <c r="BP64" s="57"/>
      <c r="BQ64" s="57"/>
      <c r="BR64" s="57"/>
      <c r="BS64" s="57"/>
      <c r="BT64" s="57"/>
      <c r="BU64" s="57"/>
      <c r="BV64" s="57"/>
      <c r="BW64" s="57"/>
      <c r="BX64" s="57"/>
      <c r="BY64" s="57"/>
      <c r="BZ64" s="5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113</v>
      </c>
      <c r="BM66" s="63"/>
      <c r="BN66" s="63"/>
      <c r="BO66" s="63"/>
      <c r="BP66" s="63"/>
      <c r="BQ66" s="63"/>
      <c r="BR66" s="63"/>
      <c r="BS66" s="63"/>
      <c r="BT66" s="63"/>
      <c r="BU66" s="63"/>
      <c r="BV66" s="63"/>
      <c r="BW66" s="63"/>
      <c r="BX66" s="63"/>
      <c r="BY66" s="63"/>
      <c r="BZ66" s="6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3"/>
      <c r="BN67" s="63"/>
      <c r="BO67" s="63"/>
      <c r="BP67" s="63"/>
      <c r="BQ67" s="63"/>
      <c r="BR67" s="63"/>
      <c r="BS67" s="63"/>
      <c r="BT67" s="63"/>
      <c r="BU67" s="63"/>
      <c r="BV67" s="63"/>
      <c r="BW67" s="63"/>
      <c r="BX67" s="63"/>
      <c r="BY67" s="63"/>
      <c r="BZ67" s="6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3"/>
      <c r="BN68" s="63"/>
      <c r="BO68" s="63"/>
      <c r="BP68" s="63"/>
      <c r="BQ68" s="63"/>
      <c r="BR68" s="63"/>
      <c r="BS68" s="63"/>
      <c r="BT68" s="63"/>
      <c r="BU68" s="63"/>
      <c r="BV68" s="63"/>
      <c r="BW68" s="63"/>
      <c r="BX68" s="63"/>
      <c r="BY68" s="63"/>
      <c r="BZ68" s="6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3"/>
      <c r="BN69" s="63"/>
      <c r="BO69" s="63"/>
      <c r="BP69" s="63"/>
      <c r="BQ69" s="63"/>
      <c r="BR69" s="63"/>
      <c r="BS69" s="63"/>
      <c r="BT69" s="63"/>
      <c r="BU69" s="63"/>
      <c r="BV69" s="63"/>
      <c r="BW69" s="63"/>
      <c r="BX69" s="63"/>
      <c r="BY69" s="63"/>
      <c r="BZ69" s="6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3"/>
      <c r="BN70" s="63"/>
      <c r="BO70" s="63"/>
      <c r="BP70" s="63"/>
      <c r="BQ70" s="63"/>
      <c r="BR70" s="63"/>
      <c r="BS70" s="63"/>
      <c r="BT70" s="63"/>
      <c r="BU70" s="63"/>
      <c r="BV70" s="63"/>
      <c r="BW70" s="63"/>
      <c r="BX70" s="63"/>
      <c r="BY70" s="63"/>
      <c r="BZ70" s="6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3"/>
      <c r="BN71" s="63"/>
      <c r="BO71" s="63"/>
      <c r="BP71" s="63"/>
      <c r="BQ71" s="63"/>
      <c r="BR71" s="63"/>
      <c r="BS71" s="63"/>
      <c r="BT71" s="63"/>
      <c r="BU71" s="63"/>
      <c r="BV71" s="63"/>
      <c r="BW71" s="63"/>
      <c r="BX71" s="63"/>
      <c r="BY71" s="63"/>
      <c r="BZ71" s="6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3"/>
      <c r="BN72" s="63"/>
      <c r="BO72" s="63"/>
      <c r="BP72" s="63"/>
      <c r="BQ72" s="63"/>
      <c r="BR72" s="63"/>
      <c r="BS72" s="63"/>
      <c r="BT72" s="63"/>
      <c r="BU72" s="63"/>
      <c r="BV72" s="63"/>
      <c r="BW72" s="63"/>
      <c r="BX72" s="63"/>
      <c r="BY72" s="63"/>
      <c r="BZ72" s="6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3"/>
      <c r="BN73" s="63"/>
      <c r="BO73" s="63"/>
      <c r="BP73" s="63"/>
      <c r="BQ73" s="63"/>
      <c r="BR73" s="63"/>
      <c r="BS73" s="63"/>
      <c r="BT73" s="63"/>
      <c r="BU73" s="63"/>
      <c r="BV73" s="63"/>
      <c r="BW73" s="63"/>
      <c r="BX73" s="63"/>
      <c r="BY73" s="63"/>
      <c r="BZ73" s="6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3"/>
      <c r="BN74" s="63"/>
      <c r="BO74" s="63"/>
      <c r="BP74" s="63"/>
      <c r="BQ74" s="63"/>
      <c r="BR74" s="63"/>
      <c r="BS74" s="63"/>
      <c r="BT74" s="63"/>
      <c r="BU74" s="63"/>
      <c r="BV74" s="63"/>
      <c r="BW74" s="63"/>
      <c r="BX74" s="63"/>
      <c r="BY74" s="63"/>
      <c r="BZ74" s="6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3"/>
      <c r="BN75" s="63"/>
      <c r="BO75" s="63"/>
      <c r="BP75" s="63"/>
      <c r="BQ75" s="63"/>
      <c r="BR75" s="63"/>
      <c r="BS75" s="63"/>
      <c r="BT75" s="63"/>
      <c r="BU75" s="63"/>
      <c r="BV75" s="63"/>
      <c r="BW75" s="63"/>
      <c r="BX75" s="63"/>
      <c r="BY75" s="63"/>
      <c r="BZ75" s="6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3"/>
      <c r="BN76" s="63"/>
      <c r="BO76" s="63"/>
      <c r="BP76" s="63"/>
      <c r="BQ76" s="63"/>
      <c r="BR76" s="63"/>
      <c r="BS76" s="63"/>
      <c r="BT76" s="63"/>
      <c r="BU76" s="63"/>
      <c r="BV76" s="63"/>
      <c r="BW76" s="63"/>
      <c r="BX76" s="63"/>
      <c r="BY76" s="63"/>
      <c r="BZ76" s="6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3"/>
      <c r="BN77" s="63"/>
      <c r="BO77" s="63"/>
      <c r="BP77" s="63"/>
      <c r="BQ77" s="63"/>
      <c r="BR77" s="63"/>
      <c r="BS77" s="63"/>
      <c r="BT77" s="63"/>
      <c r="BU77" s="63"/>
      <c r="BV77" s="63"/>
      <c r="BW77" s="63"/>
      <c r="BX77" s="63"/>
      <c r="BY77" s="63"/>
      <c r="BZ77" s="6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3"/>
      <c r="BN78" s="63"/>
      <c r="BO78" s="63"/>
      <c r="BP78" s="63"/>
      <c r="BQ78" s="63"/>
      <c r="BR78" s="63"/>
      <c r="BS78" s="63"/>
      <c r="BT78" s="63"/>
      <c r="BU78" s="63"/>
      <c r="BV78" s="63"/>
      <c r="BW78" s="63"/>
      <c r="BX78" s="63"/>
      <c r="BY78" s="63"/>
      <c r="BZ78" s="64"/>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3"/>
      <c r="BN79" s="63"/>
      <c r="BO79" s="63"/>
      <c r="BP79" s="63"/>
      <c r="BQ79" s="63"/>
      <c r="BR79" s="63"/>
      <c r="BS79" s="63"/>
      <c r="BT79" s="63"/>
      <c r="BU79" s="63"/>
      <c r="BV79" s="63"/>
      <c r="BW79" s="63"/>
      <c r="BX79" s="63"/>
      <c r="BY79" s="63"/>
      <c r="BZ79" s="64"/>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3"/>
      <c r="BN80" s="63"/>
      <c r="BO80" s="63"/>
      <c r="BP80" s="63"/>
      <c r="BQ80" s="63"/>
      <c r="BR80" s="63"/>
      <c r="BS80" s="63"/>
      <c r="BT80" s="63"/>
      <c r="BU80" s="63"/>
      <c r="BV80" s="63"/>
      <c r="BW80" s="63"/>
      <c r="BX80" s="63"/>
      <c r="BY80" s="63"/>
      <c r="BZ80" s="64"/>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3"/>
      <c r="BN81" s="63"/>
      <c r="BO81" s="63"/>
      <c r="BP81" s="63"/>
      <c r="BQ81" s="63"/>
      <c r="BR81" s="63"/>
      <c r="BS81" s="63"/>
      <c r="BT81" s="63"/>
      <c r="BU81" s="63"/>
      <c r="BV81" s="63"/>
      <c r="BW81" s="63"/>
      <c r="BX81" s="63"/>
      <c r="BY81" s="63"/>
      <c r="BZ81" s="64"/>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5"/>
      <c r="BM82" s="66"/>
      <c r="BN82" s="66"/>
      <c r="BO82" s="66"/>
      <c r="BP82" s="66"/>
      <c r="BQ82" s="66"/>
      <c r="BR82" s="66"/>
      <c r="BS82" s="66"/>
      <c r="BT82" s="66"/>
      <c r="BU82" s="66"/>
      <c r="BV82" s="66"/>
      <c r="BW82" s="66"/>
      <c r="BX82" s="66"/>
      <c r="BY82" s="66"/>
      <c r="BZ82" s="67"/>
    </row>
    <row r="83" spans="1:78" x14ac:dyDescent="0.2">
      <c r="C83" s="46" t="s">
        <v>41</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2">
      <c r="B84" s="6" t="s">
        <v>42</v>
      </c>
      <c r="C84" s="6"/>
      <c r="D84" s="6"/>
      <c r="E84" s="6" t="s">
        <v>43</v>
      </c>
      <c r="F84" s="6" t="s">
        <v>45</v>
      </c>
      <c r="G84" s="6" t="s">
        <v>46</v>
      </c>
      <c r="H84" s="6" t="s">
        <v>40</v>
      </c>
      <c r="I84" s="6" t="s">
        <v>14</v>
      </c>
      <c r="J84" s="6" t="s">
        <v>47</v>
      </c>
      <c r="K84" s="6" t="s">
        <v>48</v>
      </c>
      <c r="L84" s="6" t="s">
        <v>1</v>
      </c>
      <c r="M84" s="6" t="s">
        <v>34</v>
      </c>
      <c r="N84" s="6" t="s">
        <v>49</v>
      </c>
      <c r="O84" s="6" t="s">
        <v>51</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OWdV+HamAMFa4Q6RVMgZkieWAtxWqXwhuXRxsvb6h1u/2pzjxvCvXGLAM0Sq2huSV9t2GT4hdsjInAnit/MXEg==" saltValue="eSHnpySlWOHtRp0O1hXxf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0</v>
      </c>
      <c r="C3" s="16" t="s">
        <v>56</v>
      </c>
      <c r="D3" s="16" t="s">
        <v>57</v>
      </c>
      <c r="E3" s="16" t="s">
        <v>7</v>
      </c>
      <c r="F3" s="16" t="s">
        <v>6</v>
      </c>
      <c r="G3" s="16" t="s">
        <v>26</v>
      </c>
      <c r="H3" s="72" t="s">
        <v>58</v>
      </c>
      <c r="I3" s="73"/>
      <c r="J3" s="73"/>
      <c r="K3" s="73"/>
      <c r="L3" s="73"/>
      <c r="M3" s="73"/>
      <c r="N3" s="73"/>
      <c r="O3" s="73"/>
      <c r="P3" s="73"/>
      <c r="Q3" s="73"/>
      <c r="R3" s="73"/>
      <c r="S3" s="73"/>
      <c r="T3" s="73"/>
      <c r="U3" s="73"/>
      <c r="V3" s="73"/>
      <c r="W3" s="73"/>
      <c r="X3" s="74"/>
      <c r="Y3" s="78" t="s">
        <v>52</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12</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59</v>
      </c>
      <c r="B4" s="17"/>
      <c r="C4" s="17"/>
      <c r="D4" s="17"/>
      <c r="E4" s="17"/>
      <c r="F4" s="17"/>
      <c r="G4" s="17"/>
      <c r="H4" s="75"/>
      <c r="I4" s="76"/>
      <c r="J4" s="76"/>
      <c r="K4" s="76"/>
      <c r="L4" s="76"/>
      <c r="M4" s="76"/>
      <c r="N4" s="76"/>
      <c r="O4" s="76"/>
      <c r="P4" s="76"/>
      <c r="Q4" s="76"/>
      <c r="R4" s="76"/>
      <c r="S4" s="76"/>
      <c r="T4" s="76"/>
      <c r="U4" s="76"/>
      <c r="V4" s="76"/>
      <c r="W4" s="76"/>
      <c r="X4" s="77"/>
      <c r="Y4" s="79" t="s">
        <v>50</v>
      </c>
      <c r="Z4" s="79"/>
      <c r="AA4" s="79"/>
      <c r="AB4" s="79"/>
      <c r="AC4" s="79"/>
      <c r="AD4" s="79"/>
      <c r="AE4" s="79"/>
      <c r="AF4" s="79"/>
      <c r="AG4" s="79"/>
      <c r="AH4" s="79"/>
      <c r="AI4" s="79"/>
      <c r="AJ4" s="79" t="s">
        <v>44</v>
      </c>
      <c r="AK4" s="79"/>
      <c r="AL4" s="79"/>
      <c r="AM4" s="79"/>
      <c r="AN4" s="79"/>
      <c r="AO4" s="79"/>
      <c r="AP4" s="79"/>
      <c r="AQ4" s="79"/>
      <c r="AR4" s="79"/>
      <c r="AS4" s="79"/>
      <c r="AT4" s="79"/>
      <c r="AU4" s="79" t="s">
        <v>29</v>
      </c>
      <c r="AV4" s="79"/>
      <c r="AW4" s="79"/>
      <c r="AX4" s="79"/>
      <c r="AY4" s="79"/>
      <c r="AZ4" s="79"/>
      <c r="BA4" s="79"/>
      <c r="BB4" s="79"/>
      <c r="BC4" s="79"/>
      <c r="BD4" s="79"/>
      <c r="BE4" s="79"/>
      <c r="BF4" s="79" t="s">
        <v>60</v>
      </c>
      <c r="BG4" s="79"/>
      <c r="BH4" s="79"/>
      <c r="BI4" s="79"/>
      <c r="BJ4" s="79"/>
      <c r="BK4" s="79"/>
      <c r="BL4" s="79"/>
      <c r="BM4" s="79"/>
      <c r="BN4" s="79"/>
      <c r="BO4" s="79"/>
      <c r="BP4" s="79"/>
      <c r="BQ4" s="79" t="s">
        <v>4</v>
      </c>
      <c r="BR4" s="79"/>
      <c r="BS4" s="79"/>
      <c r="BT4" s="79"/>
      <c r="BU4" s="79"/>
      <c r="BV4" s="79"/>
      <c r="BW4" s="79"/>
      <c r="BX4" s="79"/>
      <c r="BY4" s="79"/>
      <c r="BZ4" s="79"/>
      <c r="CA4" s="79"/>
      <c r="CB4" s="79" t="s">
        <v>61</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2">
      <c r="A5" s="14" t="s">
        <v>68</v>
      </c>
      <c r="B5" s="18"/>
      <c r="C5" s="18"/>
      <c r="D5" s="18"/>
      <c r="E5" s="18"/>
      <c r="F5" s="18"/>
      <c r="G5" s="18"/>
      <c r="H5" s="22" t="s">
        <v>55</v>
      </c>
      <c r="I5" s="22" t="s">
        <v>69</v>
      </c>
      <c r="J5" s="22" t="s">
        <v>70</v>
      </c>
      <c r="K5" s="22" t="s">
        <v>71</v>
      </c>
      <c r="L5" s="22" t="s">
        <v>72</v>
      </c>
      <c r="M5" s="22" t="s">
        <v>8</v>
      </c>
      <c r="N5" s="22" t="s">
        <v>73</v>
      </c>
      <c r="O5" s="22" t="s">
        <v>74</v>
      </c>
      <c r="P5" s="22" t="s">
        <v>75</v>
      </c>
      <c r="Q5" s="22" t="s">
        <v>76</v>
      </c>
      <c r="R5" s="22" t="s">
        <v>77</v>
      </c>
      <c r="S5" s="22" t="s">
        <v>78</v>
      </c>
      <c r="T5" s="22" t="s">
        <v>79</v>
      </c>
      <c r="U5" s="22" t="s">
        <v>62</v>
      </c>
      <c r="V5" s="22" t="s">
        <v>80</v>
      </c>
      <c r="W5" s="22" t="s">
        <v>81</v>
      </c>
      <c r="X5" s="22" t="s">
        <v>82</v>
      </c>
      <c r="Y5" s="22" t="s">
        <v>83</v>
      </c>
      <c r="Z5" s="22" t="s">
        <v>84</v>
      </c>
      <c r="AA5" s="22" t="s">
        <v>85</v>
      </c>
      <c r="AB5" s="22" t="s">
        <v>86</v>
      </c>
      <c r="AC5" s="22" t="s">
        <v>87</v>
      </c>
      <c r="AD5" s="22" t="s">
        <v>88</v>
      </c>
      <c r="AE5" s="22" t="s">
        <v>90</v>
      </c>
      <c r="AF5" s="22" t="s">
        <v>91</v>
      </c>
      <c r="AG5" s="22" t="s">
        <v>92</v>
      </c>
      <c r="AH5" s="22" t="s">
        <v>93</v>
      </c>
      <c r="AI5" s="22" t="s">
        <v>42</v>
      </c>
      <c r="AJ5" s="22" t="s">
        <v>83</v>
      </c>
      <c r="AK5" s="22" t="s">
        <v>84</v>
      </c>
      <c r="AL5" s="22" t="s">
        <v>85</v>
      </c>
      <c r="AM5" s="22" t="s">
        <v>86</v>
      </c>
      <c r="AN5" s="22" t="s">
        <v>87</v>
      </c>
      <c r="AO5" s="22" t="s">
        <v>88</v>
      </c>
      <c r="AP5" s="22" t="s">
        <v>90</v>
      </c>
      <c r="AQ5" s="22" t="s">
        <v>91</v>
      </c>
      <c r="AR5" s="22" t="s">
        <v>92</v>
      </c>
      <c r="AS5" s="22" t="s">
        <v>93</v>
      </c>
      <c r="AT5" s="22" t="s">
        <v>89</v>
      </c>
      <c r="AU5" s="22" t="s">
        <v>83</v>
      </c>
      <c r="AV5" s="22" t="s">
        <v>84</v>
      </c>
      <c r="AW5" s="22" t="s">
        <v>85</v>
      </c>
      <c r="AX5" s="22" t="s">
        <v>86</v>
      </c>
      <c r="AY5" s="22" t="s">
        <v>87</v>
      </c>
      <c r="AZ5" s="22" t="s">
        <v>88</v>
      </c>
      <c r="BA5" s="22" t="s">
        <v>90</v>
      </c>
      <c r="BB5" s="22" t="s">
        <v>91</v>
      </c>
      <c r="BC5" s="22" t="s">
        <v>92</v>
      </c>
      <c r="BD5" s="22" t="s">
        <v>93</v>
      </c>
      <c r="BE5" s="22" t="s">
        <v>89</v>
      </c>
      <c r="BF5" s="22" t="s">
        <v>83</v>
      </c>
      <c r="BG5" s="22" t="s">
        <v>84</v>
      </c>
      <c r="BH5" s="22" t="s">
        <v>85</v>
      </c>
      <c r="BI5" s="22" t="s">
        <v>86</v>
      </c>
      <c r="BJ5" s="22" t="s">
        <v>87</v>
      </c>
      <c r="BK5" s="22" t="s">
        <v>88</v>
      </c>
      <c r="BL5" s="22" t="s">
        <v>90</v>
      </c>
      <c r="BM5" s="22" t="s">
        <v>91</v>
      </c>
      <c r="BN5" s="22" t="s">
        <v>92</v>
      </c>
      <c r="BO5" s="22" t="s">
        <v>93</v>
      </c>
      <c r="BP5" s="22" t="s">
        <v>89</v>
      </c>
      <c r="BQ5" s="22" t="s">
        <v>83</v>
      </c>
      <c r="BR5" s="22" t="s">
        <v>84</v>
      </c>
      <c r="BS5" s="22" t="s">
        <v>85</v>
      </c>
      <c r="BT5" s="22" t="s">
        <v>86</v>
      </c>
      <c r="BU5" s="22" t="s">
        <v>87</v>
      </c>
      <c r="BV5" s="22" t="s">
        <v>88</v>
      </c>
      <c r="BW5" s="22" t="s">
        <v>90</v>
      </c>
      <c r="BX5" s="22" t="s">
        <v>91</v>
      </c>
      <c r="BY5" s="22" t="s">
        <v>92</v>
      </c>
      <c r="BZ5" s="22" t="s">
        <v>93</v>
      </c>
      <c r="CA5" s="22" t="s">
        <v>89</v>
      </c>
      <c r="CB5" s="22" t="s">
        <v>83</v>
      </c>
      <c r="CC5" s="22" t="s">
        <v>84</v>
      </c>
      <c r="CD5" s="22" t="s">
        <v>85</v>
      </c>
      <c r="CE5" s="22" t="s">
        <v>86</v>
      </c>
      <c r="CF5" s="22" t="s">
        <v>87</v>
      </c>
      <c r="CG5" s="22" t="s">
        <v>88</v>
      </c>
      <c r="CH5" s="22" t="s">
        <v>90</v>
      </c>
      <c r="CI5" s="22" t="s">
        <v>91</v>
      </c>
      <c r="CJ5" s="22" t="s">
        <v>92</v>
      </c>
      <c r="CK5" s="22" t="s">
        <v>93</v>
      </c>
      <c r="CL5" s="22" t="s">
        <v>89</v>
      </c>
      <c r="CM5" s="22" t="s">
        <v>83</v>
      </c>
      <c r="CN5" s="22" t="s">
        <v>84</v>
      </c>
      <c r="CO5" s="22" t="s">
        <v>85</v>
      </c>
      <c r="CP5" s="22" t="s">
        <v>86</v>
      </c>
      <c r="CQ5" s="22" t="s">
        <v>87</v>
      </c>
      <c r="CR5" s="22" t="s">
        <v>88</v>
      </c>
      <c r="CS5" s="22" t="s">
        <v>90</v>
      </c>
      <c r="CT5" s="22" t="s">
        <v>91</v>
      </c>
      <c r="CU5" s="22" t="s">
        <v>92</v>
      </c>
      <c r="CV5" s="22" t="s">
        <v>93</v>
      </c>
      <c r="CW5" s="22" t="s">
        <v>89</v>
      </c>
      <c r="CX5" s="22" t="s">
        <v>83</v>
      </c>
      <c r="CY5" s="22" t="s">
        <v>84</v>
      </c>
      <c r="CZ5" s="22" t="s">
        <v>85</v>
      </c>
      <c r="DA5" s="22" t="s">
        <v>86</v>
      </c>
      <c r="DB5" s="22" t="s">
        <v>87</v>
      </c>
      <c r="DC5" s="22" t="s">
        <v>88</v>
      </c>
      <c r="DD5" s="22" t="s">
        <v>90</v>
      </c>
      <c r="DE5" s="22" t="s">
        <v>91</v>
      </c>
      <c r="DF5" s="22" t="s">
        <v>92</v>
      </c>
      <c r="DG5" s="22" t="s">
        <v>93</v>
      </c>
      <c r="DH5" s="22" t="s">
        <v>89</v>
      </c>
      <c r="DI5" s="22" t="s">
        <v>83</v>
      </c>
      <c r="DJ5" s="22" t="s">
        <v>84</v>
      </c>
      <c r="DK5" s="22" t="s">
        <v>85</v>
      </c>
      <c r="DL5" s="22" t="s">
        <v>86</v>
      </c>
      <c r="DM5" s="22" t="s">
        <v>87</v>
      </c>
      <c r="DN5" s="22" t="s">
        <v>88</v>
      </c>
      <c r="DO5" s="22" t="s">
        <v>90</v>
      </c>
      <c r="DP5" s="22" t="s">
        <v>91</v>
      </c>
      <c r="DQ5" s="22" t="s">
        <v>92</v>
      </c>
      <c r="DR5" s="22" t="s">
        <v>93</v>
      </c>
      <c r="DS5" s="22" t="s">
        <v>89</v>
      </c>
      <c r="DT5" s="22" t="s">
        <v>83</v>
      </c>
      <c r="DU5" s="22" t="s">
        <v>84</v>
      </c>
      <c r="DV5" s="22" t="s">
        <v>85</v>
      </c>
      <c r="DW5" s="22" t="s">
        <v>86</v>
      </c>
      <c r="DX5" s="22" t="s">
        <v>87</v>
      </c>
      <c r="DY5" s="22" t="s">
        <v>88</v>
      </c>
      <c r="DZ5" s="22" t="s">
        <v>90</v>
      </c>
      <c r="EA5" s="22" t="s">
        <v>91</v>
      </c>
      <c r="EB5" s="22" t="s">
        <v>92</v>
      </c>
      <c r="EC5" s="22" t="s">
        <v>93</v>
      </c>
      <c r="ED5" s="22" t="s">
        <v>89</v>
      </c>
      <c r="EE5" s="22" t="s">
        <v>83</v>
      </c>
      <c r="EF5" s="22" t="s">
        <v>84</v>
      </c>
      <c r="EG5" s="22" t="s">
        <v>85</v>
      </c>
      <c r="EH5" s="22" t="s">
        <v>86</v>
      </c>
      <c r="EI5" s="22" t="s">
        <v>87</v>
      </c>
      <c r="EJ5" s="22" t="s">
        <v>88</v>
      </c>
      <c r="EK5" s="22" t="s">
        <v>90</v>
      </c>
      <c r="EL5" s="22" t="s">
        <v>91</v>
      </c>
      <c r="EM5" s="22" t="s">
        <v>92</v>
      </c>
      <c r="EN5" s="22" t="s">
        <v>93</v>
      </c>
      <c r="EO5" s="22" t="s">
        <v>89</v>
      </c>
    </row>
    <row r="6" spans="1:148" s="13" customFormat="1" x14ac:dyDescent="0.2">
      <c r="A6" s="14" t="s">
        <v>94</v>
      </c>
      <c r="B6" s="19">
        <f t="shared" ref="B6:X6" si="1">B7</f>
        <v>2023</v>
      </c>
      <c r="C6" s="19">
        <f t="shared" si="1"/>
        <v>102091</v>
      </c>
      <c r="D6" s="19">
        <f t="shared" si="1"/>
        <v>46</v>
      </c>
      <c r="E6" s="19">
        <f t="shared" si="1"/>
        <v>17</v>
      </c>
      <c r="F6" s="19">
        <f t="shared" si="1"/>
        <v>1</v>
      </c>
      <c r="G6" s="19">
        <f t="shared" si="1"/>
        <v>0</v>
      </c>
      <c r="H6" s="19" t="str">
        <f t="shared" si="1"/>
        <v>群馬県　藤岡市</v>
      </c>
      <c r="I6" s="19" t="str">
        <f t="shared" si="1"/>
        <v>法適用</v>
      </c>
      <c r="J6" s="19" t="str">
        <f t="shared" si="1"/>
        <v>下水道事業</v>
      </c>
      <c r="K6" s="19" t="str">
        <f t="shared" si="1"/>
        <v>公共下水道</v>
      </c>
      <c r="L6" s="19" t="str">
        <f t="shared" si="1"/>
        <v>Cc1</v>
      </c>
      <c r="M6" s="19" t="str">
        <f t="shared" si="1"/>
        <v>非設置</v>
      </c>
      <c r="N6" s="23" t="str">
        <f t="shared" si="1"/>
        <v>-</v>
      </c>
      <c r="O6" s="23">
        <f t="shared" si="1"/>
        <v>61.98</v>
      </c>
      <c r="P6" s="23">
        <f t="shared" si="1"/>
        <v>32.380000000000003</v>
      </c>
      <c r="Q6" s="23">
        <f t="shared" si="1"/>
        <v>86.96</v>
      </c>
      <c r="R6" s="23">
        <f t="shared" si="1"/>
        <v>2090</v>
      </c>
      <c r="S6" s="23">
        <f t="shared" si="1"/>
        <v>62261</v>
      </c>
      <c r="T6" s="23">
        <f t="shared" si="1"/>
        <v>180.29</v>
      </c>
      <c r="U6" s="23">
        <f t="shared" si="1"/>
        <v>345.34</v>
      </c>
      <c r="V6" s="23">
        <f t="shared" si="1"/>
        <v>20090</v>
      </c>
      <c r="W6" s="23">
        <f t="shared" si="1"/>
        <v>4.72</v>
      </c>
      <c r="X6" s="23">
        <f t="shared" si="1"/>
        <v>4256.3599999999997</v>
      </c>
      <c r="Y6" s="27" t="str">
        <f t="shared" ref="Y6:AH6" si="2">IF(Y7="",NA(),Y7)</f>
        <v>-</v>
      </c>
      <c r="Z6" s="27">
        <f t="shared" si="2"/>
        <v>127.13</v>
      </c>
      <c r="AA6" s="27">
        <f t="shared" si="2"/>
        <v>120.31</v>
      </c>
      <c r="AB6" s="27">
        <f t="shared" si="2"/>
        <v>109.13</v>
      </c>
      <c r="AC6" s="27">
        <f t="shared" si="2"/>
        <v>110.07</v>
      </c>
      <c r="AD6" s="27" t="str">
        <f t="shared" si="2"/>
        <v>-</v>
      </c>
      <c r="AE6" s="27">
        <f t="shared" si="2"/>
        <v>106.5</v>
      </c>
      <c r="AF6" s="27">
        <f t="shared" si="2"/>
        <v>106.22</v>
      </c>
      <c r="AG6" s="27">
        <f t="shared" si="2"/>
        <v>107.01</v>
      </c>
      <c r="AH6" s="27">
        <f t="shared" si="2"/>
        <v>106.53</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18.36</v>
      </c>
      <c r="AQ6" s="27">
        <f t="shared" si="3"/>
        <v>18.010000000000002</v>
      </c>
      <c r="AR6" s="27">
        <f t="shared" si="3"/>
        <v>23.86</v>
      </c>
      <c r="AS6" s="27">
        <f t="shared" si="3"/>
        <v>18.41</v>
      </c>
      <c r="AT6" s="23" t="str">
        <f>IF(AT7="","",IF(AT7="-","【-】","【"&amp;SUBSTITUTE(TEXT(AT7,"#,##0.00"),"-","△")&amp;"】"))</f>
        <v>【3.03】</v>
      </c>
      <c r="AU6" s="27" t="str">
        <f t="shared" ref="AU6:BD6" si="4">IF(AU7="",NA(),AU7)</f>
        <v>-</v>
      </c>
      <c r="AV6" s="27">
        <f t="shared" si="4"/>
        <v>37.799999999999997</v>
      </c>
      <c r="AW6" s="27">
        <f t="shared" si="4"/>
        <v>41.55</v>
      </c>
      <c r="AX6" s="27">
        <f t="shared" si="4"/>
        <v>42.38</v>
      </c>
      <c r="AY6" s="27">
        <f t="shared" si="4"/>
        <v>49.29</v>
      </c>
      <c r="AZ6" s="27" t="str">
        <f t="shared" si="4"/>
        <v>-</v>
      </c>
      <c r="BA6" s="27">
        <f t="shared" si="4"/>
        <v>55.6</v>
      </c>
      <c r="BB6" s="27">
        <f t="shared" si="4"/>
        <v>59.4</v>
      </c>
      <c r="BC6" s="27">
        <f t="shared" si="4"/>
        <v>68.27</v>
      </c>
      <c r="BD6" s="27">
        <f t="shared" si="4"/>
        <v>74.790000000000006</v>
      </c>
      <c r="BE6" s="23" t="str">
        <f>IF(BE7="","",IF(BE7="-","【-】","【"&amp;SUBSTITUTE(TEXT(BE7,"#,##0.00"),"-","△")&amp;"】"))</f>
        <v>【78.43】</v>
      </c>
      <c r="BF6" s="27" t="str">
        <f t="shared" ref="BF6:BO6" si="5">IF(BF7="",NA(),BF7)</f>
        <v>-</v>
      </c>
      <c r="BG6" s="27">
        <f t="shared" si="5"/>
        <v>2731.93</v>
      </c>
      <c r="BH6" s="27">
        <f t="shared" si="5"/>
        <v>2611.9499999999998</v>
      </c>
      <c r="BI6" s="27">
        <f t="shared" si="5"/>
        <v>2506.87</v>
      </c>
      <c r="BJ6" s="27">
        <f t="shared" si="5"/>
        <v>2364.3000000000002</v>
      </c>
      <c r="BK6" s="27" t="str">
        <f t="shared" si="5"/>
        <v>-</v>
      </c>
      <c r="BL6" s="27">
        <f t="shared" si="5"/>
        <v>789.08</v>
      </c>
      <c r="BM6" s="27">
        <f t="shared" si="5"/>
        <v>747.84</v>
      </c>
      <c r="BN6" s="27">
        <f t="shared" si="5"/>
        <v>804.98</v>
      </c>
      <c r="BO6" s="27">
        <f t="shared" si="5"/>
        <v>767.56</v>
      </c>
      <c r="BP6" s="23" t="str">
        <f>IF(BP7="","",IF(BP7="-","【-】","【"&amp;SUBSTITUTE(TEXT(BP7,"#,##0.00"),"-","△")&amp;"】"))</f>
        <v>【630.82】</v>
      </c>
      <c r="BQ6" s="27" t="str">
        <f t="shared" ref="BQ6:BZ6" si="6">IF(BQ7="",NA(),BQ7)</f>
        <v>-</v>
      </c>
      <c r="BR6" s="27">
        <f t="shared" si="6"/>
        <v>70.98</v>
      </c>
      <c r="BS6" s="27">
        <f t="shared" si="6"/>
        <v>73.53</v>
      </c>
      <c r="BT6" s="27">
        <f t="shared" si="6"/>
        <v>99.78</v>
      </c>
      <c r="BU6" s="27">
        <f t="shared" si="6"/>
        <v>101.28</v>
      </c>
      <c r="BV6" s="27" t="str">
        <f t="shared" si="6"/>
        <v>-</v>
      </c>
      <c r="BW6" s="27">
        <f t="shared" si="6"/>
        <v>88.25</v>
      </c>
      <c r="BX6" s="27">
        <f t="shared" si="6"/>
        <v>90.17</v>
      </c>
      <c r="BY6" s="27">
        <f t="shared" si="6"/>
        <v>88.71</v>
      </c>
      <c r="BZ6" s="27">
        <f t="shared" si="6"/>
        <v>90.23</v>
      </c>
      <c r="CA6" s="23" t="str">
        <f>IF(CA7="","",IF(CA7="-","【-】","【"&amp;SUBSTITUTE(TEXT(CA7,"#,##0.00"),"-","△")&amp;"】"))</f>
        <v>【97.81】</v>
      </c>
      <c r="CB6" s="27" t="str">
        <f t="shared" ref="CB6:CK6" si="7">IF(CB7="",NA(),CB7)</f>
        <v>-</v>
      </c>
      <c r="CC6" s="27">
        <f t="shared" si="7"/>
        <v>150</v>
      </c>
      <c r="CD6" s="27">
        <f t="shared" si="7"/>
        <v>145</v>
      </c>
      <c r="CE6" s="27">
        <f t="shared" si="7"/>
        <v>107.26</v>
      </c>
      <c r="CF6" s="27">
        <f t="shared" si="7"/>
        <v>105.45</v>
      </c>
      <c r="CG6" s="27" t="str">
        <f t="shared" si="7"/>
        <v>-</v>
      </c>
      <c r="CH6" s="27">
        <f t="shared" si="7"/>
        <v>176.37</v>
      </c>
      <c r="CI6" s="27">
        <f t="shared" si="7"/>
        <v>173.17</v>
      </c>
      <c r="CJ6" s="27">
        <f t="shared" si="7"/>
        <v>174.8</v>
      </c>
      <c r="CK6" s="27">
        <f t="shared" si="7"/>
        <v>170.2</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f t="shared" si="8"/>
        <v>56.72</v>
      </c>
      <c r="CT6" s="27">
        <f t="shared" si="8"/>
        <v>56.43</v>
      </c>
      <c r="CU6" s="27">
        <f t="shared" si="8"/>
        <v>55.82</v>
      </c>
      <c r="CV6" s="27">
        <f t="shared" si="8"/>
        <v>56.51</v>
      </c>
      <c r="CW6" s="23" t="str">
        <f>IF(CW7="","",IF(CW7="-","【-】","【"&amp;SUBSTITUTE(TEXT(CW7,"#,##0.00"),"-","△")&amp;"】"))</f>
        <v>【58.94】</v>
      </c>
      <c r="CX6" s="27" t="str">
        <f t="shared" ref="CX6:DG6" si="9">IF(CX7="",NA(),CX7)</f>
        <v>-</v>
      </c>
      <c r="CY6" s="27">
        <f t="shared" si="9"/>
        <v>78.099999999999994</v>
      </c>
      <c r="CZ6" s="27">
        <f t="shared" si="9"/>
        <v>80.650000000000006</v>
      </c>
      <c r="DA6" s="27">
        <f t="shared" si="9"/>
        <v>81.540000000000006</v>
      </c>
      <c r="DB6" s="27">
        <f t="shared" si="9"/>
        <v>82.03</v>
      </c>
      <c r="DC6" s="27" t="str">
        <f t="shared" si="9"/>
        <v>-</v>
      </c>
      <c r="DD6" s="27">
        <f t="shared" si="9"/>
        <v>90.72</v>
      </c>
      <c r="DE6" s="27">
        <f t="shared" si="9"/>
        <v>91.07</v>
      </c>
      <c r="DF6" s="27">
        <f t="shared" si="9"/>
        <v>90.67</v>
      </c>
      <c r="DG6" s="27">
        <f t="shared" si="9"/>
        <v>90.62</v>
      </c>
      <c r="DH6" s="23" t="str">
        <f>IF(DH7="","",IF(DH7="-","【-】","【"&amp;SUBSTITUTE(TEXT(DH7,"#,##0.00"),"-","△")&amp;"】"))</f>
        <v>【95.91】</v>
      </c>
      <c r="DI6" s="27" t="str">
        <f t="shared" ref="DI6:DR6" si="10">IF(DI7="",NA(),DI7)</f>
        <v>-</v>
      </c>
      <c r="DJ6" s="27">
        <f t="shared" si="10"/>
        <v>38.21</v>
      </c>
      <c r="DK6" s="27">
        <f t="shared" si="10"/>
        <v>39.22</v>
      </c>
      <c r="DL6" s="27">
        <f t="shared" si="10"/>
        <v>40.67</v>
      </c>
      <c r="DM6" s="27">
        <f t="shared" si="10"/>
        <v>42.07</v>
      </c>
      <c r="DN6" s="27" t="str">
        <f t="shared" si="10"/>
        <v>-</v>
      </c>
      <c r="DO6" s="27">
        <f t="shared" si="10"/>
        <v>20.78</v>
      </c>
      <c r="DP6" s="27">
        <f t="shared" si="10"/>
        <v>23.54</v>
      </c>
      <c r="DQ6" s="27">
        <f t="shared" si="10"/>
        <v>25.86</v>
      </c>
      <c r="DR6" s="27">
        <f t="shared" si="10"/>
        <v>26.9</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7">
        <f t="shared" si="11"/>
        <v>1.34</v>
      </c>
      <c r="EA6" s="27">
        <f t="shared" si="11"/>
        <v>1.5</v>
      </c>
      <c r="EB6" s="27">
        <f t="shared" si="11"/>
        <v>1.4</v>
      </c>
      <c r="EC6" s="27">
        <f t="shared" si="11"/>
        <v>2.08</v>
      </c>
      <c r="ED6" s="23" t="str">
        <f>IF(ED7="","",IF(ED7="-","【-】","【"&amp;SUBSTITUTE(TEXT(ED7,"#,##0.00"),"-","△")&amp;"】"))</f>
        <v>【8.68】</v>
      </c>
      <c r="EE6" s="27" t="str">
        <f t="shared" ref="EE6:EN6" si="12">IF(EE7="",NA(),EE7)</f>
        <v>-</v>
      </c>
      <c r="EF6" s="23">
        <f t="shared" si="12"/>
        <v>0</v>
      </c>
      <c r="EG6" s="23">
        <f t="shared" si="12"/>
        <v>0</v>
      </c>
      <c r="EH6" s="23">
        <f t="shared" si="12"/>
        <v>0</v>
      </c>
      <c r="EI6" s="23">
        <f t="shared" si="12"/>
        <v>0</v>
      </c>
      <c r="EJ6" s="27" t="str">
        <f t="shared" si="12"/>
        <v>-</v>
      </c>
      <c r="EK6" s="27">
        <f t="shared" si="12"/>
        <v>0.15</v>
      </c>
      <c r="EL6" s="27">
        <f t="shared" si="12"/>
        <v>0.15</v>
      </c>
      <c r="EM6" s="27">
        <f t="shared" si="12"/>
        <v>0.12</v>
      </c>
      <c r="EN6" s="27">
        <f t="shared" si="12"/>
        <v>0.09</v>
      </c>
      <c r="EO6" s="23" t="str">
        <f>IF(EO7="","",IF(EO7="-","【-】","【"&amp;SUBSTITUTE(TEXT(EO7,"#,##0.00"),"-","△")&amp;"】"))</f>
        <v>【0.22】</v>
      </c>
    </row>
    <row r="7" spans="1:148" s="13" customFormat="1" x14ac:dyDescent="0.2">
      <c r="A7" s="14"/>
      <c r="B7" s="20">
        <v>2023</v>
      </c>
      <c r="C7" s="20">
        <v>102091</v>
      </c>
      <c r="D7" s="20">
        <v>46</v>
      </c>
      <c r="E7" s="20">
        <v>17</v>
      </c>
      <c r="F7" s="20">
        <v>1</v>
      </c>
      <c r="G7" s="20">
        <v>0</v>
      </c>
      <c r="H7" s="20" t="s">
        <v>95</v>
      </c>
      <c r="I7" s="20" t="s">
        <v>96</v>
      </c>
      <c r="J7" s="20" t="s">
        <v>97</v>
      </c>
      <c r="K7" s="20" t="s">
        <v>98</v>
      </c>
      <c r="L7" s="20" t="s">
        <v>99</v>
      </c>
      <c r="M7" s="20" t="s">
        <v>100</v>
      </c>
      <c r="N7" s="24" t="s">
        <v>101</v>
      </c>
      <c r="O7" s="24">
        <v>61.98</v>
      </c>
      <c r="P7" s="24">
        <v>32.380000000000003</v>
      </c>
      <c r="Q7" s="24">
        <v>86.96</v>
      </c>
      <c r="R7" s="24">
        <v>2090</v>
      </c>
      <c r="S7" s="24">
        <v>62261</v>
      </c>
      <c r="T7" s="24">
        <v>180.29</v>
      </c>
      <c r="U7" s="24">
        <v>345.34</v>
      </c>
      <c r="V7" s="24">
        <v>20090</v>
      </c>
      <c r="W7" s="24">
        <v>4.72</v>
      </c>
      <c r="X7" s="24">
        <v>4256.3599999999997</v>
      </c>
      <c r="Y7" s="24" t="s">
        <v>101</v>
      </c>
      <c r="Z7" s="24">
        <v>127.13</v>
      </c>
      <c r="AA7" s="24">
        <v>120.31</v>
      </c>
      <c r="AB7" s="24">
        <v>109.13</v>
      </c>
      <c r="AC7" s="24">
        <v>110.07</v>
      </c>
      <c r="AD7" s="24" t="s">
        <v>101</v>
      </c>
      <c r="AE7" s="24">
        <v>106.5</v>
      </c>
      <c r="AF7" s="24">
        <v>106.22</v>
      </c>
      <c r="AG7" s="24">
        <v>107.01</v>
      </c>
      <c r="AH7" s="24">
        <v>106.53</v>
      </c>
      <c r="AI7" s="24">
        <v>105.91</v>
      </c>
      <c r="AJ7" s="24" t="s">
        <v>101</v>
      </c>
      <c r="AK7" s="24">
        <v>0</v>
      </c>
      <c r="AL7" s="24">
        <v>0</v>
      </c>
      <c r="AM7" s="24">
        <v>0</v>
      </c>
      <c r="AN7" s="24">
        <v>0</v>
      </c>
      <c r="AO7" s="24" t="s">
        <v>101</v>
      </c>
      <c r="AP7" s="24">
        <v>18.36</v>
      </c>
      <c r="AQ7" s="24">
        <v>18.010000000000002</v>
      </c>
      <c r="AR7" s="24">
        <v>23.86</v>
      </c>
      <c r="AS7" s="24">
        <v>18.41</v>
      </c>
      <c r="AT7" s="24">
        <v>3.03</v>
      </c>
      <c r="AU7" s="24" t="s">
        <v>101</v>
      </c>
      <c r="AV7" s="24">
        <v>37.799999999999997</v>
      </c>
      <c r="AW7" s="24">
        <v>41.55</v>
      </c>
      <c r="AX7" s="24">
        <v>42.38</v>
      </c>
      <c r="AY7" s="24">
        <v>49.29</v>
      </c>
      <c r="AZ7" s="24" t="s">
        <v>101</v>
      </c>
      <c r="BA7" s="24">
        <v>55.6</v>
      </c>
      <c r="BB7" s="24">
        <v>59.4</v>
      </c>
      <c r="BC7" s="24">
        <v>68.27</v>
      </c>
      <c r="BD7" s="24">
        <v>74.790000000000006</v>
      </c>
      <c r="BE7" s="24">
        <v>78.430000000000007</v>
      </c>
      <c r="BF7" s="24" t="s">
        <v>101</v>
      </c>
      <c r="BG7" s="24">
        <v>2731.93</v>
      </c>
      <c r="BH7" s="24">
        <v>2611.9499999999998</v>
      </c>
      <c r="BI7" s="24">
        <v>2506.87</v>
      </c>
      <c r="BJ7" s="24">
        <v>2364.3000000000002</v>
      </c>
      <c r="BK7" s="24" t="s">
        <v>101</v>
      </c>
      <c r="BL7" s="24">
        <v>789.08</v>
      </c>
      <c r="BM7" s="24">
        <v>747.84</v>
      </c>
      <c r="BN7" s="24">
        <v>804.98</v>
      </c>
      <c r="BO7" s="24">
        <v>767.56</v>
      </c>
      <c r="BP7" s="24">
        <v>630.82000000000005</v>
      </c>
      <c r="BQ7" s="24" t="s">
        <v>101</v>
      </c>
      <c r="BR7" s="24">
        <v>70.98</v>
      </c>
      <c r="BS7" s="24">
        <v>73.53</v>
      </c>
      <c r="BT7" s="24">
        <v>99.78</v>
      </c>
      <c r="BU7" s="24">
        <v>101.28</v>
      </c>
      <c r="BV7" s="24" t="s">
        <v>101</v>
      </c>
      <c r="BW7" s="24">
        <v>88.25</v>
      </c>
      <c r="BX7" s="24">
        <v>90.17</v>
      </c>
      <c r="BY7" s="24">
        <v>88.71</v>
      </c>
      <c r="BZ7" s="24">
        <v>90.23</v>
      </c>
      <c r="CA7" s="24">
        <v>97.81</v>
      </c>
      <c r="CB7" s="24" t="s">
        <v>101</v>
      </c>
      <c r="CC7" s="24">
        <v>150</v>
      </c>
      <c r="CD7" s="24">
        <v>145</v>
      </c>
      <c r="CE7" s="24">
        <v>107.26</v>
      </c>
      <c r="CF7" s="24">
        <v>105.45</v>
      </c>
      <c r="CG7" s="24" t="s">
        <v>101</v>
      </c>
      <c r="CH7" s="24">
        <v>176.37</v>
      </c>
      <c r="CI7" s="24">
        <v>173.17</v>
      </c>
      <c r="CJ7" s="24">
        <v>174.8</v>
      </c>
      <c r="CK7" s="24">
        <v>170.2</v>
      </c>
      <c r="CL7" s="24">
        <v>138.75</v>
      </c>
      <c r="CM7" s="24" t="s">
        <v>101</v>
      </c>
      <c r="CN7" s="24" t="s">
        <v>101</v>
      </c>
      <c r="CO7" s="24" t="s">
        <v>101</v>
      </c>
      <c r="CP7" s="24" t="s">
        <v>101</v>
      </c>
      <c r="CQ7" s="24" t="s">
        <v>101</v>
      </c>
      <c r="CR7" s="24" t="s">
        <v>101</v>
      </c>
      <c r="CS7" s="24">
        <v>56.72</v>
      </c>
      <c r="CT7" s="24">
        <v>56.43</v>
      </c>
      <c r="CU7" s="24">
        <v>55.82</v>
      </c>
      <c r="CV7" s="24">
        <v>56.51</v>
      </c>
      <c r="CW7" s="24">
        <v>58.94</v>
      </c>
      <c r="CX7" s="24" t="s">
        <v>101</v>
      </c>
      <c r="CY7" s="24">
        <v>78.099999999999994</v>
      </c>
      <c r="CZ7" s="24">
        <v>80.650000000000006</v>
      </c>
      <c r="DA7" s="24">
        <v>81.540000000000006</v>
      </c>
      <c r="DB7" s="24">
        <v>82.03</v>
      </c>
      <c r="DC7" s="24" t="s">
        <v>101</v>
      </c>
      <c r="DD7" s="24">
        <v>90.72</v>
      </c>
      <c r="DE7" s="24">
        <v>91.07</v>
      </c>
      <c r="DF7" s="24">
        <v>90.67</v>
      </c>
      <c r="DG7" s="24">
        <v>90.62</v>
      </c>
      <c r="DH7" s="24">
        <v>95.91</v>
      </c>
      <c r="DI7" s="24" t="s">
        <v>101</v>
      </c>
      <c r="DJ7" s="24">
        <v>38.21</v>
      </c>
      <c r="DK7" s="24">
        <v>39.22</v>
      </c>
      <c r="DL7" s="24">
        <v>40.67</v>
      </c>
      <c r="DM7" s="24">
        <v>42.07</v>
      </c>
      <c r="DN7" s="24" t="s">
        <v>101</v>
      </c>
      <c r="DO7" s="24">
        <v>20.78</v>
      </c>
      <c r="DP7" s="24">
        <v>23.54</v>
      </c>
      <c r="DQ7" s="24">
        <v>25.86</v>
      </c>
      <c r="DR7" s="24">
        <v>26.9</v>
      </c>
      <c r="DS7" s="24">
        <v>41.09</v>
      </c>
      <c r="DT7" s="24" t="s">
        <v>101</v>
      </c>
      <c r="DU7" s="24">
        <v>0</v>
      </c>
      <c r="DV7" s="24">
        <v>0</v>
      </c>
      <c r="DW7" s="24">
        <v>0</v>
      </c>
      <c r="DX7" s="24">
        <v>0</v>
      </c>
      <c r="DY7" s="24" t="s">
        <v>101</v>
      </c>
      <c r="DZ7" s="24">
        <v>1.34</v>
      </c>
      <c r="EA7" s="24">
        <v>1.5</v>
      </c>
      <c r="EB7" s="24">
        <v>1.4</v>
      </c>
      <c r="EC7" s="24">
        <v>2.08</v>
      </c>
      <c r="ED7" s="24">
        <v>8.68</v>
      </c>
      <c r="EE7" s="24" t="s">
        <v>101</v>
      </c>
      <c r="EF7" s="24">
        <v>0</v>
      </c>
      <c r="EG7" s="24">
        <v>0</v>
      </c>
      <c r="EH7" s="24">
        <v>0</v>
      </c>
      <c r="EI7" s="24">
        <v>0</v>
      </c>
      <c r="EJ7" s="24" t="s">
        <v>101</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2025-02-05T02:57:08Z</cp:lastPrinted>
  <dcterms:created xsi:type="dcterms:W3CDTF">2025-01-24T06:59:30Z</dcterms:created>
  <dcterms:modified xsi:type="dcterms:W3CDTF">2025-02-27T08:00:49Z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2025-02-03T00:36:21Z</vt:filetime>
  </property>
</Properties>
</file>