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FC47CD27-87D7-4A86-B722-EA485DDBBB97}" xr6:coauthVersionLast="47" xr6:coauthVersionMax="47" xr10:uidLastSave="{00000000-0000-0000-0000-000000000000}"/>
  <workbookProtection workbookAlgorithmName="SHA-512" workbookHashValue="MwAdnQ3J6UFL4CK8WQ0M0Iof7FqWaq929LA6YeGrmKe4WOM8i5kNqI9ejzFmrDBniJNZhStrn8v8n2IPKlDqRQ==" workbookSaltValue="dPEsGtZLYchlF+KqmDmd4A=="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AD10" i="4"/>
  <c r="W10" i="4"/>
  <c r="P10" i="4"/>
  <c r="I10" i="4"/>
  <c r="B10"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<sst xmlns="http://schemas.openxmlformats.org/spreadsheetml/2006/main" count="319" uniqueCount="115">
  <si>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</si>
  <si>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</si>
  <si>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</si>
  <si>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</si>
  <si>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</si>
  <si>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</si>
  <si>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</si>
  <si>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</si>
  <si>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</si>
  <si>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</si>
  <si>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</si>
  <si>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</si>
  <si>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</si>
  <si>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</si>
  <si>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</si>
  <si>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</si>
  <si>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</si>
  <si>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</si>
  <si>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</si>
  <si>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</si>
  <si>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</si>
  <si>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</si>
  <si>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</si>
  <si>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</si>
  <si>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</si>
  <si>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</si>
  <si>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</si>
  <si>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</si>
  <si>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</si>
  <si>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</si>
  <si>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</si>
  <si>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</si>
  <si>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</si>
  <si>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</si>
  <si>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</si>
  <si>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</si>
  <si>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</si>
  <si>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</si>
  <si>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</si>
  <si>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</si>
  <si>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</si>
  <si>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</si>
  <si>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</si>
  <si>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</si>
  <si>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</si>
  <si>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</si>
  <si>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</si>
  <si>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</si>
  <si>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</si>
  <si>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</si>
  <si>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</si>
  <si>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</si>
  <si>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</si>
  <si>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</si>
  <si>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</si>
  <si>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</si>
  <si>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</si>
  <si>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</si>
  <si>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</si>
  <si>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</si>
  <si>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</si>
  <si>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</si>
  <si>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</si>
  <si>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</si>
  <si>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</si>
  <si>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</si>
  <si>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</si>
  <si>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</si>
  <si>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</si>
  <si>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</si>
  <si>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</si>
  <si>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</si>
  <si>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</si>
  <si>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</si>
  <si>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</si>
  <si>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</si>
  <si>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</si>
  <si>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</si>
  <si>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</si>
  <si>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</si>
  <si>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</si>
  <si>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</si>
  <si>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</si>
  <si>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</si>
  <si>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</si>
  <si>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</si>
  <si>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</si>
  <si>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</si>
  <si>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</si>
  <si>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</si>
  <si>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</si>
  <si>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</si>
  <si>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</si>
  <si>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</si>
  <si>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</si>
  <si>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</si>
  <si>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</si>
  <si>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</si>
  <si>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</si>
  <si>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</si>
  <si>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</si>
  <si>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</si>
  <si>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</si>
  <si>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</si>
  <si>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</si>
  <si>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</si>
  <si>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</si>
  <si>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</si>
  <si>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</si>
  <si>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</si>
  <si>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</si>
  <si>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</si>
  <si>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法適用初年度である令和５年度の経常収支比率は、100％未満であり赤字となった。要因としては、使用料収益を補うための他会計からの繰入金が少なかったことが考えられる。今後は使用料の増収を目指すとともに、適切な資金の繰入を行う必要がある。
②累積欠損金比率は、類似団体平均をやや上回っており、今後は使用料の増収を目指すとともに、適切な資金の繰入を行うことにより利益を確保する必要がある。
③流動比率は、流動負債に占める企業債償還額の割合が高いこと、企業会計移行初年度であり現金預金が少ないこと等が影響し、類似団体と比較してかなり低い水準である。今後は現金預金の増加に伴い、流動比率の上昇が見込まれる。
④企業債残高対事業規模比率は、類似団体と比較して低い水準である。今後も企業債の借入は行うものの、新たな借入額より償還額の方が大きいため、比率の低下が予想される。
⑤経費回収率は、類似団体とほぼ同水準であるが、100％を下回っている。これは、汚水処理にかかる費用が使用料収入のみで賄えていないということであり、適正な使用料収入の確保及び汚水処理費の削減が必要である。
⑥汚水処理原価は、類似団体平均を下回っているが、今後も投資の効率化や有収水量増加のための取組など経営改善が必要である。
⑦中之条浄化センターの１施設で下水処理を行っている。施設利用率は、類似団体と比較して高い傾向にあるものの、今後は近隣の農業集落排水施設との統合も検討する必要がある。
⑧水洗化率は、類似団体と比較してやや高い状態であるが、更なる接続促進が求められる。</t>
    <rPh sb="1" eb="2">
      <t>ホウ</t>
    </rPh>
    <rPh sb="4" eb="7">
      <t>ショネンド</t>
    </rPh>
    <rPh sb="10" eb="12">
      <t>レイワ</t>
    </rPh>
    <rPh sb="13" eb="15">
      <t>ネンド</t>
    </rPh>
    <rPh sb="16" eb="18">
      <t>ケイジョウ</t>
    </rPh>
    <rPh sb="18" eb="20">
      <t>シュウシ</t>
    </rPh>
    <rPh sb="20" eb="22">
      <t>ヒリツ</t>
    </rPh>
    <rPh sb="28" eb="30">
      <t>ミマン</t>
    </rPh>
    <rPh sb="40" eb="42">
      <t>ヨウイン</t>
    </rPh>
    <rPh sb="47" eb="50">
      <t>シヨウリョウ</t>
    </rPh>
    <rPh sb="50" eb="52">
      <t>シュウエキ</t>
    </rPh>
    <rPh sb="53" eb="54">
      <t>オギナ</t>
    </rPh>
    <rPh sb="58" eb="61">
      <t>タカイケイ</t>
    </rPh>
    <rPh sb="64" eb="67">
      <t>クリイレキン</t>
    </rPh>
    <rPh sb="68" eb="69">
      <t>スク</t>
    </rPh>
    <rPh sb="76" eb="77">
      <t>カンガ</t>
    </rPh>
    <rPh sb="82" eb="84">
      <t>コンゴ</t>
    </rPh>
    <rPh sb="85" eb="88">
      <t>シヨウリョウ</t>
    </rPh>
    <rPh sb="89" eb="91">
      <t>ゾウシュウ</t>
    </rPh>
    <rPh sb="92" eb="94">
      <t>メザ</t>
    </rPh>
    <rPh sb="100" eb="102">
      <t>テキセツ</t>
    </rPh>
    <rPh sb="103" eb="105">
      <t>シキン</t>
    </rPh>
    <rPh sb="106" eb="108">
      <t>クリイレ</t>
    </rPh>
    <rPh sb="109" eb="110">
      <t>オコナ</t>
    </rPh>
    <rPh sb="111" eb="113">
      <t>ヒツヨウ</t>
    </rPh>
    <rPh sb="119" eb="124">
      <t>ルイセキケッソンキン</t>
    </rPh>
    <rPh sb="124" eb="126">
      <t>ヒリツ</t>
    </rPh>
    <rPh sb="128" eb="132">
      <t>ルイジダンタイ</t>
    </rPh>
    <rPh sb="137" eb="139">
      <t>ウワマワ</t>
    </rPh>
    <rPh sb="178" eb="180">
      <t>リエキ</t>
    </rPh>
    <rPh sb="181" eb="183">
      <t>カクホ</t>
    </rPh>
    <rPh sb="193" eb="195">
      <t>リュウドウ</t>
    </rPh>
    <rPh sb="195" eb="197">
      <t>ヒリツ</t>
    </rPh>
    <rPh sb="199" eb="201">
      <t>リュウドウ</t>
    </rPh>
    <rPh sb="250" eb="252">
      <t>ルイジ</t>
    </rPh>
    <rPh sb="252" eb="254">
      <t>ダンタイ</t>
    </rPh>
    <rPh sb="255" eb="257">
      <t>ヒカク</t>
    </rPh>
    <rPh sb="262" eb="263">
      <t>ヒク</t>
    </rPh>
    <rPh sb="264" eb="266">
      <t>スイジュン</t>
    </rPh>
    <rPh sb="270" eb="272">
      <t>コンゴ</t>
    </rPh>
    <rPh sb="273" eb="277">
      <t>ゲンキンヨキン</t>
    </rPh>
    <rPh sb="278" eb="280">
      <t>ゾウカ</t>
    </rPh>
    <rPh sb="281" eb="282">
      <t>トモナ</t>
    </rPh>
    <rPh sb="284" eb="288">
      <t>リュウドウヒリツ</t>
    </rPh>
    <rPh sb="289" eb="291">
      <t>ジョウショウ</t>
    </rPh>
    <rPh sb="292" eb="294">
      <t>ミコ</t>
    </rPh>
    <rPh sb="300" eb="303">
      <t>キギョウサイ</t>
    </rPh>
    <rPh sb="303" eb="305">
      <t>ザンダカ</t>
    </rPh>
    <rPh sb="305" eb="306">
      <t>タイ</t>
    </rPh>
    <rPh sb="306" eb="308">
      <t>ジギョウ</t>
    </rPh>
    <rPh sb="308" eb="310">
      <t>キボ</t>
    </rPh>
    <rPh sb="310" eb="312">
      <t>ヒリツ</t>
    </rPh>
    <rPh sb="314" eb="316">
      <t>ルイジ</t>
    </rPh>
    <rPh sb="316" eb="318">
      <t>ダンタイ</t>
    </rPh>
    <rPh sb="323" eb="324">
      <t>ヒク</t>
    </rPh>
    <rPh sb="325" eb="327">
      <t>スイジュン</t>
    </rPh>
    <rPh sb="331" eb="333">
      <t>コンゴ</t>
    </rPh>
    <rPh sb="334" eb="337">
      <t>キギョウサイ</t>
    </rPh>
    <rPh sb="338" eb="340">
      <t>カリイレ</t>
    </rPh>
    <rPh sb="341" eb="342">
      <t>オコナ</t>
    </rPh>
    <rPh sb="347" eb="348">
      <t>アラ</t>
    </rPh>
    <rPh sb="350" eb="351">
      <t>カ</t>
    </rPh>
    <rPh sb="351" eb="352">
      <t>イ</t>
    </rPh>
    <rPh sb="352" eb="353">
      <t>ガク</t>
    </rPh>
    <rPh sb="355" eb="358">
      <t>ショウカンガク</t>
    </rPh>
    <rPh sb="359" eb="360">
      <t>ホウ</t>
    </rPh>
    <rPh sb="361" eb="362">
      <t>オオ</t>
    </rPh>
    <rPh sb="367" eb="369">
      <t>ヒリツ</t>
    </rPh>
    <rPh sb="370" eb="372">
      <t>テイカ</t>
    </rPh>
    <rPh sb="373" eb="375">
      <t>ヨソウ</t>
    </rPh>
    <rPh sb="381" eb="383">
      <t>ケイヒ</t>
    </rPh>
    <rPh sb="383" eb="386">
      <t>カイシュウリツ</t>
    </rPh>
    <rPh sb="388" eb="390">
      <t>ルイジ</t>
    </rPh>
    <rPh sb="390" eb="392">
      <t>ダンタイ</t>
    </rPh>
    <rPh sb="395" eb="396">
      <t>ドウ</t>
    </rPh>
    <rPh sb="396" eb="398">
      <t>スイジュン</t>
    </rPh>
    <rPh sb="408" eb="410">
      <t>シタマワ</t>
    </rPh>
    <rPh sb="419" eb="423">
      <t>オスイショリ</t>
    </rPh>
    <rPh sb="427" eb="429">
      <t>ヒヨウ</t>
    </rPh>
    <rPh sb="430" eb="433">
      <t>シヨウリョウ</t>
    </rPh>
    <rPh sb="433" eb="435">
      <t>シュウニュウ</t>
    </rPh>
    <rPh sb="438" eb="439">
      <t>マカナ</t>
    </rPh>
    <rPh sb="453" eb="455">
      <t>テキセイ</t>
    </rPh>
    <rPh sb="456" eb="459">
      <t>シヨウリョウ</t>
    </rPh>
    <rPh sb="459" eb="461">
      <t>シュウニュウ</t>
    </rPh>
    <rPh sb="462" eb="464">
      <t>カクホ</t>
    </rPh>
    <rPh sb="464" eb="465">
      <t>オヨ</t>
    </rPh>
    <rPh sb="466" eb="471">
      <t>オスイショリヒ</t>
    </rPh>
    <rPh sb="472" eb="474">
      <t>サクゲン</t>
    </rPh>
    <rPh sb="475" eb="477">
      <t>ヒツヨウ</t>
    </rPh>
    <rPh sb="483" eb="485">
      <t>オスイ</t>
    </rPh>
    <rPh sb="485" eb="487">
      <t>ショリ</t>
    </rPh>
    <rPh sb="487" eb="489">
      <t>ゲンカ</t>
    </rPh>
    <rPh sb="491" eb="493">
      <t>ルイジ</t>
    </rPh>
    <rPh sb="493" eb="495">
      <t>ダンタイ</t>
    </rPh>
    <rPh sb="495" eb="497">
      <t>ヘイキン</t>
    </rPh>
    <rPh sb="498" eb="500">
      <t>シタマワ</t>
    </rPh>
    <rPh sb="506" eb="508">
      <t>コンゴ</t>
    </rPh>
    <rPh sb="509" eb="511">
      <t>トウシ</t>
    </rPh>
    <rPh sb="512" eb="515">
      <t>コウリツカ</t>
    </rPh>
    <rPh sb="516" eb="518">
      <t>ユウシュウ</t>
    </rPh>
    <rPh sb="518" eb="520">
      <t>スイリョウ</t>
    </rPh>
    <rPh sb="520" eb="522">
      <t>ゾウカ</t>
    </rPh>
    <rPh sb="526" eb="527">
      <t>ト</t>
    </rPh>
    <rPh sb="527" eb="528">
      <t>ク</t>
    </rPh>
    <rPh sb="530" eb="532">
      <t>ケイエイ</t>
    </rPh>
    <rPh sb="532" eb="534">
      <t>カイゼン</t>
    </rPh>
    <rPh sb="535" eb="537">
      <t>ヒツヨウ</t>
    </rPh>
    <rPh sb="543" eb="546">
      <t>ナカノジョウ</t>
    </rPh>
    <rPh sb="546" eb="548">
      <t>ジョウカ</t>
    </rPh>
    <rPh sb="554" eb="556">
      <t>シセツ</t>
    </rPh>
    <rPh sb="557" eb="559">
      <t>ゲスイ</t>
    </rPh>
    <rPh sb="559" eb="561">
      <t>ショリ</t>
    </rPh>
    <rPh sb="562" eb="563">
      <t>オコナ</t>
    </rPh>
    <rPh sb="568" eb="573">
      <t>シセツリヨウリツ</t>
    </rPh>
    <rPh sb="575" eb="579">
      <t>ルイジダンタイ</t>
    </rPh>
    <rPh sb="580" eb="582">
      <t>ヒカク</t>
    </rPh>
    <rPh sb="584" eb="585">
      <t>タカ</t>
    </rPh>
    <rPh sb="586" eb="588">
      <t>ケイコウ</t>
    </rPh>
    <rPh sb="595" eb="597">
      <t>コンゴ</t>
    </rPh>
    <rPh sb="598" eb="600">
      <t>キンリン</t>
    </rPh>
    <rPh sb="601" eb="607">
      <t>ノウギョウシュウラクハイスイ</t>
    </rPh>
    <rPh sb="607" eb="609">
      <t>シセツ</t>
    </rPh>
    <rPh sb="611" eb="613">
      <t>トウゴウ</t>
    </rPh>
    <rPh sb="614" eb="616">
      <t>ケントウ</t>
    </rPh>
    <rPh sb="618" eb="620">
      <t>ヒツヨウ</t>
    </rPh>
    <rPh sb="626" eb="629">
      <t>スイセンカ</t>
    </rPh>
    <rPh sb="629" eb="630">
      <t>リツ</t>
    </rPh>
    <rPh sb="632" eb="634">
      <t>ルイジ</t>
    </rPh>
    <rPh sb="634" eb="636">
      <t>ダンタイ</t>
    </rPh>
    <rPh sb="637" eb="639">
      <t>ヒカク</t>
    </rPh>
    <rPh sb="643" eb="644">
      <t>タカ</t>
    </rPh>
    <rPh sb="645" eb="647">
      <t>ジョウタイ</t>
    </rPh>
    <rPh sb="652" eb="653">
      <t>サラ</t>
    </rPh>
    <rPh sb="655" eb="659">
      <t>セツゾクソクシン</t>
    </rPh>
    <rPh sb="660" eb="661">
      <t>モト</t>
    </rPh>
    <phoneticPr fontId="15"/>
  </si>
  <si>
    <t>①法適用時に固定資産を取得したものと捉えて取得価格を再評価したことにより、開始時点の減価償却累計額がゼロとなった。そのため、有形固定資産減価償却費率は、かなり低い水準となっている。今後は、減価償却累計額の増加に伴い、上昇していくことが見込まれる。
②法定耐用年数を経過した管渠がないため、管渠老朽化率は0％となっている。
③管渠改善率は、類似団体平均とほぼ同水準である。
平成15年より供用を開始し、令和元年度より幹線管渠（ヒューム管）の更生工事を実施しており、今後も計画的に更生工事を実施するため、改善率は上昇する見込みである。</t>
    <rPh sb="1" eb="5">
      <t>ホウテキヨウジ</t>
    </rPh>
    <rPh sb="6" eb="10">
      <t>コテイシサン</t>
    </rPh>
    <rPh sb="11" eb="13">
      <t>シュトク</t>
    </rPh>
    <rPh sb="18" eb="19">
      <t>トラ</t>
    </rPh>
    <rPh sb="21" eb="25">
      <t>シュトクカカク</t>
    </rPh>
    <rPh sb="26" eb="29">
      <t>サイヒョウカ</t>
    </rPh>
    <rPh sb="37" eb="41">
      <t>カイシジテン</t>
    </rPh>
    <rPh sb="42" eb="46">
      <t>ゲンカショウキャク</t>
    </rPh>
    <rPh sb="46" eb="48">
      <t>ルイケイ</t>
    </rPh>
    <rPh sb="48" eb="49">
      <t>ガク</t>
    </rPh>
    <rPh sb="79" eb="80">
      <t>ヒク</t>
    </rPh>
    <rPh sb="81" eb="83">
      <t>スイジュン</t>
    </rPh>
    <rPh sb="90" eb="92">
      <t>コンゴ</t>
    </rPh>
    <rPh sb="94" eb="98">
      <t>ゲンカショウキャク</t>
    </rPh>
    <rPh sb="98" eb="101">
      <t>ルイケイガク</t>
    </rPh>
    <rPh sb="102" eb="104">
      <t>ゾウカ</t>
    </rPh>
    <rPh sb="105" eb="106">
      <t>トモナ</t>
    </rPh>
    <rPh sb="108" eb="110">
      <t>ジョウショウ</t>
    </rPh>
    <rPh sb="117" eb="119">
      <t>ミコ</t>
    </rPh>
    <rPh sb="126" eb="132">
      <t>ホウテイタイヨウネンスウ</t>
    </rPh>
    <rPh sb="133" eb="135">
      <t>ケイカ</t>
    </rPh>
    <rPh sb="137" eb="139">
      <t>カンキョ</t>
    </rPh>
    <rPh sb="164" eb="166">
      <t>カンキョ</t>
    </rPh>
    <rPh sb="166" eb="169">
      <t>カイゼンリツ</t>
    </rPh>
    <rPh sb="171" eb="175">
      <t>ルイジダンタイ</t>
    </rPh>
    <rPh sb="175" eb="177">
      <t>ヘイキン</t>
    </rPh>
    <rPh sb="180" eb="183">
      <t>ドウスイジュン</t>
    </rPh>
    <rPh sb="188" eb="190">
      <t>ヘイセイ</t>
    </rPh>
    <rPh sb="192" eb="193">
      <t>ネン</t>
    </rPh>
    <rPh sb="198" eb="200">
      <t>カイシ</t>
    </rPh>
    <rPh sb="202" eb="204">
      <t>レイワ</t>
    </rPh>
    <rPh sb="204" eb="207">
      <t>ガンネンド</t>
    </rPh>
    <rPh sb="209" eb="213">
      <t>カンセンカンキョ</t>
    </rPh>
    <rPh sb="218" eb="219">
      <t>カン</t>
    </rPh>
    <rPh sb="221" eb="225">
      <t>コウセイコウジ</t>
    </rPh>
    <rPh sb="226" eb="228">
      <t>ジッシ</t>
    </rPh>
    <rPh sb="233" eb="235">
      <t>コンゴ</t>
    </rPh>
    <rPh sb="236" eb="239">
      <t>ケイカクテキ</t>
    </rPh>
    <rPh sb="240" eb="244">
      <t>コウセイコウジ</t>
    </rPh>
    <rPh sb="245" eb="247">
      <t>ジッシ</t>
    </rPh>
    <rPh sb="252" eb="255">
      <t>カイゼンリツ</t>
    </rPh>
    <rPh sb="256" eb="258">
      <t>ジョウショウ</t>
    </rPh>
    <rPh sb="260" eb="262">
      <t>ミコ</t>
    </rPh>
    <phoneticPr fontId="4"/>
  </si>
  <si>
    <t>　本町の公共下水道事業は令和５年度より公営企業会計に移行し、今回が法適用企業として初めての経営比較分析となる。経営指標においては、③流動比率と④企業債残高対事業規模比率が類似団体との比較で特に劣っており、経営の改善が必要な状況にあるといえる。
　人口減少により、使用量の増加は見込まれないため、収入は一般会計からの繰入金に大きく依存している状況である。
　また、処理場及び管渠施設の修繕費や老朽管の更新等による支出の増加も予想されるため、維持管理等の効率化を図るとともに、使用料改定を視野に入れた経営改善を行う必要がある。</t>
    <rPh sb="1" eb="3">
      <t>ホンマチ</t>
    </rPh>
    <rPh sb="4" eb="11">
      <t>コウキョウゲスイドウジギョウ</t>
    </rPh>
    <rPh sb="12" eb="14">
      <t>レイワ</t>
    </rPh>
    <rPh sb="15" eb="17">
      <t>ネンド</t>
    </rPh>
    <rPh sb="19" eb="25">
      <t>コウエイキギョウカイケイ</t>
    </rPh>
    <rPh sb="26" eb="28">
      <t>イコウ</t>
    </rPh>
    <rPh sb="30" eb="32">
      <t>コンカイ</t>
    </rPh>
    <rPh sb="33" eb="38">
      <t>ホウテキヨウキギョウ</t>
    </rPh>
    <rPh sb="41" eb="42">
      <t>ハジ</t>
    </rPh>
    <rPh sb="55" eb="59">
      <t>ケイエイシヒョウ</t>
    </rPh>
    <rPh sb="94" eb="95">
      <t>トク</t>
    </rPh>
    <rPh sb="96" eb="97">
      <t>オト</t>
    </rPh>
    <rPh sb="157" eb="159">
      <t>クリイレ</t>
    </rPh>
    <rPh sb="181" eb="184">
      <t>ショリジョウ</t>
    </rPh>
    <rPh sb="184" eb="185">
      <t>オヨ</t>
    </rPh>
    <rPh sb="186" eb="190">
      <t>カンキョシセツ</t>
    </rPh>
    <rPh sb="191" eb="194">
      <t>シュウゼンヒ</t>
    </rPh>
    <rPh sb="195" eb="198">
      <t>ロウキュウカン</t>
    </rPh>
    <rPh sb="199" eb="201">
      <t>コウシン</t>
    </rPh>
    <rPh sb="201" eb="202">
      <t>トウ</t>
    </rPh>
    <rPh sb="205" eb="207">
      <t>シシュツ</t>
    </rPh>
    <rPh sb="208" eb="210">
      <t>ゾウカ</t>
    </rPh>
    <rPh sb="211" eb="213">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</si>
</sst>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ＭＳ Ｐゴシック"/>
      <family val="3"/>
      <charset val="128"/>
    </font>
    <font>
      <sz val="10.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0.13</c:v>
                </c:pt>
              </c:numCache>
            </c:numRef>
          </c:val>
          <c:extLst>
            <c:ext xmlns:c16="http://schemas.microsoft.com/office/drawing/2014/chart" uri="{C3380CC4-5D6E-409C-BE32-E72D297353CC}">
              <c16:uniqueId val="{00000000-825E-4CAD-927A-1F1B186043F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825E-4CAD-927A-1F1B186043F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67</c:v>
                </c:pt>
              </c:numCache>
            </c:numRef>
          </c:val>
          <c:extLst>
            <c:ext xmlns:c16="http://schemas.microsoft.com/office/drawing/2014/chart" uri="{C3380CC4-5D6E-409C-BE32-E72D297353CC}">
              <c16:uniqueId val="{00000000-0059-466E-9492-E4017347C47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48.03</c:v>
                </c:pt>
              </c:numCache>
            </c:numRef>
          </c:val>
          <c:smooth val="0"/>
          <c:extLst>
            <c:ext xmlns:c16="http://schemas.microsoft.com/office/drawing/2014/chart" uri="{C3380CC4-5D6E-409C-BE32-E72D297353CC}">
              <c16:uniqueId val="{00000001-0059-466E-9492-E4017347C47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90.83</c:v>
                </c:pt>
              </c:numCache>
            </c:numRef>
          </c:val>
          <c:extLst>
            <c:ext xmlns:c16="http://schemas.microsoft.com/office/drawing/2014/chart" uri="{C3380CC4-5D6E-409C-BE32-E72D297353CC}">
              <c16:uniqueId val="{00000000-2CC7-4114-83B2-E0C73E0BC64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80.95</c:v>
                </c:pt>
              </c:numCache>
            </c:numRef>
          </c:val>
          <c:smooth val="0"/>
          <c:extLst>
            <c:ext xmlns:c16="http://schemas.microsoft.com/office/drawing/2014/chart" uri="{C3380CC4-5D6E-409C-BE32-E72D297353CC}">
              <c16:uniqueId val="{00000001-2CC7-4114-83B2-E0C73E0BC64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90.09</c:v>
                </c:pt>
              </c:numCache>
            </c:numRef>
          </c:val>
          <c:extLst>
            <c:ext xmlns:c16="http://schemas.microsoft.com/office/drawing/2014/chart" uri="{C3380CC4-5D6E-409C-BE32-E72D297353CC}">
              <c16:uniqueId val="{00000000-68B8-4E91-8410-A58B1D81BFD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107.04</c:v>
                </c:pt>
              </c:numCache>
            </c:numRef>
          </c:val>
          <c:smooth val="0"/>
          <c:extLst>
            <c:ext xmlns:c16="http://schemas.microsoft.com/office/drawing/2014/chart" uri="{C3380CC4-5D6E-409C-BE32-E72D297353CC}">
              <c16:uniqueId val="{00000001-68B8-4E91-8410-A58B1D81BFD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3.11</c:v>
                </c:pt>
              </c:numCache>
            </c:numRef>
          </c:val>
          <c:extLst>
            <c:ext xmlns:c16="http://schemas.microsoft.com/office/drawing/2014/chart" uri="{C3380CC4-5D6E-409C-BE32-E72D297353CC}">
              <c16:uniqueId val="{00000000-65D9-4CF1-8EDB-03C7E156835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23.37</c:v>
                </c:pt>
              </c:numCache>
            </c:numRef>
          </c:val>
          <c:smooth val="0"/>
          <c:extLst>
            <c:ext xmlns:c16="http://schemas.microsoft.com/office/drawing/2014/chart" uri="{C3380CC4-5D6E-409C-BE32-E72D297353CC}">
              <c16:uniqueId val="{00000001-65D9-4CF1-8EDB-03C7E156835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BCD-42AA-ADC4-8A18FE4ACE4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BCD-42AA-ADC4-8A18FE4ACE4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39.49</c:v>
                </c:pt>
              </c:numCache>
            </c:numRef>
          </c:val>
          <c:extLst>
            <c:ext xmlns:c16="http://schemas.microsoft.com/office/drawing/2014/chart" uri="{C3380CC4-5D6E-409C-BE32-E72D297353CC}">
              <c16:uniqueId val="{00000000-847F-448E-A81E-233DA379679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37.43</c:v>
                </c:pt>
              </c:numCache>
            </c:numRef>
          </c:val>
          <c:smooth val="0"/>
          <c:extLst>
            <c:ext xmlns:c16="http://schemas.microsoft.com/office/drawing/2014/chart" uri="{C3380CC4-5D6E-409C-BE32-E72D297353CC}">
              <c16:uniqueId val="{00000001-847F-448E-A81E-233DA379679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10.65</c:v>
                </c:pt>
              </c:numCache>
            </c:numRef>
          </c:val>
          <c:extLst>
            <c:ext xmlns:c16="http://schemas.microsoft.com/office/drawing/2014/chart" uri="{C3380CC4-5D6E-409C-BE32-E72D297353CC}">
              <c16:uniqueId val="{00000000-DF30-45C8-82CF-2BDF7BEC82D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57.42</c:v>
                </c:pt>
              </c:numCache>
            </c:numRef>
          </c:val>
          <c:smooth val="0"/>
          <c:extLst>
            <c:ext xmlns:c16="http://schemas.microsoft.com/office/drawing/2014/chart" uri="{C3380CC4-5D6E-409C-BE32-E72D297353CC}">
              <c16:uniqueId val="{00000001-DF30-45C8-82CF-2BDF7BEC82D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731.11</c:v>
                </c:pt>
              </c:numCache>
            </c:numRef>
          </c:val>
          <c:extLst>
            <c:ext xmlns:c16="http://schemas.microsoft.com/office/drawing/2014/chart" uri="{C3380CC4-5D6E-409C-BE32-E72D297353CC}">
              <c16:uniqueId val="{00000000-BA77-43AB-B150-07F79A14C42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1174.6099999999999</c:v>
                </c:pt>
              </c:numCache>
            </c:numRef>
          </c:val>
          <c:smooth val="0"/>
          <c:extLst>
            <c:ext xmlns:c16="http://schemas.microsoft.com/office/drawing/2014/chart" uri="{C3380CC4-5D6E-409C-BE32-E72D297353CC}">
              <c16:uniqueId val="{00000001-BA77-43AB-B150-07F79A14C42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71.87</c:v>
                </c:pt>
              </c:numCache>
            </c:numRef>
          </c:val>
          <c:extLst>
            <c:ext xmlns:c16="http://schemas.microsoft.com/office/drawing/2014/chart" uri="{C3380CC4-5D6E-409C-BE32-E72D297353CC}">
              <c16:uniqueId val="{00000000-3B14-4ADF-8D2A-1D93829820A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75.41</c:v>
                </c:pt>
              </c:numCache>
            </c:numRef>
          </c:val>
          <c:smooth val="0"/>
          <c:extLst>
            <c:ext xmlns:c16="http://schemas.microsoft.com/office/drawing/2014/chart" uri="{C3380CC4-5D6E-409C-BE32-E72D297353CC}">
              <c16:uniqueId val="{00000001-3B14-4ADF-8D2A-1D93829820A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6A00-4813-B601-E77FDE64E1A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223.48</c:v>
                </c:pt>
              </c:numCache>
            </c:numRef>
          </c:val>
          <c:smooth val="0"/>
          <c:extLst>
            <c:ext xmlns:c16="http://schemas.microsoft.com/office/drawing/2014/chart" uri="{C3380CC4-5D6E-409C-BE32-E72D297353CC}">
              <c16:uniqueId val="{00000001-6A00-4813-B601-E77FDE64E1A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中之条町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14576</v>
      </c>
      <c r="AM8" s="41"/>
      <c r="AN8" s="41"/>
      <c r="AO8" s="41"/>
      <c r="AP8" s="41"/>
      <c r="AQ8" s="41"/>
      <c r="AR8" s="41"/>
      <c r="AS8" s="41"/>
      <c r="AT8" s="34">
        <f>データ!T6</f>
        <v>439.28</v>
      </c>
      <c r="AU8" s="34"/>
      <c r="AV8" s="34"/>
      <c r="AW8" s="34"/>
      <c r="AX8" s="34"/>
      <c r="AY8" s="34"/>
      <c r="AZ8" s="34"/>
      <c r="BA8" s="34"/>
      <c r="BB8" s="34">
        <f>データ!U6</f>
        <v>33.18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51.3</v>
      </c>
      <c r="J10" s="34"/>
      <c r="K10" s="34"/>
      <c r="L10" s="34"/>
      <c r="M10" s="34"/>
      <c r="N10" s="34"/>
      <c r="O10" s="34"/>
      <c r="P10" s="34">
        <f>データ!P6</f>
        <v>54</v>
      </c>
      <c r="Q10" s="34"/>
      <c r="R10" s="34"/>
      <c r="S10" s="34"/>
      <c r="T10" s="34"/>
      <c r="U10" s="34"/>
      <c r="V10" s="34"/>
      <c r="W10" s="34">
        <f>データ!Q6</f>
        <v>92.17</v>
      </c>
      <c r="X10" s="34"/>
      <c r="Y10" s="34"/>
      <c r="Z10" s="34"/>
      <c r="AA10" s="34"/>
      <c r="AB10" s="34"/>
      <c r="AC10" s="34"/>
      <c r="AD10" s="41">
        <f>データ!R6</f>
        <v>2200</v>
      </c>
      <c r="AE10" s="41"/>
      <c r="AF10" s="41"/>
      <c r="AG10" s="41"/>
      <c r="AH10" s="41"/>
      <c r="AI10" s="41"/>
      <c r="AJ10" s="41"/>
      <c r="AK10" s="2"/>
      <c r="AL10" s="41">
        <f>データ!V6</f>
        <v>7795</v>
      </c>
      <c r="AM10" s="41"/>
      <c r="AN10" s="41"/>
      <c r="AO10" s="41"/>
      <c r="AP10" s="41"/>
      <c r="AQ10" s="41"/>
      <c r="AR10" s="41"/>
      <c r="AS10" s="41"/>
      <c r="AT10" s="34">
        <f>データ!W6</f>
        <v>3.91</v>
      </c>
      <c r="AU10" s="34"/>
      <c r="AV10" s="34"/>
      <c r="AW10" s="34"/>
      <c r="AX10" s="34"/>
      <c r="AY10" s="34"/>
      <c r="AZ10" s="34"/>
      <c r="BA10" s="34"/>
      <c r="BB10" s="34">
        <f>データ!X6</f>
        <v>1993.61</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112</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clMlmyzyDzHXRh8HWtEZW4inxdAqMG8pQKviVm4wEkcfFGNF8I9FVDaOsY/qOjtHoEjDVtjjAcfsjLlsYSb9Tg==" saltValue="o3m8VVtBdBI+/B+VQR6NC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104213</v>
      </c>
      <c r="D6" s="19">
        <f t="shared" si="3"/>
        <v>46</v>
      </c>
      <c r="E6" s="19">
        <f t="shared" si="3"/>
        <v>17</v>
      </c>
      <c r="F6" s="19">
        <f t="shared" si="3"/>
        <v>1</v>
      </c>
      <c r="G6" s="19">
        <f t="shared" si="3"/>
        <v>0</v>
      </c>
      <c r="H6" s="19" t="str">
        <f t="shared" si="3"/>
        <v>群馬県　中之条町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51.3</v>
      </c>
      <c r="P6" s="20">
        <f t="shared" si="3"/>
        <v>54</v>
      </c>
      <c r="Q6" s="20">
        <f t="shared" si="3"/>
        <v>92.17</v>
      </c>
      <c r="R6" s="20">
        <f t="shared" si="3"/>
        <v>2200</v>
      </c>
      <c r="S6" s="20">
        <f t="shared" si="3"/>
        <v>14576</v>
      </c>
      <c r="T6" s="20">
        <f t="shared" si="3"/>
        <v>439.28</v>
      </c>
      <c r="U6" s="20">
        <f t="shared" si="3"/>
        <v>33.18</v>
      </c>
      <c r="V6" s="20">
        <f t="shared" si="3"/>
        <v>7795</v>
      </c>
      <c r="W6" s="20">
        <f t="shared" si="3"/>
        <v>3.91</v>
      </c>
      <c r="X6" s="20">
        <f t="shared" si="3"/>
        <v>1993.61</v>
      </c>
      <c r="Y6" s="21" t="str">
        <f>IF(Y7="",NA(),Y7)</f>
        <v>-</v>
      </c>
      <c r="Z6" s="21" t="str">
        <f t="shared" ref="Z6:AH6" si="4">IF(Z7="",NA(),Z7)</f>
        <v>-</v>
      </c>
      <c r="AA6" s="21" t="str">
        <f t="shared" si="4"/>
        <v>-</v>
      </c>
      <c r="AB6" s="21" t="str">
        <f t="shared" si="4"/>
        <v>-</v>
      </c>
      <c r="AC6" s="21">
        <f t="shared" si="4"/>
        <v>90.09</v>
      </c>
      <c r="AD6" s="21" t="str">
        <f t="shared" si="4"/>
        <v>-</v>
      </c>
      <c r="AE6" s="21" t="str">
        <f t="shared" si="4"/>
        <v>-</v>
      </c>
      <c r="AF6" s="21" t="str">
        <f t="shared" si="4"/>
        <v>-</v>
      </c>
      <c r="AG6" s="21" t="str">
        <f t="shared" si="4"/>
        <v>-</v>
      </c>
      <c r="AH6" s="21">
        <f t="shared" si="4"/>
        <v>107.04</v>
      </c>
      <c r="AI6" s="20" t="str">
        <f>IF(AI7="","",IF(AI7="-","【-】","【"&amp;SUBSTITUTE(TEXT(AI7,"#,##0.00"),"-","△")&amp;"】"))</f>
        <v>【105.91】</v>
      </c>
      <c r="AJ6" s="21" t="str">
        <f>IF(AJ7="",NA(),AJ7)</f>
        <v>-</v>
      </c>
      <c r="AK6" s="21" t="str">
        <f t="shared" ref="AK6:AS6" si="5">IF(AK7="",NA(),AK7)</f>
        <v>-</v>
      </c>
      <c r="AL6" s="21" t="str">
        <f t="shared" si="5"/>
        <v>-</v>
      </c>
      <c r="AM6" s="21" t="str">
        <f t="shared" si="5"/>
        <v>-</v>
      </c>
      <c r="AN6" s="21">
        <f t="shared" si="5"/>
        <v>39.49</v>
      </c>
      <c r="AO6" s="21" t="str">
        <f t="shared" si="5"/>
        <v>-</v>
      </c>
      <c r="AP6" s="21" t="str">
        <f t="shared" si="5"/>
        <v>-</v>
      </c>
      <c r="AQ6" s="21" t="str">
        <f t="shared" si="5"/>
        <v>-</v>
      </c>
      <c r="AR6" s="21" t="str">
        <f t="shared" si="5"/>
        <v>-</v>
      </c>
      <c r="AS6" s="21">
        <f t="shared" si="5"/>
        <v>37.43</v>
      </c>
      <c r="AT6" s="20" t="str">
        <f>IF(AT7="","",IF(AT7="-","【-】","【"&amp;SUBSTITUTE(TEXT(AT7,"#,##0.00"),"-","△")&amp;"】"))</f>
        <v>【3.03】</v>
      </c>
      <c r="AU6" s="21" t="str">
        <f>IF(AU7="",NA(),AU7)</f>
        <v>-</v>
      </c>
      <c r="AV6" s="21" t="str">
        <f t="shared" ref="AV6:BD6" si="6">IF(AV7="",NA(),AV7)</f>
        <v>-</v>
      </c>
      <c r="AW6" s="21" t="str">
        <f t="shared" si="6"/>
        <v>-</v>
      </c>
      <c r="AX6" s="21" t="str">
        <f t="shared" si="6"/>
        <v>-</v>
      </c>
      <c r="AY6" s="21">
        <f t="shared" si="6"/>
        <v>10.65</v>
      </c>
      <c r="AZ6" s="21" t="str">
        <f t="shared" si="6"/>
        <v>-</v>
      </c>
      <c r="BA6" s="21" t="str">
        <f t="shared" si="6"/>
        <v>-</v>
      </c>
      <c r="BB6" s="21" t="str">
        <f t="shared" si="6"/>
        <v>-</v>
      </c>
      <c r="BC6" s="21" t="str">
        <f t="shared" si="6"/>
        <v>-</v>
      </c>
      <c r="BD6" s="21">
        <f t="shared" si="6"/>
        <v>57.42</v>
      </c>
      <c r="BE6" s="20" t="str">
        <f>IF(BE7="","",IF(BE7="-","【-】","【"&amp;SUBSTITUTE(TEXT(BE7,"#,##0.00"),"-","△")&amp;"】"))</f>
        <v>【78.43】</v>
      </c>
      <c r="BF6" s="21" t="str">
        <f>IF(BF7="",NA(),BF7)</f>
        <v>-</v>
      </c>
      <c r="BG6" s="21" t="str">
        <f t="shared" ref="BG6:BO6" si="7">IF(BG7="",NA(),BG7)</f>
        <v>-</v>
      </c>
      <c r="BH6" s="21" t="str">
        <f t="shared" si="7"/>
        <v>-</v>
      </c>
      <c r="BI6" s="21" t="str">
        <f t="shared" si="7"/>
        <v>-</v>
      </c>
      <c r="BJ6" s="21">
        <f t="shared" si="7"/>
        <v>731.11</v>
      </c>
      <c r="BK6" s="21" t="str">
        <f t="shared" si="7"/>
        <v>-</v>
      </c>
      <c r="BL6" s="21" t="str">
        <f t="shared" si="7"/>
        <v>-</v>
      </c>
      <c r="BM6" s="21" t="str">
        <f t="shared" si="7"/>
        <v>-</v>
      </c>
      <c r="BN6" s="21" t="str">
        <f t="shared" si="7"/>
        <v>-</v>
      </c>
      <c r="BO6" s="21">
        <f t="shared" si="7"/>
        <v>1174.6099999999999</v>
      </c>
      <c r="BP6" s="20" t="str">
        <f>IF(BP7="","",IF(BP7="-","【-】","【"&amp;SUBSTITUTE(TEXT(BP7,"#,##0.00"),"-","△")&amp;"】"))</f>
        <v>【630.82】</v>
      </c>
      <c r="BQ6" s="21" t="str">
        <f>IF(BQ7="",NA(),BQ7)</f>
        <v>-</v>
      </c>
      <c r="BR6" s="21" t="str">
        <f t="shared" ref="BR6:BZ6" si="8">IF(BR7="",NA(),BR7)</f>
        <v>-</v>
      </c>
      <c r="BS6" s="21" t="str">
        <f t="shared" si="8"/>
        <v>-</v>
      </c>
      <c r="BT6" s="21" t="str">
        <f t="shared" si="8"/>
        <v>-</v>
      </c>
      <c r="BU6" s="21">
        <f t="shared" si="8"/>
        <v>71.87</v>
      </c>
      <c r="BV6" s="21" t="str">
        <f t="shared" si="8"/>
        <v>-</v>
      </c>
      <c r="BW6" s="21" t="str">
        <f t="shared" si="8"/>
        <v>-</v>
      </c>
      <c r="BX6" s="21" t="str">
        <f t="shared" si="8"/>
        <v>-</v>
      </c>
      <c r="BY6" s="21" t="str">
        <f t="shared" si="8"/>
        <v>-</v>
      </c>
      <c r="BZ6" s="21">
        <f t="shared" si="8"/>
        <v>75.41</v>
      </c>
      <c r="CA6" s="20" t="str">
        <f>IF(CA7="","",IF(CA7="-","【-】","【"&amp;SUBSTITUTE(TEXT(CA7,"#,##0.00"),"-","△")&amp;"】"))</f>
        <v>【97.81】</v>
      </c>
      <c r="CB6" s="21" t="str">
        <f>IF(CB7="",NA(),CB7)</f>
        <v>-</v>
      </c>
      <c r="CC6" s="21" t="str">
        <f t="shared" ref="CC6:CK6" si="9">IF(CC7="",NA(),CC7)</f>
        <v>-</v>
      </c>
      <c r="CD6" s="21" t="str">
        <f t="shared" si="9"/>
        <v>-</v>
      </c>
      <c r="CE6" s="21" t="str">
        <f t="shared" si="9"/>
        <v>-</v>
      </c>
      <c r="CF6" s="21">
        <f t="shared" si="9"/>
        <v>150</v>
      </c>
      <c r="CG6" s="21" t="str">
        <f t="shared" si="9"/>
        <v>-</v>
      </c>
      <c r="CH6" s="21" t="str">
        <f t="shared" si="9"/>
        <v>-</v>
      </c>
      <c r="CI6" s="21" t="str">
        <f t="shared" si="9"/>
        <v>-</v>
      </c>
      <c r="CJ6" s="21" t="str">
        <f t="shared" si="9"/>
        <v>-</v>
      </c>
      <c r="CK6" s="21">
        <f t="shared" si="9"/>
        <v>223.48</v>
      </c>
      <c r="CL6" s="20" t="str">
        <f>IF(CL7="","",IF(CL7="-","【-】","【"&amp;SUBSTITUTE(TEXT(CL7,"#,##0.00"),"-","△")&amp;"】"))</f>
        <v>【138.75】</v>
      </c>
      <c r="CM6" s="21" t="str">
        <f>IF(CM7="",NA(),CM7)</f>
        <v>-</v>
      </c>
      <c r="CN6" s="21" t="str">
        <f t="shared" ref="CN6:CV6" si="10">IF(CN7="",NA(),CN7)</f>
        <v>-</v>
      </c>
      <c r="CO6" s="21" t="str">
        <f t="shared" si="10"/>
        <v>-</v>
      </c>
      <c r="CP6" s="21" t="str">
        <f t="shared" si="10"/>
        <v>-</v>
      </c>
      <c r="CQ6" s="21">
        <f t="shared" si="10"/>
        <v>67</v>
      </c>
      <c r="CR6" s="21" t="str">
        <f t="shared" si="10"/>
        <v>-</v>
      </c>
      <c r="CS6" s="21" t="str">
        <f t="shared" si="10"/>
        <v>-</v>
      </c>
      <c r="CT6" s="21" t="str">
        <f t="shared" si="10"/>
        <v>-</v>
      </c>
      <c r="CU6" s="21" t="str">
        <f t="shared" si="10"/>
        <v>-</v>
      </c>
      <c r="CV6" s="21">
        <f t="shared" si="10"/>
        <v>48.03</v>
      </c>
      <c r="CW6" s="20" t="str">
        <f>IF(CW7="","",IF(CW7="-","【-】","【"&amp;SUBSTITUTE(TEXT(CW7,"#,##0.00"),"-","△")&amp;"】"))</f>
        <v>【58.94】</v>
      </c>
      <c r="CX6" s="21" t="str">
        <f>IF(CX7="",NA(),CX7)</f>
        <v>-</v>
      </c>
      <c r="CY6" s="21" t="str">
        <f t="shared" ref="CY6:DG6" si="11">IF(CY7="",NA(),CY7)</f>
        <v>-</v>
      </c>
      <c r="CZ6" s="21" t="str">
        <f t="shared" si="11"/>
        <v>-</v>
      </c>
      <c r="DA6" s="21" t="str">
        <f t="shared" si="11"/>
        <v>-</v>
      </c>
      <c r="DB6" s="21">
        <f t="shared" si="11"/>
        <v>90.83</v>
      </c>
      <c r="DC6" s="21" t="str">
        <f t="shared" si="11"/>
        <v>-</v>
      </c>
      <c r="DD6" s="21" t="str">
        <f t="shared" si="11"/>
        <v>-</v>
      </c>
      <c r="DE6" s="21" t="str">
        <f t="shared" si="11"/>
        <v>-</v>
      </c>
      <c r="DF6" s="21" t="str">
        <f t="shared" si="11"/>
        <v>-</v>
      </c>
      <c r="DG6" s="21">
        <f t="shared" si="11"/>
        <v>80.95</v>
      </c>
      <c r="DH6" s="20" t="str">
        <f>IF(DH7="","",IF(DH7="-","【-】","【"&amp;SUBSTITUTE(TEXT(DH7,"#,##0.00"),"-","△")&amp;"】"))</f>
        <v>【95.91】</v>
      </c>
      <c r="DI6" s="21" t="str">
        <f>IF(DI7="",NA(),DI7)</f>
        <v>-</v>
      </c>
      <c r="DJ6" s="21" t="str">
        <f t="shared" ref="DJ6:DR6" si="12">IF(DJ7="",NA(),DJ7)</f>
        <v>-</v>
      </c>
      <c r="DK6" s="21" t="str">
        <f t="shared" si="12"/>
        <v>-</v>
      </c>
      <c r="DL6" s="21" t="str">
        <f t="shared" si="12"/>
        <v>-</v>
      </c>
      <c r="DM6" s="21">
        <f t="shared" si="12"/>
        <v>3.11</v>
      </c>
      <c r="DN6" s="21" t="str">
        <f t="shared" si="12"/>
        <v>-</v>
      </c>
      <c r="DO6" s="21" t="str">
        <f t="shared" si="12"/>
        <v>-</v>
      </c>
      <c r="DP6" s="21" t="str">
        <f t="shared" si="12"/>
        <v>-</v>
      </c>
      <c r="DQ6" s="21" t="str">
        <f t="shared" si="12"/>
        <v>-</v>
      </c>
      <c r="DR6" s="21">
        <f t="shared" si="12"/>
        <v>23.37</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【8.68】</v>
      </c>
      <c r="EE6" s="21" t="str">
        <f>IF(EE7="",NA(),EE7)</f>
        <v>-</v>
      </c>
      <c r="EF6" s="21" t="str">
        <f t="shared" ref="EF6:EN6" si="14">IF(EF7="",NA(),EF7)</f>
        <v>-</v>
      </c>
      <c r="EG6" s="21" t="str">
        <f t="shared" si="14"/>
        <v>-</v>
      </c>
      <c r="EH6" s="21" t="str">
        <f t="shared" si="14"/>
        <v>-</v>
      </c>
      <c r="EI6" s="21">
        <f t="shared" si="14"/>
        <v>0.13</v>
      </c>
      <c r="EJ6" s="21" t="str">
        <f t="shared" si="14"/>
        <v>-</v>
      </c>
      <c r="EK6" s="21" t="str">
        <f t="shared" si="14"/>
        <v>-</v>
      </c>
      <c r="EL6" s="21" t="str">
        <f t="shared" si="14"/>
        <v>-</v>
      </c>
      <c r="EM6" s="21" t="str">
        <f t="shared" si="14"/>
        <v>-</v>
      </c>
      <c r="EN6" s="21">
        <f t="shared" si="14"/>
        <v>0.1</v>
      </c>
      <c r="EO6" s="20" t="str">
        <f>IF(EO7="","",IF(EO7="-","【-】","【"&amp;SUBSTITUTE(TEXT(EO7,"#,##0.00"),"-","△")&amp;"】"))</f>
        <v>【0.22】</v>
      </c>
    </row>
    <row r="7" spans="1:148" s="22" customFormat="1" x14ac:dyDescent="0.2">
      <c r="A7" s="14"/>
      <c r="B7" s="23">
        <v>2023</v>
      </c>
      <c r="C7" s="23">
        <v>104213</v>
      </c>
      <c r="D7" s="23">
        <v>46</v>
      </c>
      <c r="E7" s="23">
        <v>17</v>
      </c>
      <c r="F7" s="23">
        <v>1</v>
      </c>
      <c r="G7" s="23">
        <v>0</v>
      </c>
      <c r="H7" s="23" t="s">
        <v>95</v>
      </c>
      <c r="I7" s="23" t="s">
        <v>96</v>
      </c>
      <c r="J7" s="23" t="s">
        <v>97</v>
      </c>
      <c r="K7" s="23" t="s">
        <v>98</v>
      </c>
      <c r="L7" s="23" t="s">
        <v>99</v>
      </c>
      <c r="M7" s="23" t="s">
        <v>100</v>
      </c>
      <c r="N7" s="24" t="s">
        <v>101</v>
      </c>
      <c r="O7" s="24">
        <v>51.3</v>
      </c>
      <c r="P7" s="24">
        <v>54</v>
      </c>
      <c r="Q7" s="24">
        <v>92.17</v>
      </c>
      <c r="R7" s="24">
        <v>2200</v>
      </c>
      <c r="S7" s="24">
        <v>14576</v>
      </c>
      <c r="T7" s="24">
        <v>439.28</v>
      </c>
      <c r="U7" s="24">
        <v>33.18</v>
      </c>
      <c r="V7" s="24">
        <v>7795</v>
      </c>
      <c r="W7" s="24">
        <v>3.91</v>
      </c>
      <c r="X7" s="24">
        <v>1993.61</v>
      </c>
      <c r="Y7" s="24" t="s">
        <v>101</v>
      </c>
      <c r="Z7" s="24" t="s">
        <v>101</v>
      </c>
      <c r="AA7" s="24" t="s">
        <v>101</v>
      </c>
      <c r="AB7" s="24" t="s">
        <v>101</v>
      </c>
      <c r="AC7" s="24">
        <v>90.09</v>
      </c>
      <c r="AD7" s="24" t="s">
        <v>101</v>
      </c>
      <c r="AE7" s="24" t="s">
        <v>101</v>
      </c>
      <c r="AF7" s="24" t="s">
        <v>101</v>
      </c>
      <c r="AG7" s="24" t="s">
        <v>101</v>
      </c>
      <c r="AH7" s="24">
        <v>107.04</v>
      </c>
      <c r="AI7" s="24">
        <v>105.91</v>
      </c>
      <c r="AJ7" s="24" t="s">
        <v>101</v>
      </c>
      <c r="AK7" s="24" t="s">
        <v>101</v>
      </c>
      <c r="AL7" s="24" t="s">
        <v>101</v>
      </c>
      <c r="AM7" s="24" t="s">
        <v>101</v>
      </c>
      <c r="AN7" s="24">
        <v>39.49</v>
      </c>
      <c r="AO7" s="24" t="s">
        <v>101</v>
      </c>
      <c r="AP7" s="24" t="s">
        <v>101</v>
      </c>
      <c r="AQ7" s="24" t="s">
        <v>101</v>
      </c>
      <c r="AR7" s="24" t="s">
        <v>101</v>
      </c>
      <c r="AS7" s="24">
        <v>37.43</v>
      </c>
      <c r="AT7" s="24">
        <v>3.03</v>
      </c>
      <c r="AU7" s="24" t="s">
        <v>101</v>
      </c>
      <c r="AV7" s="24" t="s">
        <v>101</v>
      </c>
      <c r="AW7" s="24" t="s">
        <v>101</v>
      </c>
      <c r="AX7" s="24" t="s">
        <v>101</v>
      </c>
      <c r="AY7" s="24">
        <v>10.65</v>
      </c>
      <c r="AZ7" s="24" t="s">
        <v>101</v>
      </c>
      <c r="BA7" s="24" t="s">
        <v>101</v>
      </c>
      <c r="BB7" s="24" t="s">
        <v>101</v>
      </c>
      <c r="BC7" s="24" t="s">
        <v>101</v>
      </c>
      <c r="BD7" s="24">
        <v>57.42</v>
      </c>
      <c r="BE7" s="24">
        <v>78.430000000000007</v>
      </c>
      <c r="BF7" s="24" t="s">
        <v>101</v>
      </c>
      <c r="BG7" s="24" t="s">
        <v>101</v>
      </c>
      <c r="BH7" s="24" t="s">
        <v>101</v>
      </c>
      <c r="BI7" s="24" t="s">
        <v>101</v>
      </c>
      <c r="BJ7" s="24">
        <v>731.11</v>
      </c>
      <c r="BK7" s="24" t="s">
        <v>101</v>
      </c>
      <c r="BL7" s="24" t="s">
        <v>101</v>
      </c>
      <c r="BM7" s="24" t="s">
        <v>101</v>
      </c>
      <c r="BN7" s="24" t="s">
        <v>101</v>
      </c>
      <c r="BO7" s="24">
        <v>1174.6099999999999</v>
      </c>
      <c r="BP7" s="24">
        <v>630.82000000000005</v>
      </c>
      <c r="BQ7" s="24" t="s">
        <v>101</v>
      </c>
      <c r="BR7" s="24" t="s">
        <v>101</v>
      </c>
      <c r="BS7" s="24" t="s">
        <v>101</v>
      </c>
      <c r="BT7" s="24" t="s">
        <v>101</v>
      </c>
      <c r="BU7" s="24">
        <v>71.87</v>
      </c>
      <c r="BV7" s="24" t="s">
        <v>101</v>
      </c>
      <c r="BW7" s="24" t="s">
        <v>101</v>
      </c>
      <c r="BX7" s="24" t="s">
        <v>101</v>
      </c>
      <c r="BY7" s="24" t="s">
        <v>101</v>
      </c>
      <c r="BZ7" s="24">
        <v>75.41</v>
      </c>
      <c r="CA7" s="24">
        <v>97.81</v>
      </c>
      <c r="CB7" s="24" t="s">
        <v>101</v>
      </c>
      <c r="CC7" s="24" t="s">
        <v>101</v>
      </c>
      <c r="CD7" s="24" t="s">
        <v>101</v>
      </c>
      <c r="CE7" s="24" t="s">
        <v>101</v>
      </c>
      <c r="CF7" s="24">
        <v>150</v>
      </c>
      <c r="CG7" s="24" t="s">
        <v>101</v>
      </c>
      <c r="CH7" s="24" t="s">
        <v>101</v>
      </c>
      <c r="CI7" s="24" t="s">
        <v>101</v>
      </c>
      <c r="CJ7" s="24" t="s">
        <v>101</v>
      </c>
      <c r="CK7" s="24">
        <v>223.48</v>
      </c>
      <c r="CL7" s="24">
        <v>138.75</v>
      </c>
      <c r="CM7" s="24" t="s">
        <v>101</v>
      </c>
      <c r="CN7" s="24" t="s">
        <v>101</v>
      </c>
      <c r="CO7" s="24" t="s">
        <v>101</v>
      </c>
      <c r="CP7" s="24" t="s">
        <v>101</v>
      </c>
      <c r="CQ7" s="24">
        <v>67</v>
      </c>
      <c r="CR7" s="24" t="s">
        <v>101</v>
      </c>
      <c r="CS7" s="24" t="s">
        <v>101</v>
      </c>
      <c r="CT7" s="24" t="s">
        <v>101</v>
      </c>
      <c r="CU7" s="24" t="s">
        <v>101</v>
      </c>
      <c r="CV7" s="24">
        <v>48.03</v>
      </c>
      <c r="CW7" s="24">
        <v>58.94</v>
      </c>
      <c r="CX7" s="24" t="s">
        <v>101</v>
      </c>
      <c r="CY7" s="24" t="s">
        <v>101</v>
      </c>
      <c r="CZ7" s="24" t="s">
        <v>101</v>
      </c>
      <c r="DA7" s="24" t="s">
        <v>101</v>
      </c>
      <c r="DB7" s="24">
        <v>90.83</v>
      </c>
      <c r="DC7" s="24" t="s">
        <v>101</v>
      </c>
      <c r="DD7" s="24" t="s">
        <v>101</v>
      </c>
      <c r="DE7" s="24" t="s">
        <v>101</v>
      </c>
      <c r="DF7" s="24" t="s">
        <v>101</v>
      </c>
      <c r="DG7" s="24">
        <v>80.95</v>
      </c>
      <c r="DH7" s="24">
        <v>95.91</v>
      </c>
      <c r="DI7" s="24" t="s">
        <v>101</v>
      </c>
      <c r="DJ7" s="24" t="s">
        <v>101</v>
      </c>
      <c r="DK7" s="24" t="s">
        <v>101</v>
      </c>
      <c r="DL7" s="24" t="s">
        <v>101</v>
      </c>
      <c r="DM7" s="24">
        <v>3.11</v>
      </c>
      <c r="DN7" s="24" t="s">
        <v>101</v>
      </c>
      <c r="DO7" s="24" t="s">
        <v>101</v>
      </c>
      <c r="DP7" s="24" t="s">
        <v>101</v>
      </c>
      <c r="DQ7" s="24" t="s">
        <v>101</v>
      </c>
      <c r="DR7" s="24">
        <v>23.37</v>
      </c>
      <c r="DS7" s="24">
        <v>41.09</v>
      </c>
      <c r="DT7" s="24" t="s">
        <v>101</v>
      </c>
      <c r="DU7" s="24" t="s">
        <v>101</v>
      </c>
      <c r="DV7" s="24" t="s">
        <v>101</v>
      </c>
      <c r="DW7" s="24" t="s">
        <v>101</v>
      </c>
      <c r="DX7" s="24">
        <v>0</v>
      </c>
      <c r="DY7" s="24" t="s">
        <v>101</v>
      </c>
      <c r="DZ7" s="24" t="s">
        <v>101</v>
      </c>
      <c r="EA7" s="24" t="s">
        <v>101</v>
      </c>
      <c r="EB7" s="24" t="s">
        <v>101</v>
      </c>
      <c r="EC7" s="24">
        <v>0</v>
      </c>
      <c r="ED7" s="24">
        <v>8.68</v>
      </c>
      <c r="EE7" s="24" t="s">
        <v>101</v>
      </c>
      <c r="EF7" s="24" t="s">
        <v>101</v>
      </c>
      <c r="EG7" s="24" t="s">
        <v>101</v>
      </c>
      <c r="EH7" s="24" t="s">
        <v>101</v>
      </c>
      <c r="EI7" s="24">
        <v>0.13</v>
      </c>
      <c r="EJ7" s="24" t="s">
        <v>101</v>
      </c>
      <c r="EK7" s="24" t="s">
        <v>101</v>
      </c>
      <c r="EL7" s="24" t="s">
        <v>101</v>
      </c>
      <c r="EM7" s="24" t="s">
        <v>101</v>
      </c>
      <c r="EN7" s="24">
        <v>0.1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2025-02-12T06:51:20Z</cp:lastPrinted>
  <dcterms:created xsi:type="dcterms:W3CDTF">2025-01-24T06:59:34Z</dcterms:created>
  <dcterms:modified xsi:type="dcterms:W3CDTF">2025-02-27T08:27:19Z</dcterms:modified>
  <cp:category/>
</cp:coreProperties>
</file>