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EFA2890-9A15-4D24-A022-8FABB2337E0E}" xr6:coauthVersionLast="47" xr6:coauthVersionMax="47" xr10:uidLastSave="{00000000-0000-0000-0000-000000000000}"/>
  <workbookProtection workbookAlgorithmName="SHA-512" workbookHashValue="g/uSulzwWv2+fyYz9vafNk7oprHKKTa3NZSjjCjmQF+xWVqbQfKYBcTZcndnZQj5x8yBAZymYBVKU7Z0GUq/AQ==" workbookSaltValue="TpYqoEafa+uX9KdAY9upX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P6" i="5"/>
  <c r="P10" i="4" s="1"/>
  <c r="O6" i="5"/>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BB10" i="4"/>
  <c r="AT10" i="4"/>
  <c r="AL10" i="4"/>
  <c r="AD10" i="4"/>
  <c r="W10" i="4"/>
  <c r="I10" i="4"/>
  <c r="AD8" i="4"/>
  <c r="I8" i="4"/>
  <c r="B8" i="4"/>
  <c r="B6" i="4"/>
</calcChain>
</file>

<file path=xl/sharedStrings.xml><?xml version="1.0" encoding="utf-8"?>
<sst xmlns="http://schemas.openxmlformats.org/spreadsheetml/2006/main" count="257" uniqueCount="114">
  <si>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</si>
  <si>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</si>
  <si>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</si>
  <si>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</si>
  <si>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</si>
  <si>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</si>
  <si>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</si>
  <si>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</si>
  <si>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</si>
  <si>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</si>
  <si>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</si>
  <si>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</si>
  <si>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</si>
  <si>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</si>
  <si>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</si>
  <si>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</si>
  <si>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</si>
  <si>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</si>
  <si>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</si>
  <si>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</si>
  <si>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</si>
  <si>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</si>
  <si>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</si>
  <si>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</si>
  <si>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</si>
  <si>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</si>
  <si>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</si>
  <si>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</si>
  <si>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</si>
  <si>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</si>
  <si>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</si>
  <si>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</si>
  <si>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</si>
  <si>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</si>
  <si>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</si>
  <si>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</si>
  <si>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</si>
  <si>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</si>
  <si>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</si>
  <si>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</si>
  <si>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</si>
  <si>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</si>
  <si>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群馬県　大泉町</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</si>
  <si>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</si>
  <si>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</si>
  <si>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</si>
  <si>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</si>
  <si>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</si>
  <si>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</si>
  <si>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</si>
  <si>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</si>
  <si>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</si>
  <si>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</si>
  <si>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</si>
  <si>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</si>
  <si>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</si>
  <si>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</si>
  <si>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</si>
  <si>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</si>
  <si>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</si>
  <si>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</si>
  <si>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</si>
  <si>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</si>
  <si>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</si>
  <si>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</si>
  <si>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</si>
  <si>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</si>
  <si>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</si>
  <si>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</si>
  <si>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</si>
  <si>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</si>
  <si>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</si>
  <si>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</si>
  <si>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r>
      <t>　経常収支比率は100％を超え黒字経営であり、経費回収率が100％に回復するなど、各指標を類似団体と比較すると、経営状況は概ね良好であり健全経営であると言える。
　本町の公共下水道事業は未普及解消段階にあり、整備面積拡大とともに接続戸数・使用料収入とも増加していたが、近年は</t>
    </r>
    <r>
      <rPr>
        <sz val="9"/>
        <color theme="1"/>
        <rFont val="ＭＳ ゴシック"/>
        <family val="3"/>
        <charset val="128"/>
      </rPr>
      <t>節水機器の普及による節水傾向もあって使用料収入が伸び悩んでおり、一般会計繰入金への依存度が依然として高いなど、厳しい経営状況にある。
　令和6年度に改定する経営戦略により、使用料体系の見直しを含め今後の人口減少も見据えた料金改定の必要性の検証を行うとともに、効率的な面整備の拡大や接続促進により有収水量及び使用料収入の安定的な確保に努め、計画的かつ効率的な更新・維持管理を行っていく。
　</t>
    </r>
    <rPh sb="15" eb="17">
      <t>クロジ</t>
    </rPh>
    <rPh sb="17" eb="19">
      <t>ケイエイ</t>
    </rPh>
    <rPh sb="41" eb="42">
      <t>カク</t>
    </rPh>
    <rPh sb="42" eb="44">
      <t>シヒョウ</t>
    </rPh>
    <rPh sb="45" eb="47">
      <t>ルイジ</t>
    </rPh>
    <rPh sb="47" eb="49">
      <t>ダンタイ</t>
    </rPh>
    <rPh sb="50" eb="52">
      <t>ヒカク</t>
    </rPh>
    <rPh sb="134" eb="136">
      <t>キンネン</t>
    </rPh>
    <rPh sb="147" eb="149">
      <t>セッスイ</t>
    </rPh>
    <rPh sb="149" eb="151">
      <t>ケイコウ</t>
    </rPh>
    <rPh sb="180" eb="181">
      <t>ド</t>
    </rPh>
    <rPh sb="182" eb="184">
      <t>イゼン</t>
    </rPh>
    <rPh sb="187" eb="188">
      <t>タカ</t>
    </rPh>
    <rPh sb="296" eb="298">
      <t>アンテイ</t>
    </rPh>
    <rPh sb="298" eb="299">
      <t>テキ</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</si>
  <si>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</si>
  <si>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</si>
  <si>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</si>
  <si>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</si>
  <si>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</si>
  <si>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</si>
  <si>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</si>
  <si>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</si>
  <si>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</si>
  <si>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</si>
  <si>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</si>
  <si>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</si>
  <si>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</si>
  <si>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</si>
  <si>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</si>
  <si>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</si>
  <si>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</si>
  <si>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</si>
  <si>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</si>
  <si>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</si>
  <si>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</si>
  <si>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</si>
  <si>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</si>
  <si>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</si>
  <si>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</si>
  <si>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</si>
  <si>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</si>
  <si>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</si>
  <si>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</si>
  <si>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</si>
  <si>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</si>
  <si>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</si>
  <si>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</si>
  <si>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</si>
  <si>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</si>
  <si>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</si>
  <si>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</si>
  <si>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</si>
  <si>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xml:space="preserve">①経営の健全性を示す経常収支比率は、前年度比3.7ポイント増の110.37％となったが、総収益に占める一般会計繰入金の割合が約4割となっており、依然として繰入金への依存度が高い状況にある。
②累積欠損金は発生していない。
③短期的な支払い能力を示す流動比率は、前年度比15.34ポイント増の97.90％となり、類似団体と比較して高い水準にあるが、100％を下回っているため、支払能力を高めるための経営の改善を図っていく必要がある。
</t>
    </r>
    <r>
      <rPr>
        <sz val="9"/>
        <rFont val="ＭＳ ゴシック"/>
        <family val="3"/>
        <charset val="128"/>
      </rPr>
      <t>④企業債残高対事業規模比率は、企業債の現在高が減少したことにより前年度より比率が減少し、類似団体平均や全国平均を下回っている。</t>
    </r>
    <r>
      <rPr>
        <sz val="9"/>
        <color theme="1"/>
        <rFont val="ＭＳ ゴシック"/>
        <family val="3"/>
        <charset val="128"/>
      </rPr>
      <t xml:space="preserve">
⑤使用料水準の妥当性を示す経費回収率は、前年度比11.96ポイント増の100.00％に回復しており、使用料水準は概ね妥当といえる。
⑥汚水処理に係るコストを示す汚水処理原価は、前年度に比べ24.09円減少し、類似団体平均を下回ったが、接続率の向上による有収水量の増加を図るとともに、コストの削減に努めていく。
⑦本町の下水道は最終的に流域下水道（県の施設）に接続しており、下水の処理は流域下水道の処理場で行っているため、施設利用率はない。
⑧水洗化率は、前年度比0.40ポイント増の79.36％となったが、類似団体平均をやや下回っており、接続促進活動の強化や効率的な整備などを図っていく必要がある。</t>
    </r>
    <rPh sb="1" eb="3">
      <t>ケイエイ</t>
    </rPh>
    <rPh sb="4" eb="6">
      <t>ケンゼン</t>
    </rPh>
    <rPh sb="6" eb="7">
      <t>セイ</t>
    </rPh>
    <rPh sb="8" eb="9">
      <t>シメ</t>
    </rPh>
    <rPh sb="10" eb="12">
      <t>ケイジョウ</t>
    </rPh>
    <rPh sb="12" eb="14">
      <t>シュウシ</t>
    </rPh>
    <rPh sb="14" eb="16">
      <t>ヒリツ</t>
    </rPh>
    <rPh sb="18" eb="20">
      <t>ゼンネン</t>
    </rPh>
    <rPh sb="20" eb="21">
      <t>ド</t>
    </rPh>
    <rPh sb="21" eb="22">
      <t>ヒ</t>
    </rPh>
    <rPh sb="29" eb="30">
      <t>ゾウ</t>
    </rPh>
    <rPh sb="44" eb="47">
      <t>ソウシュウエキ</t>
    </rPh>
    <rPh sb="48" eb="49">
      <t>シ</t>
    </rPh>
    <rPh sb="51" eb="53">
      <t>イッパン</t>
    </rPh>
    <rPh sb="53" eb="55">
      <t>カイケイ</t>
    </rPh>
    <rPh sb="55" eb="58">
      <t>クリイレキン</t>
    </rPh>
    <rPh sb="59" eb="61">
      <t>ワリアイ</t>
    </rPh>
    <rPh sb="62" eb="63">
      <t>ヤク</t>
    </rPh>
    <rPh sb="64" eb="65">
      <t>ワリ</t>
    </rPh>
    <rPh sb="72" eb="73">
      <t>イ</t>
    </rPh>
    <rPh sb="73" eb="74">
      <t>ゼン</t>
    </rPh>
    <rPh sb="77" eb="80">
      <t>クリイレキン</t>
    </rPh>
    <rPh sb="82" eb="85">
      <t>イゾンド</t>
    </rPh>
    <rPh sb="86" eb="87">
      <t>タカ</t>
    </rPh>
    <rPh sb="88" eb="90">
      <t>ジョウキョウ</t>
    </rPh>
    <rPh sb="97" eb="99">
      <t>ルイセキ</t>
    </rPh>
    <rPh sb="99" eb="102">
      <t>ケッソンキン</t>
    </rPh>
    <rPh sb="103" eb="105">
      <t>ハッセイ</t>
    </rPh>
    <rPh sb="180" eb="182">
      <t>シタマワ</t>
    </rPh>
    <rPh sb="189" eb="191">
      <t>シハライ</t>
    </rPh>
    <rPh sb="191" eb="193">
      <t>ノウリョク</t>
    </rPh>
    <rPh sb="194" eb="195">
      <t>タカ</t>
    </rPh>
    <rPh sb="200" eb="202">
      <t>ケイエイ</t>
    </rPh>
    <rPh sb="203" eb="205">
      <t>カイゼン</t>
    </rPh>
    <rPh sb="206" eb="207">
      <t>ハカ</t>
    </rPh>
    <rPh sb="211" eb="213">
      <t>ヒツヨウ</t>
    </rPh>
    <rPh sb="220" eb="223">
      <t>キギョウサイ</t>
    </rPh>
    <rPh sb="223" eb="225">
      <t>ザンダカ</t>
    </rPh>
    <rPh sb="225" eb="226">
      <t>タイ</t>
    </rPh>
    <rPh sb="226" eb="228">
      <t>ジギョウ</t>
    </rPh>
    <rPh sb="228" eb="230">
      <t>キボ</t>
    </rPh>
    <rPh sb="230" eb="232">
      <t>ヒリツ</t>
    </rPh>
    <rPh sb="234" eb="237">
      <t>キギョウサイ</t>
    </rPh>
    <rPh sb="238" eb="241">
      <t>ゲンザイダカ</t>
    </rPh>
    <rPh sb="242" eb="244">
      <t>ゲンショウ</t>
    </rPh>
    <rPh sb="251" eb="253">
      <t>ゼンネン</t>
    </rPh>
    <rPh sb="253" eb="254">
      <t>ド</t>
    </rPh>
    <rPh sb="256" eb="258">
      <t>ヒリツ</t>
    </rPh>
    <rPh sb="259" eb="261">
      <t>ゲンショウ</t>
    </rPh>
    <rPh sb="263" eb="265">
      <t>ルイジ</t>
    </rPh>
    <rPh sb="265" eb="267">
      <t>ダンタイ</t>
    </rPh>
    <rPh sb="267" eb="269">
      <t>ヘイキン</t>
    </rPh>
    <rPh sb="270" eb="272">
      <t>ゼンコク</t>
    </rPh>
    <rPh sb="272" eb="274">
      <t>ヘイキン</t>
    </rPh>
    <rPh sb="275" eb="277">
      <t>シタマワ</t>
    </rPh>
    <rPh sb="317" eb="318">
      <t>ゾウ</t>
    </rPh>
    <rPh sb="327" eb="329">
      <t>カイフク</t>
    </rPh>
    <rPh sb="334" eb="337">
      <t>シヨウリョウ</t>
    </rPh>
    <rPh sb="337" eb="339">
      <t>スイジュン</t>
    </rPh>
    <rPh sb="340" eb="341">
      <t>オオム</t>
    </rPh>
    <rPh sb="342" eb="344">
      <t>ダトウ</t>
    </rPh>
    <rPh sb="373" eb="375">
      <t>ゼンネン</t>
    </rPh>
    <rPh sb="375" eb="376">
      <t>ド</t>
    </rPh>
    <rPh sb="377" eb="378">
      <t>クラ</t>
    </rPh>
    <rPh sb="384" eb="385">
      <t>エン</t>
    </rPh>
    <rPh sb="385" eb="387">
      <t>ゲンショウ</t>
    </rPh>
    <rPh sb="402" eb="404">
      <t>セツゾク</t>
    </rPh>
    <rPh sb="404" eb="405">
      <t>リツ</t>
    </rPh>
    <rPh sb="406" eb="408">
      <t>コウジョウ</t>
    </rPh>
    <rPh sb="411" eb="412">
      <t>ユウ</t>
    </rPh>
    <rPh sb="412" eb="413">
      <t>オサム</t>
    </rPh>
    <rPh sb="413" eb="415">
      <t>スイリョウ</t>
    </rPh>
    <rPh sb="416" eb="418">
      <t>ゾウカ</t>
    </rPh>
    <rPh sb="419" eb="420">
      <t>ハカ</t>
    </rPh>
    <rPh sb="430" eb="432">
      <t>サクゲン</t>
    </rPh>
    <rPh sb="433" eb="434">
      <t>ツト</t>
    </rPh>
    <rPh sb="526" eb="527">
      <t>ゾウ</t>
    </rPh>
    <rPh sb="556" eb="558">
      <t>セツゾク</t>
    </rPh>
    <rPh sb="558" eb="560">
      <t>ソクシン</t>
    </rPh>
    <rPh sb="560" eb="562">
      <t>カツドウ</t>
    </rPh>
    <rPh sb="563" eb="565">
      <t>キョウカ</t>
    </rPh>
    <rPh sb="566" eb="569">
      <t>コウリツテキ</t>
    </rPh>
    <rPh sb="570" eb="572">
      <t>セイビ</t>
    </rPh>
    <rPh sb="575" eb="576">
      <t>ハカ</t>
    </rPh>
    <rPh sb="580" eb="582">
      <t>ヒツヨウ</t>
    </rPh>
    <phoneticPr fontId="1"/>
  </si>
  <si>
    <t>①資産の老朽化度合を示す有形固定資産減価償却率は、整備開始からの年数が30年程度と浅く法定耐用年数に近い資産が少ないため、類似団体と比較して低い数値となっているが、将来の更新に備えて財源の確保に努める必要がある。
②管渠の老朽化度合を示す管渠老朽化率は、法定耐用年数を経過した管渠がないため0％となっている。
　しかしながら、事業着手当初に敷設した管渠については約30年が経過しており、管渠の点検・補修など予防保全を計画的に進めていく必要がある。
③管路調査に基づきひび割れ等が見られた管渠について、改良工事として管更生工事（198ｍ）を実施した。ストックマネジメント計画策定の検討を進め、今後も財源確保に努め、計画的に工事を進めていく。</t>
    <rPh sb="82" eb="84">
      <t>ショウライ</t>
    </rPh>
    <rPh sb="85" eb="87">
      <t>コウシン</t>
    </rPh>
    <rPh sb="88" eb="89">
      <t>ソナ</t>
    </rPh>
    <rPh sb="91" eb="93">
      <t>ザイゲン</t>
    </rPh>
    <rPh sb="94" eb="96">
      <t>カクホ</t>
    </rPh>
    <rPh sb="97" eb="98">
      <t>ツト</t>
    </rPh>
    <rPh sb="100" eb="102">
      <t>ヒツヨウ</t>
    </rPh>
    <rPh sb="237" eb="238">
      <t>ワ</t>
    </rPh>
    <rPh sb="239" eb="240">
      <t>トウ</t>
    </rPh>
    <rPh sb="252" eb="254">
      <t>カイリョウ</t>
    </rPh>
    <rPh sb="254" eb="256">
      <t>コウジ</t>
    </rPh>
    <rPh sb="286" eb="288">
      <t>ケイカク</t>
    </rPh>
    <rPh sb="288" eb="290">
      <t>サクテイ</t>
    </rPh>
    <rPh sb="291" eb="293">
      <t>ケントウ</t>
    </rPh>
    <rPh sb="294" eb="295">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</si>
</sst>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0.27</c:v>
                </c:pt>
                <c:pt idx="3" formatCode="#,##0.00;&quot;△&quot;#,##0.00;&quot;-&quot;">
                  <c:v>0.17</c:v>
                </c:pt>
                <c:pt idx="4">
                  <c:v>0</c:v>
                </c:pt>
              </c:numCache>
            </c:numRef>
          </c:val>
          <c:extLst>
            <c:ext xmlns:c16="http://schemas.microsoft.com/office/drawing/2014/chart" uri="{C3380CC4-5D6E-409C-BE32-E72D297353CC}">
              <c16:uniqueId val="{00000000-4481-4297-8D1F-858D7C0076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4481-4297-8D1F-858D7C0076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A-46E8-86E1-F82942F4AC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A2BA-46E8-86E1-F82942F4AC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78.63</c:v>
                </c:pt>
                <c:pt idx="2">
                  <c:v>80.209999999999994</c:v>
                </c:pt>
                <c:pt idx="3">
                  <c:v>78.959999999999994</c:v>
                </c:pt>
                <c:pt idx="4">
                  <c:v>79.36</c:v>
                </c:pt>
              </c:numCache>
            </c:numRef>
          </c:val>
          <c:extLst>
            <c:ext xmlns:c16="http://schemas.microsoft.com/office/drawing/2014/chart" uri="{C3380CC4-5D6E-409C-BE32-E72D297353CC}">
              <c16:uniqueId val="{00000000-50FF-46D1-B6F0-5F1614EFF1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50FF-46D1-B6F0-5F1614EFF1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110.8</c:v>
                </c:pt>
                <c:pt idx="2">
                  <c:v>112.71</c:v>
                </c:pt>
                <c:pt idx="3">
                  <c:v>106.67</c:v>
                </c:pt>
                <c:pt idx="4">
                  <c:v>110.37</c:v>
                </c:pt>
              </c:numCache>
            </c:numRef>
          </c:val>
          <c:extLst>
            <c:ext xmlns:c16="http://schemas.microsoft.com/office/drawing/2014/chart" uri="{C3380CC4-5D6E-409C-BE32-E72D297353CC}">
              <c16:uniqueId val="{00000000-5349-4614-A51E-236D02CFF1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5349-4614-A51E-236D02CFF1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2.59</c:v>
                </c:pt>
                <c:pt idx="2">
                  <c:v>5.1100000000000003</c:v>
                </c:pt>
                <c:pt idx="3">
                  <c:v>7.25</c:v>
                </c:pt>
                <c:pt idx="4">
                  <c:v>10.46</c:v>
                </c:pt>
              </c:numCache>
            </c:numRef>
          </c:val>
          <c:extLst>
            <c:ext xmlns:c16="http://schemas.microsoft.com/office/drawing/2014/chart" uri="{C3380CC4-5D6E-409C-BE32-E72D297353CC}">
              <c16:uniqueId val="{00000000-17ED-4470-A033-19926B0D2E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17ED-4470-A033-19926B0D2E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C2-441D-9B9B-77F7D78F64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32C2-441D-9B9B-77F7D78F64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09-4215-B0DF-5F86EF08E1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0E09-4215-B0DF-5F86EF08E1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57.61</c:v>
                </c:pt>
                <c:pt idx="2">
                  <c:v>63.85</c:v>
                </c:pt>
                <c:pt idx="3">
                  <c:v>82.56</c:v>
                </c:pt>
                <c:pt idx="4">
                  <c:v>97.9</c:v>
                </c:pt>
              </c:numCache>
            </c:numRef>
          </c:val>
          <c:extLst>
            <c:ext xmlns:c16="http://schemas.microsoft.com/office/drawing/2014/chart" uri="{C3380CC4-5D6E-409C-BE32-E72D297353CC}">
              <c16:uniqueId val="{00000000-B232-48BD-BABE-0AF3CBDB4D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B232-48BD-BABE-0AF3CBDB4D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320.23</c:v>
                </c:pt>
                <c:pt idx="2">
                  <c:v>377.14</c:v>
                </c:pt>
                <c:pt idx="3">
                  <c:v>431.62</c:v>
                </c:pt>
                <c:pt idx="4">
                  <c:v>417.18</c:v>
                </c:pt>
              </c:numCache>
            </c:numRef>
          </c:val>
          <c:extLst>
            <c:ext xmlns:c16="http://schemas.microsoft.com/office/drawing/2014/chart" uri="{C3380CC4-5D6E-409C-BE32-E72D297353CC}">
              <c16:uniqueId val="{00000000-01E2-4C64-94C2-3649E350D8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01E2-4C64-94C2-3649E350D8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97.32</c:v>
                </c:pt>
                <c:pt idx="3">
                  <c:v>88.04</c:v>
                </c:pt>
                <c:pt idx="4">
                  <c:v>100</c:v>
                </c:pt>
              </c:numCache>
            </c:numRef>
          </c:val>
          <c:extLst>
            <c:ext xmlns:c16="http://schemas.microsoft.com/office/drawing/2014/chart" uri="{C3380CC4-5D6E-409C-BE32-E72D297353CC}">
              <c16:uniqueId val="{00000000-B6F2-481E-8F1E-C2656EDD9D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B6F2-481E-8F1E-C2656EDD9D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178.06</c:v>
                </c:pt>
                <c:pt idx="2">
                  <c:v>183.15</c:v>
                </c:pt>
                <c:pt idx="3">
                  <c:v>202.44</c:v>
                </c:pt>
                <c:pt idx="4">
                  <c:v>178.35</c:v>
                </c:pt>
              </c:numCache>
            </c:numRef>
          </c:val>
          <c:extLst>
            <c:ext xmlns:c16="http://schemas.microsoft.com/office/drawing/2014/chart" uri="{C3380CC4-5D6E-409C-BE32-E72D297353CC}">
              <c16:uniqueId val="{00000000-D96D-4245-8E3B-22BDC3D163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D96D-4245-8E3B-22BDC3D163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大泉町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10</v>
      </c>
      <c r="C7" s="62"/>
      <c r="D7" s="62"/>
      <c r="E7" s="62"/>
      <c r="F7" s="62"/>
      <c r="G7" s="62"/>
      <c r="H7" s="62"/>
      <c r="I7" s="62" t="s">
        <v>15</v>
      </c>
      <c r="J7" s="62"/>
      <c r="K7" s="62"/>
      <c r="L7" s="62"/>
      <c r="M7" s="62"/>
      <c r="N7" s="62"/>
      <c r="O7" s="62"/>
      <c r="P7" s="62" t="s">
        <v>9</v>
      </c>
      <c r="Q7" s="62"/>
      <c r="R7" s="62"/>
      <c r="S7" s="62"/>
      <c r="T7" s="62"/>
      <c r="U7" s="62"/>
      <c r="V7" s="62"/>
      <c r="W7" s="62" t="s">
        <v>5</v>
      </c>
      <c r="X7" s="62"/>
      <c r="Y7" s="62"/>
      <c r="Z7" s="62"/>
      <c r="AA7" s="62"/>
      <c r="AB7" s="62"/>
      <c r="AC7" s="62"/>
      <c r="AD7" s="62" t="s">
        <v>8</v>
      </c>
      <c r="AE7" s="62"/>
      <c r="AF7" s="62"/>
      <c r="AG7" s="62"/>
      <c r="AH7" s="62"/>
      <c r="AI7" s="62"/>
      <c r="AJ7" s="62"/>
      <c r="AK7" s="3"/>
      <c r="AL7" s="62" t="s">
        <v>17</v>
      </c>
      <c r="AM7" s="62"/>
      <c r="AN7" s="62"/>
      <c r="AO7" s="62"/>
      <c r="AP7" s="62"/>
      <c r="AQ7" s="62"/>
      <c r="AR7" s="62"/>
      <c r="AS7" s="62"/>
      <c r="AT7" s="62" t="s">
        <v>11</v>
      </c>
      <c r="AU7" s="62"/>
      <c r="AV7" s="62"/>
      <c r="AW7" s="62"/>
      <c r="AX7" s="62"/>
      <c r="AY7" s="62"/>
      <c r="AZ7" s="62"/>
      <c r="BA7" s="62"/>
      <c r="BB7" s="62" t="s">
        <v>18</v>
      </c>
      <c r="BC7" s="62"/>
      <c r="BD7" s="62"/>
      <c r="BE7" s="62"/>
      <c r="BF7" s="62"/>
      <c r="BG7" s="62"/>
      <c r="BH7" s="62"/>
      <c r="BI7" s="62"/>
      <c r="BJ7" s="3"/>
      <c r="BK7" s="3"/>
      <c r="BL7" s="73" t="s">
        <v>19</v>
      </c>
      <c r="BM7" s="74"/>
      <c r="BN7" s="74"/>
      <c r="BO7" s="74"/>
      <c r="BP7" s="74"/>
      <c r="BQ7" s="74"/>
      <c r="BR7" s="74"/>
      <c r="BS7" s="74"/>
      <c r="BT7" s="74"/>
      <c r="BU7" s="74"/>
      <c r="BV7" s="74"/>
      <c r="BW7" s="74"/>
      <c r="BX7" s="74"/>
      <c r="BY7" s="75"/>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56">
        <f>データ!S6</f>
        <v>41465</v>
      </c>
      <c r="AM8" s="56"/>
      <c r="AN8" s="56"/>
      <c r="AO8" s="56"/>
      <c r="AP8" s="56"/>
      <c r="AQ8" s="56"/>
      <c r="AR8" s="56"/>
      <c r="AS8" s="56"/>
      <c r="AT8" s="57">
        <f>データ!T6</f>
        <v>18.03</v>
      </c>
      <c r="AU8" s="57"/>
      <c r="AV8" s="57"/>
      <c r="AW8" s="57"/>
      <c r="AX8" s="57"/>
      <c r="AY8" s="57"/>
      <c r="AZ8" s="57"/>
      <c r="BA8" s="57"/>
      <c r="BB8" s="57">
        <f>データ!U6</f>
        <v>2299.7800000000002</v>
      </c>
      <c r="BC8" s="57"/>
      <c r="BD8" s="57"/>
      <c r="BE8" s="57"/>
      <c r="BF8" s="57"/>
      <c r="BG8" s="57"/>
      <c r="BH8" s="57"/>
      <c r="BI8" s="57"/>
      <c r="BJ8" s="3"/>
      <c r="BK8" s="3"/>
      <c r="BL8" s="67" t="s">
        <v>16</v>
      </c>
      <c r="BM8" s="68"/>
      <c r="BN8" s="69" t="s">
        <v>21</v>
      </c>
      <c r="BO8" s="69"/>
      <c r="BP8" s="69"/>
      <c r="BQ8" s="69"/>
      <c r="BR8" s="69"/>
      <c r="BS8" s="69"/>
      <c r="BT8" s="69"/>
      <c r="BU8" s="69"/>
      <c r="BV8" s="69"/>
      <c r="BW8" s="69"/>
      <c r="BX8" s="69"/>
      <c r="BY8" s="70"/>
    </row>
    <row r="9" spans="1:78" ht="18.75" customHeight="1" x14ac:dyDescent="0.2">
      <c r="A9" s="2"/>
      <c r="B9" s="62" t="s">
        <v>22</v>
      </c>
      <c r="C9" s="62"/>
      <c r="D9" s="62"/>
      <c r="E9" s="62"/>
      <c r="F9" s="62"/>
      <c r="G9" s="62"/>
      <c r="H9" s="62"/>
      <c r="I9" s="62" t="s">
        <v>24</v>
      </c>
      <c r="J9" s="62"/>
      <c r="K9" s="62"/>
      <c r="L9" s="62"/>
      <c r="M9" s="62"/>
      <c r="N9" s="62"/>
      <c r="O9" s="62"/>
      <c r="P9" s="62" t="s">
        <v>25</v>
      </c>
      <c r="Q9" s="62"/>
      <c r="R9" s="62"/>
      <c r="S9" s="62"/>
      <c r="T9" s="62"/>
      <c r="U9" s="62"/>
      <c r="V9" s="62"/>
      <c r="W9" s="62" t="s">
        <v>28</v>
      </c>
      <c r="X9" s="62"/>
      <c r="Y9" s="62"/>
      <c r="Z9" s="62"/>
      <c r="AA9" s="62"/>
      <c r="AB9" s="62"/>
      <c r="AC9" s="62"/>
      <c r="AD9" s="62" t="s">
        <v>23</v>
      </c>
      <c r="AE9" s="62"/>
      <c r="AF9" s="62"/>
      <c r="AG9" s="62"/>
      <c r="AH9" s="62"/>
      <c r="AI9" s="62"/>
      <c r="AJ9" s="62"/>
      <c r="AK9" s="3"/>
      <c r="AL9" s="62" t="s">
        <v>30</v>
      </c>
      <c r="AM9" s="62"/>
      <c r="AN9" s="62"/>
      <c r="AO9" s="62"/>
      <c r="AP9" s="62"/>
      <c r="AQ9" s="62"/>
      <c r="AR9" s="62"/>
      <c r="AS9" s="62"/>
      <c r="AT9" s="62" t="s">
        <v>31</v>
      </c>
      <c r="AU9" s="62"/>
      <c r="AV9" s="62"/>
      <c r="AW9" s="62"/>
      <c r="AX9" s="62"/>
      <c r="AY9" s="62"/>
      <c r="AZ9" s="62"/>
      <c r="BA9" s="62"/>
      <c r="BB9" s="62" t="s">
        <v>3</v>
      </c>
      <c r="BC9" s="62"/>
      <c r="BD9" s="62"/>
      <c r="BE9" s="62"/>
      <c r="BF9" s="62"/>
      <c r="BG9" s="62"/>
      <c r="BH9" s="62"/>
      <c r="BI9" s="62"/>
      <c r="BJ9" s="3"/>
      <c r="BK9" s="3"/>
      <c r="BL9" s="63" t="s">
        <v>32</v>
      </c>
      <c r="BM9" s="64"/>
      <c r="BN9" s="65" t="s">
        <v>33</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f>データ!O6</f>
        <v>72.63</v>
      </c>
      <c r="J10" s="57"/>
      <c r="K10" s="57"/>
      <c r="L10" s="57"/>
      <c r="M10" s="57"/>
      <c r="N10" s="57"/>
      <c r="O10" s="57"/>
      <c r="P10" s="57">
        <f>データ!P6</f>
        <v>29.21</v>
      </c>
      <c r="Q10" s="57"/>
      <c r="R10" s="57"/>
      <c r="S10" s="57"/>
      <c r="T10" s="57"/>
      <c r="U10" s="57"/>
      <c r="V10" s="57"/>
      <c r="W10" s="57">
        <f>データ!Q6</f>
        <v>88.09</v>
      </c>
      <c r="X10" s="57"/>
      <c r="Y10" s="57"/>
      <c r="Z10" s="57"/>
      <c r="AA10" s="57"/>
      <c r="AB10" s="57"/>
      <c r="AC10" s="57"/>
      <c r="AD10" s="56">
        <f>データ!R6</f>
        <v>2376</v>
      </c>
      <c r="AE10" s="56"/>
      <c r="AF10" s="56"/>
      <c r="AG10" s="56"/>
      <c r="AH10" s="56"/>
      <c r="AI10" s="56"/>
      <c r="AJ10" s="56"/>
      <c r="AK10" s="2"/>
      <c r="AL10" s="56">
        <f>データ!V6</f>
        <v>12100</v>
      </c>
      <c r="AM10" s="56"/>
      <c r="AN10" s="56"/>
      <c r="AO10" s="56"/>
      <c r="AP10" s="56"/>
      <c r="AQ10" s="56"/>
      <c r="AR10" s="56"/>
      <c r="AS10" s="56"/>
      <c r="AT10" s="57">
        <f>データ!W6</f>
        <v>2.97</v>
      </c>
      <c r="AU10" s="57"/>
      <c r="AV10" s="57"/>
      <c r="AW10" s="57"/>
      <c r="AX10" s="57"/>
      <c r="AY10" s="57"/>
      <c r="AZ10" s="57"/>
      <c r="BA10" s="57"/>
      <c r="BB10" s="57">
        <f>データ!X6</f>
        <v>4074.07</v>
      </c>
      <c r="BC10" s="57"/>
      <c r="BD10" s="57"/>
      <c r="BE10" s="57"/>
      <c r="BF10" s="57"/>
      <c r="BG10" s="57"/>
      <c r="BH10" s="57"/>
      <c r="BI10" s="57"/>
      <c r="BJ10" s="2"/>
      <c r="BK10" s="2"/>
      <c r="BL10" s="58" t="s">
        <v>35</v>
      </c>
      <c r="BM10" s="59"/>
      <c r="BN10" s="60" t="s">
        <v>36</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27</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112</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40</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4" t="s">
        <v>113</v>
      </c>
      <c r="BM47" s="45"/>
      <c r="BN47" s="45"/>
      <c r="BO47" s="45"/>
      <c r="BP47" s="45"/>
      <c r="BQ47" s="45"/>
      <c r="BR47" s="45"/>
      <c r="BS47" s="45"/>
      <c r="BT47" s="45"/>
      <c r="BU47" s="45"/>
      <c r="BV47" s="45"/>
      <c r="BW47" s="45"/>
      <c r="BX47" s="45"/>
      <c r="BY47" s="45"/>
      <c r="BZ47" s="4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4"/>
      <c r="BM48" s="45"/>
      <c r="BN48" s="45"/>
      <c r="BO48" s="45"/>
      <c r="BP48" s="45"/>
      <c r="BQ48" s="45"/>
      <c r="BR48" s="45"/>
      <c r="BS48" s="45"/>
      <c r="BT48" s="45"/>
      <c r="BU48" s="45"/>
      <c r="BV48" s="45"/>
      <c r="BW48" s="45"/>
      <c r="BX48" s="45"/>
      <c r="BY48" s="45"/>
      <c r="BZ48" s="4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4"/>
      <c r="BM49" s="45"/>
      <c r="BN49" s="45"/>
      <c r="BO49" s="45"/>
      <c r="BP49" s="45"/>
      <c r="BQ49" s="45"/>
      <c r="BR49" s="45"/>
      <c r="BS49" s="45"/>
      <c r="BT49" s="45"/>
      <c r="BU49" s="45"/>
      <c r="BV49" s="45"/>
      <c r="BW49" s="45"/>
      <c r="BX49" s="45"/>
      <c r="BY49" s="45"/>
      <c r="BZ49" s="4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4"/>
      <c r="BM50" s="45"/>
      <c r="BN50" s="45"/>
      <c r="BO50" s="45"/>
      <c r="BP50" s="45"/>
      <c r="BQ50" s="45"/>
      <c r="BR50" s="45"/>
      <c r="BS50" s="45"/>
      <c r="BT50" s="45"/>
      <c r="BU50" s="45"/>
      <c r="BV50" s="45"/>
      <c r="BW50" s="45"/>
      <c r="BX50" s="45"/>
      <c r="BY50" s="45"/>
      <c r="BZ50" s="4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4"/>
      <c r="BM51" s="45"/>
      <c r="BN51" s="45"/>
      <c r="BO51" s="45"/>
      <c r="BP51" s="45"/>
      <c r="BQ51" s="45"/>
      <c r="BR51" s="45"/>
      <c r="BS51" s="45"/>
      <c r="BT51" s="45"/>
      <c r="BU51" s="45"/>
      <c r="BV51" s="45"/>
      <c r="BW51" s="45"/>
      <c r="BX51" s="45"/>
      <c r="BY51" s="45"/>
      <c r="BZ51" s="4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4"/>
      <c r="BM52" s="45"/>
      <c r="BN52" s="45"/>
      <c r="BO52" s="45"/>
      <c r="BP52" s="45"/>
      <c r="BQ52" s="45"/>
      <c r="BR52" s="45"/>
      <c r="BS52" s="45"/>
      <c r="BT52" s="45"/>
      <c r="BU52" s="45"/>
      <c r="BV52" s="45"/>
      <c r="BW52" s="45"/>
      <c r="BX52" s="45"/>
      <c r="BY52" s="45"/>
      <c r="BZ52" s="4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4"/>
      <c r="BM53" s="45"/>
      <c r="BN53" s="45"/>
      <c r="BO53" s="45"/>
      <c r="BP53" s="45"/>
      <c r="BQ53" s="45"/>
      <c r="BR53" s="45"/>
      <c r="BS53" s="45"/>
      <c r="BT53" s="45"/>
      <c r="BU53" s="45"/>
      <c r="BV53" s="45"/>
      <c r="BW53" s="45"/>
      <c r="BX53" s="45"/>
      <c r="BY53" s="45"/>
      <c r="BZ53" s="4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4"/>
      <c r="BM54" s="45"/>
      <c r="BN54" s="45"/>
      <c r="BO54" s="45"/>
      <c r="BP54" s="45"/>
      <c r="BQ54" s="45"/>
      <c r="BR54" s="45"/>
      <c r="BS54" s="45"/>
      <c r="BT54" s="45"/>
      <c r="BU54" s="45"/>
      <c r="BV54" s="45"/>
      <c r="BW54" s="45"/>
      <c r="BX54" s="45"/>
      <c r="BY54" s="45"/>
      <c r="BZ54" s="4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4"/>
      <c r="BM55" s="45"/>
      <c r="BN55" s="45"/>
      <c r="BO55" s="45"/>
      <c r="BP55" s="45"/>
      <c r="BQ55" s="45"/>
      <c r="BR55" s="45"/>
      <c r="BS55" s="45"/>
      <c r="BT55" s="45"/>
      <c r="BU55" s="45"/>
      <c r="BV55" s="45"/>
      <c r="BW55" s="45"/>
      <c r="BX55" s="45"/>
      <c r="BY55" s="45"/>
      <c r="BZ55" s="46"/>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4"/>
      <c r="BM56" s="45"/>
      <c r="BN56" s="45"/>
      <c r="BO56" s="45"/>
      <c r="BP56" s="45"/>
      <c r="BQ56" s="45"/>
      <c r="BR56" s="45"/>
      <c r="BS56" s="45"/>
      <c r="BT56" s="45"/>
      <c r="BU56" s="45"/>
      <c r="BV56" s="45"/>
      <c r="BW56" s="45"/>
      <c r="BX56" s="45"/>
      <c r="BY56" s="45"/>
      <c r="BZ56" s="46"/>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4"/>
      <c r="BM57" s="45"/>
      <c r="BN57" s="45"/>
      <c r="BO57" s="45"/>
      <c r="BP57" s="45"/>
      <c r="BQ57" s="45"/>
      <c r="BR57" s="45"/>
      <c r="BS57" s="45"/>
      <c r="BT57" s="45"/>
      <c r="BU57" s="45"/>
      <c r="BV57" s="45"/>
      <c r="BW57" s="45"/>
      <c r="BX57" s="45"/>
      <c r="BY57" s="45"/>
      <c r="BZ57" s="46"/>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4"/>
      <c r="BM58" s="45"/>
      <c r="BN58" s="45"/>
      <c r="BO58" s="45"/>
      <c r="BP58" s="45"/>
      <c r="BQ58" s="45"/>
      <c r="BR58" s="45"/>
      <c r="BS58" s="45"/>
      <c r="BT58" s="45"/>
      <c r="BU58" s="45"/>
      <c r="BV58" s="45"/>
      <c r="BW58" s="45"/>
      <c r="BX58" s="45"/>
      <c r="BY58" s="45"/>
      <c r="BZ58" s="4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4"/>
      <c r="BM59" s="45"/>
      <c r="BN59" s="45"/>
      <c r="BO59" s="45"/>
      <c r="BP59" s="45"/>
      <c r="BQ59" s="45"/>
      <c r="BR59" s="45"/>
      <c r="BS59" s="45"/>
      <c r="BT59" s="45"/>
      <c r="BU59" s="45"/>
      <c r="BV59" s="45"/>
      <c r="BW59" s="45"/>
      <c r="BX59" s="45"/>
      <c r="BY59" s="45"/>
      <c r="BZ59" s="46"/>
    </row>
    <row r="60" spans="1:78" ht="13.5" customHeight="1" x14ac:dyDescent="0.2">
      <c r="A60" s="2"/>
      <c r="B60" s="35" t="s">
        <v>12</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4"/>
      <c r="BM60" s="45"/>
      <c r="BN60" s="45"/>
      <c r="BO60" s="45"/>
      <c r="BP60" s="45"/>
      <c r="BQ60" s="45"/>
      <c r="BR60" s="45"/>
      <c r="BS60" s="45"/>
      <c r="BT60" s="45"/>
      <c r="BU60" s="45"/>
      <c r="BV60" s="45"/>
      <c r="BW60" s="45"/>
      <c r="BX60" s="45"/>
      <c r="BY60" s="45"/>
      <c r="BZ60" s="46"/>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4"/>
      <c r="BM61" s="45"/>
      <c r="BN61" s="45"/>
      <c r="BO61" s="45"/>
      <c r="BP61" s="45"/>
      <c r="BQ61" s="45"/>
      <c r="BR61" s="45"/>
      <c r="BS61" s="45"/>
      <c r="BT61" s="45"/>
      <c r="BU61" s="45"/>
      <c r="BV61" s="45"/>
      <c r="BW61" s="45"/>
      <c r="BX61" s="45"/>
      <c r="BY61" s="45"/>
      <c r="BZ61" s="4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4"/>
      <c r="BM62" s="45"/>
      <c r="BN62" s="45"/>
      <c r="BO62" s="45"/>
      <c r="BP62" s="45"/>
      <c r="BQ62" s="45"/>
      <c r="BR62" s="45"/>
      <c r="BS62" s="45"/>
      <c r="BT62" s="45"/>
      <c r="BU62" s="45"/>
      <c r="BV62" s="45"/>
      <c r="BW62" s="45"/>
      <c r="BX62" s="45"/>
      <c r="BY62" s="45"/>
      <c r="BZ62" s="4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7"/>
      <c r="BM63" s="48"/>
      <c r="BN63" s="48"/>
      <c r="BO63" s="48"/>
      <c r="BP63" s="48"/>
      <c r="BQ63" s="48"/>
      <c r="BR63" s="48"/>
      <c r="BS63" s="48"/>
      <c r="BT63" s="48"/>
      <c r="BU63" s="48"/>
      <c r="BV63" s="48"/>
      <c r="BW63" s="48"/>
      <c r="BX63" s="48"/>
      <c r="BY63" s="48"/>
      <c r="BZ63" s="4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13</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4" t="s">
        <v>73</v>
      </c>
      <c r="BM66" s="50"/>
      <c r="BN66" s="50"/>
      <c r="BO66" s="50"/>
      <c r="BP66" s="50"/>
      <c r="BQ66" s="50"/>
      <c r="BR66" s="50"/>
      <c r="BS66" s="50"/>
      <c r="BT66" s="50"/>
      <c r="BU66" s="50"/>
      <c r="BV66" s="50"/>
      <c r="BW66" s="50"/>
      <c r="BX66" s="50"/>
      <c r="BY66" s="50"/>
      <c r="BZ66" s="5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2"/>
      <c r="BM67" s="50"/>
      <c r="BN67" s="50"/>
      <c r="BO67" s="50"/>
      <c r="BP67" s="50"/>
      <c r="BQ67" s="50"/>
      <c r="BR67" s="50"/>
      <c r="BS67" s="50"/>
      <c r="BT67" s="50"/>
      <c r="BU67" s="50"/>
      <c r="BV67" s="50"/>
      <c r="BW67" s="50"/>
      <c r="BX67" s="50"/>
      <c r="BY67" s="50"/>
      <c r="BZ67" s="5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2"/>
      <c r="BM68" s="50"/>
      <c r="BN68" s="50"/>
      <c r="BO68" s="50"/>
      <c r="BP68" s="50"/>
      <c r="BQ68" s="50"/>
      <c r="BR68" s="50"/>
      <c r="BS68" s="50"/>
      <c r="BT68" s="50"/>
      <c r="BU68" s="50"/>
      <c r="BV68" s="50"/>
      <c r="BW68" s="50"/>
      <c r="BX68" s="50"/>
      <c r="BY68" s="50"/>
      <c r="BZ68" s="5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2"/>
      <c r="BM69" s="50"/>
      <c r="BN69" s="50"/>
      <c r="BO69" s="50"/>
      <c r="BP69" s="50"/>
      <c r="BQ69" s="50"/>
      <c r="BR69" s="50"/>
      <c r="BS69" s="50"/>
      <c r="BT69" s="50"/>
      <c r="BU69" s="50"/>
      <c r="BV69" s="50"/>
      <c r="BW69" s="50"/>
      <c r="BX69" s="50"/>
      <c r="BY69" s="50"/>
      <c r="BZ69" s="5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2"/>
      <c r="BM70" s="50"/>
      <c r="BN70" s="50"/>
      <c r="BO70" s="50"/>
      <c r="BP70" s="50"/>
      <c r="BQ70" s="50"/>
      <c r="BR70" s="50"/>
      <c r="BS70" s="50"/>
      <c r="BT70" s="50"/>
      <c r="BU70" s="50"/>
      <c r="BV70" s="50"/>
      <c r="BW70" s="50"/>
      <c r="BX70" s="50"/>
      <c r="BY70" s="50"/>
      <c r="BZ70" s="5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2"/>
      <c r="BM71" s="50"/>
      <c r="BN71" s="50"/>
      <c r="BO71" s="50"/>
      <c r="BP71" s="50"/>
      <c r="BQ71" s="50"/>
      <c r="BR71" s="50"/>
      <c r="BS71" s="50"/>
      <c r="BT71" s="50"/>
      <c r="BU71" s="50"/>
      <c r="BV71" s="50"/>
      <c r="BW71" s="50"/>
      <c r="BX71" s="50"/>
      <c r="BY71" s="50"/>
      <c r="BZ71" s="5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2"/>
      <c r="BM72" s="50"/>
      <c r="BN72" s="50"/>
      <c r="BO72" s="50"/>
      <c r="BP72" s="50"/>
      <c r="BQ72" s="50"/>
      <c r="BR72" s="50"/>
      <c r="BS72" s="50"/>
      <c r="BT72" s="50"/>
      <c r="BU72" s="50"/>
      <c r="BV72" s="50"/>
      <c r="BW72" s="50"/>
      <c r="BX72" s="50"/>
      <c r="BY72" s="50"/>
      <c r="BZ72" s="5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2"/>
      <c r="BM73" s="50"/>
      <c r="BN73" s="50"/>
      <c r="BO73" s="50"/>
      <c r="BP73" s="50"/>
      <c r="BQ73" s="50"/>
      <c r="BR73" s="50"/>
      <c r="BS73" s="50"/>
      <c r="BT73" s="50"/>
      <c r="BU73" s="50"/>
      <c r="BV73" s="50"/>
      <c r="BW73" s="50"/>
      <c r="BX73" s="50"/>
      <c r="BY73" s="50"/>
      <c r="BZ73" s="5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2"/>
      <c r="BM74" s="50"/>
      <c r="BN74" s="50"/>
      <c r="BO74" s="50"/>
      <c r="BP74" s="50"/>
      <c r="BQ74" s="50"/>
      <c r="BR74" s="50"/>
      <c r="BS74" s="50"/>
      <c r="BT74" s="50"/>
      <c r="BU74" s="50"/>
      <c r="BV74" s="50"/>
      <c r="BW74" s="50"/>
      <c r="BX74" s="50"/>
      <c r="BY74" s="50"/>
      <c r="BZ74" s="5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2"/>
      <c r="BM75" s="50"/>
      <c r="BN75" s="50"/>
      <c r="BO75" s="50"/>
      <c r="BP75" s="50"/>
      <c r="BQ75" s="50"/>
      <c r="BR75" s="50"/>
      <c r="BS75" s="50"/>
      <c r="BT75" s="50"/>
      <c r="BU75" s="50"/>
      <c r="BV75" s="50"/>
      <c r="BW75" s="50"/>
      <c r="BX75" s="50"/>
      <c r="BY75" s="50"/>
      <c r="BZ75" s="5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2"/>
      <c r="BM76" s="50"/>
      <c r="BN76" s="50"/>
      <c r="BO76" s="50"/>
      <c r="BP76" s="50"/>
      <c r="BQ76" s="50"/>
      <c r="BR76" s="50"/>
      <c r="BS76" s="50"/>
      <c r="BT76" s="50"/>
      <c r="BU76" s="50"/>
      <c r="BV76" s="50"/>
      <c r="BW76" s="50"/>
      <c r="BX76" s="50"/>
      <c r="BY76" s="50"/>
      <c r="BZ76" s="5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2"/>
      <c r="BM77" s="50"/>
      <c r="BN77" s="50"/>
      <c r="BO77" s="50"/>
      <c r="BP77" s="50"/>
      <c r="BQ77" s="50"/>
      <c r="BR77" s="50"/>
      <c r="BS77" s="50"/>
      <c r="BT77" s="50"/>
      <c r="BU77" s="50"/>
      <c r="BV77" s="50"/>
      <c r="BW77" s="50"/>
      <c r="BX77" s="50"/>
      <c r="BY77" s="50"/>
      <c r="BZ77" s="5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2"/>
      <c r="BM78" s="50"/>
      <c r="BN78" s="50"/>
      <c r="BO78" s="50"/>
      <c r="BP78" s="50"/>
      <c r="BQ78" s="50"/>
      <c r="BR78" s="50"/>
      <c r="BS78" s="50"/>
      <c r="BT78" s="50"/>
      <c r="BU78" s="50"/>
      <c r="BV78" s="50"/>
      <c r="BW78" s="50"/>
      <c r="BX78" s="50"/>
      <c r="BY78" s="50"/>
      <c r="BZ78" s="51"/>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2"/>
      <c r="BM79" s="50"/>
      <c r="BN79" s="50"/>
      <c r="BO79" s="50"/>
      <c r="BP79" s="50"/>
      <c r="BQ79" s="50"/>
      <c r="BR79" s="50"/>
      <c r="BS79" s="50"/>
      <c r="BT79" s="50"/>
      <c r="BU79" s="50"/>
      <c r="BV79" s="50"/>
      <c r="BW79" s="50"/>
      <c r="BX79" s="50"/>
      <c r="BY79" s="50"/>
      <c r="BZ79" s="51"/>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2"/>
      <c r="BM80" s="50"/>
      <c r="BN80" s="50"/>
      <c r="BO80" s="50"/>
      <c r="BP80" s="50"/>
      <c r="BQ80" s="50"/>
      <c r="BR80" s="50"/>
      <c r="BS80" s="50"/>
      <c r="BT80" s="50"/>
      <c r="BU80" s="50"/>
      <c r="BV80" s="50"/>
      <c r="BW80" s="50"/>
      <c r="BX80" s="50"/>
      <c r="BY80" s="50"/>
      <c r="BZ80" s="51"/>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2"/>
      <c r="BM81" s="50"/>
      <c r="BN81" s="50"/>
      <c r="BO81" s="50"/>
      <c r="BP81" s="50"/>
      <c r="BQ81" s="50"/>
      <c r="BR81" s="50"/>
      <c r="BS81" s="50"/>
      <c r="BT81" s="50"/>
      <c r="BU81" s="50"/>
      <c r="BV81" s="50"/>
      <c r="BW81" s="50"/>
      <c r="BX81" s="50"/>
      <c r="BY81" s="50"/>
      <c r="BZ81" s="51"/>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2">
      <c r="C83" s="28" t="s">
        <v>43</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44</v>
      </c>
      <c r="C84" s="6"/>
      <c r="D84" s="6"/>
      <c r="E84" s="6" t="s">
        <v>45</v>
      </c>
      <c r="F84" s="6" t="s">
        <v>47</v>
      </c>
      <c r="G84" s="6" t="s">
        <v>48</v>
      </c>
      <c r="H84" s="6" t="s">
        <v>41</v>
      </c>
      <c r="I84" s="6" t="s">
        <v>14</v>
      </c>
      <c r="J84" s="6" t="s">
        <v>49</v>
      </c>
      <c r="K84" s="6" t="s">
        <v>50</v>
      </c>
      <c r="L84" s="6" t="s">
        <v>1</v>
      </c>
      <c r="M84" s="6" t="s">
        <v>34</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tDZabWSl5xMneMh6Q8l6nlVXg9jPA69ZXibDg/AQekCqLkGXHKMolGGZw3OtFQLTteUwala55hYDs/3laBRJ5A==" saltValue="FJVNyxzZa+80NCjgCj/Q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0</v>
      </c>
      <c r="C3" s="16" t="s">
        <v>58</v>
      </c>
      <c r="D3" s="16" t="s">
        <v>59</v>
      </c>
      <c r="E3" s="16" t="s">
        <v>7</v>
      </c>
      <c r="F3" s="16" t="s">
        <v>6</v>
      </c>
      <c r="G3" s="16" t="s">
        <v>26</v>
      </c>
      <c r="H3" s="77" t="s">
        <v>60</v>
      </c>
      <c r="I3" s="78"/>
      <c r="J3" s="78"/>
      <c r="K3" s="78"/>
      <c r="L3" s="78"/>
      <c r="M3" s="78"/>
      <c r="N3" s="78"/>
      <c r="O3" s="78"/>
      <c r="P3" s="78"/>
      <c r="Q3" s="78"/>
      <c r="R3" s="78"/>
      <c r="S3" s="78"/>
      <c r="T3" s="78"/>
      <c r="U3" s="78"/>
      <c r="V3" s="78"/>
      <c r="W3" s="78"/>
      <c r="X3" s="79"/>
      <c r="Y3" s="83" t="s">
        <v>54</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12</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61</v>
      </c>
      <c r="B4" s="17"/>
      <c r="C4" s="17"/>
      <c r="D4" s="17"/>
      <c r="E4" s="17"/>
      <c r="F4" s="17"/>
      <c r="G4" s="17"/>
      <c r="H4" s="80"/>
      <c r="I4" s="81"/>
      <c r="J4" s="81"/>
      <c r="K4" s="81"/>
      <c r="L4" s="81"/>
      <c r="M4" s="81"/>
      <c r="N4" s="81"/>
      <c r="O4" s="81"/>
      <c r="P4" s="81"/>
      <c r="Q4" s="81"/>
      <c r="R4" s="81"/>
      <c r="S4" s="81"/>
      <c r="T4" s="81"/>
      <c r="U4" s="81"/>
      <c r="V4" s="81"/>
      <c r="W4" s="81"/>
      <c r="X4" s="82"/>
      <c r="Y4" s="84" t="s">
        <v>52</v>
      </c>
      <c r="Z4" s="84"/>
      <c r="AA4" s="84"/>
      <c r="AB4" s="84"/>
      <c r="AC4" s="84"/>
      <c r="AD4" s="84"/>
      <c r="AE4" s="84"/>
      <c r="AF4" s="84"/>
      <c r="AG4" s="84"/>
      <c r="AH4" s="84"/>
      <c r="AI4" s="84"/>
      <c r="AJ4" s="84" t="s">
        <v>46</v>
      </c>
      <c r="AK4" s="84"/>
      <c r="AL4" s="84"/>
      <c r="AM4" s="84"/>
      <c r="AN4" s="84"/>
      <c r="AO4" s="84"/>
      <c r="AP4" s="84"/>
      <c r="AQ4" s="84"/>
      <c r="AR4" s="84"/>
      <c r="AS4" s="84"/>
      <c r="AT4" s="84"/>
      <c r="AU4" s="84" t="s">
        <v>29</v>
      </c>
      <c r="AV4" s="84"/>
      <c r="AW4" s="84"/>
      <c r="AX4" s="84"/>
      <c r="AY4" s="84"/>
      <c r="AZ4" s="84"/>
      <c r="BA4" s="84"/>
      <c r="BB4" s="84"/>
      <c r="BC4" s="84"/>
      <c r="BD4" s="84"/>
      <c r="BE4" s="84"/>
      <c r="BF4" s="84" t="s">
        <v>62</v>
      </c>
      <c r="BG4" s="84"/>
      <c r="BH4" s="84"/>
      <c r="BI4" s="84"/>
      <c r="BJ4" s="84"/>
      <c r="BK4" s="84"/>
      <c r="BL4" s="84"/>
      <c r="BM4" s="84"/>
      <c r="BN4" s="84"/>
      <c r="BO4" s="84"/>
      <c r="BP4" s="84"/>
      <c r="BQ4" s="84" t="s">
        <v>4</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66</v>
      </c>
      <c r="CY4" s="84"/>
      <c r="CZ4" s="84"/>
      <c r="DA4" s="84"/>
      <c r="DB4" s="84"/>
      <c r="DC4" s="84"/>
      <c r="DD4" s="84"/>
      <c r="DE4" s="84"/>
      <c r="DF4" s="84"/>
      <c r="DG4" s="84"/>
      <c r="DH4" s="84"/>
      <c r="DI4" s="84" t="s">
        <v>67</v>
      </c>
      <c r="DJ4" s="84"/>
      <c r="DK4" s="84"/>
      <c r="DL4" s="84"/>
      <c r="DM4" s="84"/>
      <c r="DN4" s="84"/>
      <c r="DO4" s="84"/>
      <c r="DP4" s="84"/>
      <c r="DQ4" s="84"/>
      <c r="DR4" s="84"/>
      <c r="DS4" s="84"/>
      <c r="DT4" s="84" t="s">
        <v>37</v>
      </c>
      <c r="DU4" s="84"/>
      <c r="DV4" s="84"/>
      <c r="DW4" s="84"/>
      <c r="DX4" s="84"/>
      <c r="DY4" s="84"/>
      <c r="DZ4" s="84"/>
      <c r="EA4" s="84"/>
      <c r="EB4" s="84"/>
      <c r="EC4" s="84"/>
      <c r="ED4" s="84"/>
      <c r="EE4" s="84" t="s">
        <v>68</v>
      </c>
      <c r="EF4" s="84"/>
      <c r="EG4" s="84"/>
      <c r="EH4" s="84"/>
      <c r="EI4" s="84"/>
      <c r="EJ4" s="84"/>
      <c r="EK4" s="84"/>
      <c r="EL4" s="84"/>
      <c r="EM4" s="84"/>
      <c r="EN4" s="84"/>
      <c r="EO4" s="84"/>
    </row>
    <row r="5" spans="1:148" x14ac:dyDescent="0.2">
      <c r="A5" s="14" t="s">
        <v>69</v>
      </c>
      <c r="B5" s="18"/>
      <c r="C5" s="18"/>
      <c r="D5" s="18"/>
      <c r="E5" s="18"/>
      <c r="F5" s="18"/>
      <c r="G5" s="18"/>
      <c r="H5" s="22" t="s">
        <v>57</v>
      </c>
      <c r="I5" s="22" t="s">
        <v>70</v>
      </c>
      <c r="J5" s="22" t="s">
        <v>71</v>
      </c>
      <c r="K5" s="22" t="s">
        <v>72</v>
      </c>
      <c r="L5" s="22" t="s">
        <v>74</v>
      </c>
      <c r="M5" s="22" t="s">
        <v>8</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44</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8" s="13" customFormat="1" x14ac:dyDescent="0.2">
      <c r="A6" s="14" t="s">
        <v>96</v>
      </c>
      <c r="B6" s="19">
        <f t="shared" ref="B6:X6" si="1">B7</f>
        <v>2023</v>
      </c>
      <c r="C6" s="19">
        <f t="shared" si="1"/>
        <v>105244</v>
      </c>
      <c r="D6" s="19">
        <f t="shared" si="1"/>
        <v>46</v>
      </c>
      <c r="E6" s="19">
        <f t="shared" si="1"/>
        <v>17</v>
      </c>
      <c r="F6" s="19">
        <f t="shared" si="1"/>
        <v>1</v>
      </c>
      <c r="G6" s="19">
        <f t="shared" si="1"/>
        <v>0</v>
      </c>
      <c r="H6" s="19" t="str">
        <f t="shared" si="1"/>
        <v>群馬県　大泉町</v>
      </c>
      <c r="I6" s="19" t="str">
        <f t="shared" si="1"/>
        <v>法適用</v>
      </c>
      <c r="J6" s="19" t="str">
        <f t="shared" si="1"/>
        <v>下水道事業</v>
      </c>
      <c r="K6" s="19" t="str">
        <f t="shared" si="1"/>
        <v>公共下水道</v>
      </c>
      <c r="L6" s="19" t="str">
        <f t="shared" si="1"/>
        <v>Cc2</v>
      </c>
      <c r="M6" s="19" t="str">
        <f t="shared" si="1"/>
        <v>非設置</v>
      </c>
      <c r="N6" s="23" t="str">
        <f t="shared" si="1"/>
        <v>-</v>
      </c>
      <c r="O6" s="23">
        <f t="shared" si="1"/>
        <v>72.63</v>
      </c>
      <c r="P6" s="23">
        <f t="shared" si="1"/>
        <v>29.21</v>
      </c>
      <c r="Q6" s="23">
        <f t="shared" si="1"/>
        <v>88.09</v>
      </c>
      <c r="R6" s="23">
        <f t="shared" si="1"/>
        <v>2376</v>
      </c>
      <c r="S6" s="23">
        <f t="shared" si="1"/>
        <v>41465</v>
      </c>
      <c r="T6" s="23">
        <f t="shared" si="1"/>
        <v>18.03</v>
      </c>
      <c r="U6" s="23">
        <f t="shared" si="1"/>
        <v>2299.7800000000002</v>
      </c>
      <c r="V6" s="23">
        <f t="shared" si="1"/>
        <v>12100</v>
      </c>
      <c r="W6" s="23">
        <f t="shared" si="1"/>
        <v>2.97</v>
      </c>
      <c r="X6" s="23">
        <f t="shared" si="1"/>
        <v>4074.07</v>
      </c>
      <c r="Y6" s="27" t="str">
        <f t="shared" ref="Y6:AH6" si="2">IF(Y7="",NA(),Y7)</f>
        <v>-</v>
      </c>
      <c r="Z6" s="27">
        <f t="shared" si="2"/>
        <v>110.8</v>
      </c>
      <c r="AA6" s="27">
        <f t="shared" si="2"/>
        <v>112.71</v>
      </c>
      <c r="AB6" s="27">
        <f t="shared" si="2"/>
        <v>106.67</v>
      </c>
      <c r="AC6" s="27">
        <f t="shared" si="2"/>
        <v>110.37</v>
      </c>
      <c r="AD6" s="27" t="str">
        <f t="shared" si="2"/>
        <v>-</v>
      </c>
      <c r="AE6" s="27">
        <f t="shared" si="2"/>
        <v>107.21</v>
      </c>
      <c r="AF6" s="27">
        <f t="shared" si="2"/>
        <v>107.08</v>
      </c>
      <c r="AG6" s="27">
        <f t="shared" si="2"/>
        <v>106.08</v>
      </c>
      <c r="AH6" s="27">
        <f t="shared" si="2"/>
        <v>106.87</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43.71</v>
      </c>
      <c r="AQ6" s="27">
        <f t="shared" si="3"/>
        <v>45.94</v>
      </c>
      <c r="AR6" s="27">
        <f t="shared" si="3"/>
        <v>29.34</v>
      </c>
      <c r="AS6" s="27">
        <f t="shared" si="3"/>
        <v>21.73</v>
      </c>
      <c r="AT6" s="23" t="str">
        <f>IF(AT7="","",IF(AT7="-","【-】","【"&amp;SUBSTITUTE(TEXT(AT7,"#,##0.00"),"-","△")&amp;"】"))</f>
        <v>【3.03】</v>
      </c>
      <c r="AU6" s="27" t="str">
        <f t="shared" ref="AU6:BD6" si="4">IF(AU7="",NA(),AU7)</f>
        <v>-</v>
      </c>
      <c r="AV6" s="27">
        <f t="shared" si="4"/>
        <v>57.61</v>
      </c>
      <c r="AW6" s="27">
        <f t="shared" si="4"/>
        <v>63.85</v>
      </c>
      <c r="AX6" s="27">
        <f t="shared" si="4"/>
        <v>82.56</v>
      </c>
      <c r="AY6" s="27">
        <f t="shared" si="4"/>
        <v>97.9</v>
      </c>
      <c r="AZ6" s="27" t="str">
        <f t="shared" si="4"/>
        <v>-</v>
      </c>
      <c r="BA6" s="27">
        <f t="shared" si="4"/>
        <v>40.67</v>
      </c>
      <c r="BB6" s="27">
        <f t="shared" si="4"/>
        <v>47.7</v>
      </c>
      <c r="BC6" s="27">
        <f t="shared" si="4"/>
        <v>50.59</v>
      </c>
      <c r="BD6" s="27">
        <f t="shared" si="4"/>
        <v>62.37</v>
      </c>
      <c r="BE6" s="23" t="str">
        <f>IF(BE7="","",IF(BE7="-","【-】","【"&amp;SUBSTITUTE(TEXT(BE7,"#,##0.00"),"-","△")&amp;"】"))</f>
        <v>【78.43】</v>
      </c>
      <c r="BF6" s="27" t="str">
        <f t="shared" ref="BF6:BO6" si="5">IF(BF7="",NA(),BF7)</f>
        <v>-</v>
      </c>
      <c r="BG6" s="27">
        <f t="shared" si="5"/>
        <v>320.23</v>
      </c>
      <c r="BH6" s="27">
        <f t="shared" si="5"/>
        <v>377.14</v>
      </c>
      <c r="BI6" s="27">
        <f t="shared" si="5"/>
        <v>431.62</v>
      </c>
      <c r="BJ6" s="27">
        <f t="shared" si="5"/>
        <v>417.18</v>
      </c>
      <c r="BK6" s="27" t="str">
        <f t="shared" si="5"/>
        <v>-</v>
      </c>
      <c r="BL6" s="27">
        <f t="shared" si="5"/>
        <v>1050.51</v>
      </c>
      <c r="BM6" s="27">
        <f t="shared" si="5"/>
        <v>1102.01</v>
      </c>
      <c r="BN6" s="27">
        <f t="shared" si="5"/>
        <v>987.36</v>
      </c>
      <c r="BO6" s="27">
        <f t="shared" si="5"/>
        <v>1042.77</v>
      </c>
      <c r="BP6" s="23" t="str">
        <f>IF(BP7="","",IF(BP7="-","【-】","【"&amp;SUBSTITUTE(TEXT(BP7,"#,##0.00"),"-","△")&amp;"】"))</f>
        <v>【630.82】</v>
      </c>
      <c r="BQ6" s="27" t="str">
        <f t="shared" ref="BQ6:BZ6" si="6">IF(BQ7="",NA(),BQ7)</f>
        <v>-</v>
      </c>
      <c r="BR6" s="27">
        <f t="shared" si="6"/>
        <v>100</v>
      </c>
      <c r="BS6" s="27">
        <f t="shared" si="6"/>
        <v>97.32</v>
      </c>
      <c r="BT6" s="27">
        <f t="shared" si="6"/>
        <v>88.04</v>
      </c>
      <c r="BU6" s="27">
        <f t="shared" si="6"/>
        <v>100</v>
      </c>
      <c r="BV6" s="27" t="str">
        <f t="shared" si="6"/>
        <v>-</v>
      </c>
      <c r="BW6" s="27">
        <f t="shared" si="6"/>
        <v>82.65</v>
      </c>
      <c r="BX6" s="27">
        <f t="shared" si="6"/>
        <v>82.55</v>
      </c>
      <c r="BY6" s="27">
        <f t="shared" si="6"/>
        <v>83.55</v>
      </c>
      <c r="BZ6" s="27">
        <f t="shared" si="6"/>
        <v>84.48</v>
      </c>
      <c r="CA6" s="23" t="str">
        <f>IF(CA7="","",IF(CA7="-","【-】","【"&amp;SUBSTITUTE(TEXT(CA7,"#,##0.00"),"-","△")&amp;"】"))</f>
        <v>【97.81】</v>
      </c>
      <c r="CB6" s="27" t="str">
        <f t="shared" ref="CB6:CK6" si="7">IF(CB7="",NA(),CB7)</f>
        <v>-</v>
      </c>
      <c r="CC6" s="27">
        <f t="shared" si="7"/>
        <v>178.06</v>
      </c>
      <c r="CD6" s="27">
        <f t="shared" si="7"/>
        <v>183.15</v>
      </c>
      <c r="CE6" s="27">
        <f t="shared" si="7"/>
        <v>202.44</v>
      </c>
      <c r="CF6" s="27">
        <f t="shared" si="7"/>
        <v>178.35</v>
      </c>
      <c r="CG6" s="27" t="str">
        <f t="shared" si="7"/>
        <v>-</v>
      </c>
      <c r="CH6" s="27">
        <f t="shared" si="7"/>
        <v>186.3</v>
      </c>
      <c r="CI6" s="27">
        <f t="shared" si="7"/>
        <v>188.38</v>
      </c>
      <c r="CJ6" s="27">
        <f t="shared" si="7"/>
        <v>185.98</v>
      </c>
      <c r="CK6" s="27">
        <f t="shared" si="7"/>
        <v>187.11</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50.53</v>
      </c>
      <c r="CT6" s="27">
        <f t="shared" si="8"/>
        <v>51.42</v>
      </c>
      <c r="CU6" s="27">
        <f t="shared" si="8"/>
        <v>48.95</v>
      </c>
      <c r="CV6" s="27">
        <f t="shared" si="8"/>
        <v>49.28</v>
      </c>
      <c r="CW6" s="23" t="str">
        <f>IF(CW7="","",IF(CW7="-","【-】","【"&amp;SUBSTITUTE(TEXT(CW7,"#,##0.00"),"-","△")&amp;"】"))</f>
        <v>【58.94】</v>
      </c>
      <c r="CX6" s="27" t="str">
        <f t="shared" ref="CX6:DG6" si="9">IF(CX7="",NA(),CX7)</f>
        <v>-</v>
      </c>
      <c r="CY6" s="27">
        <f t="shared" si="9"/>
        <v>78.63</v>
      </c>
      <c r="CZ6" s="27">
        <f t="shared" si="9"/>
        <v>80.209999999999994</v>
      </c>
      <c r="DA6" s="27">
        <f t="shared" si="9"/>
        <v>78.959999999999994</v>
      </c>
      <c r="DB6" s="27">
        <f t="shared" si="9"/>
        <v>79.36</v>
      </c>
      <c r="DC6" s="27" t="str">
        <f t="shared" si="9"/>
        <v>-</v>
      </c>
      <c r="DD6" s="27">
        <f t="shared" si="9"/>
        <v>82.08</v>
      </c>
      <c r="DE6" s="27">
        <f t="shared" si="9"/>
        <v>81.34</v>
      </c>
      <c r="DF6" s="27">
        <f t="shared" si="9"/>
        <v>81.14</v>
      </c>
      <c r="DG6" s="27">
        <f t="shared" si="9"/>
        <v>79.7</v>
      </c>
      <c r="DH6" s="23" t="str">
        <f>IF(DH7="","",IF(DH7="-","【-】","【"&amp;SUBSTITUTE(TEXT(DH7,"#,##0.00"),"-","△")&amp;"】"))</f>
        <v>【95.91】</v>
      </c>
      <c r="DI6" s="27" t="str">
        <f t="shared" ref="DI6:DR6" si="10">IF(DI7="",NA(),DI7)</f>
        <v>-</v>
      </c>
      <c r="DJ6" s="27">
        <f t="shared" si="10"/>
        <v>2.59</v>
      </c>
      <c r="DK6" s="27">
        <f t="shared" si="10"/>
        <v>5.1100000000000003</v>
      </c>
      <c r="DL6" s="27">
        <f t="shared" si="10"/>
        <v>7.25</v>
      </c>
      <c r="DM6" s="27">
        <f t="shared" si="10"/>
        <v>10.46</v>
      </c>
      <c r="DN6" s="27" t="str">
        <f t="shared" si="10"/>
        <v>-</v>
      </c>
      <c r="DO6" s="27">
        <f t="shared" si="10"/>
        <v>12.7</v>
      </c>
      <c r="DP6" s="27">
        <f t="shared" si="10"/>
        <v>14.65</v>
      </c>
      <c r="DQ6" s="27">
        <f t="shared" si="10"/>
        <v>16.11</v>
      </c>
      <c r="DR6" s="27">
        <f t="shared" si="10"/>
        <v>17.05</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7">
        <f t="shared" si="11"/>
        <v>0.1</v>
      </c>
      <c r="EB6" s="27">
        <f t="shared" si="11"/>
        <v>0.17</v>
      </c>
      <c r="EC6" s="27">
        <f t="shared" si="11"/>
        <v>0.22</v>
      </c>
      <c r="ED6" s="23" t="str">
        <f>IF(ED7="","",IF(ED7="-","【-】","【"&amp;SUBSTITUTE(TEXT(ED7,"#,##0.00"),"-","△")&amp;"】"))</f>
        <v>【8.68】</v>
      </c>
      <c r="EE6" s="27" t="str">
        <f t="shared" ref="EE6:EN6" si="12">IF(EE7="",NA(),EE7)</f>
        <v>-</v>
      </c>
      <c r="EF6" s="23">
        <f t="shared" si="12"/>
        <v>0</v>
      </c>
      <c r="EG6" s="27">
        <f t="shared" si="12"/>
        <v>0.27</v>
      </c>
      <c r="EH6" s="27">
        <f t="shared" si="12"/>
        <v>0.17</v>
      </c>
      <c r="EI6" s="23">
        <f t="shared" si="12"/>
        <v>0</v>
      </c>
      <c r="EJ6" s="27" t="str">
        <f t="shared" si="12"/>
        <v>-</v>
      </c>
      <c r="EK6" s="27">
        <f t="shared" si="12"/>
        <v>1.65</v>
      </c>
      <c r="EL6" s="27">
        <f t="shared" si="12"/>
        <v>0.14000000000000001</v>
      </c>
      <c r="EM6" s="27">
        <f t="shared" si="12"/>
        <v>0.08</v>
      </c>
      <c r="EN6" s="27">
        <f t="shared" si="12"/>
        <v>0.57999999999999996</v>
      </c>
      <c r="EO6" s="23" t="str">
        <f>IF(EO7="","",IF(EO7="-","【-】","【"&amp;SUBSTITUTE(TEXT(EO7,"#,##0.00"),"-","△")&amp;"】"))</f>
        <v>【0.22】</v>
      </c>
    </row>
    <row r="7" spans="1:148" s="13" customFormat="1" x14ac:dyDescent="0.2">
      <c r="A7" s="14"/>
      <c r="B7" s="20">
        <v>2023</v>
      </c>
      <c r="C7" s="20">
        <v>105244</v>
      </c>
      <c r="D7" s="20">
        <v>46</v>
      </c>
      <c r="E7" s="20">
        <v>17</v>
      </c>
      <c r="F7" s="20">
        <v>1</v>
      </c>
      <c r="G7" s="20">
        <v>0</v>
      </c>
      <c r="H7" s="20" t="s">
        <v>42</v>
      </c>
      <c r="I7" s="20" t="s">
        <v>97</v>
      </c>
      <c r="J7" s="20" t="s">
        <v>98</v>
      </c>
      <c r="K7" s="20" t="s">
        <v>99</v>
      </c>
      <c r="L7" s="20" t="s">
        <v>100</v>
      </c>
      <c r="M7" s="20" t="s">
        <v>101</v>
      </c>
      <c r="N7" s="24" t="s">
        <v>102</v>
      </c>
      <c r="O7" s="24">
        <v>72.63</v>
      </c>
      <c r="P7" s="24">
        <v>29.21</v>
      </c>
      <c r="Q7" s="24">
        <v>88.09</v>
      </c>
      <c r="R7" s="24">
        <v>2376</v>
      </c>
      <c r="S7" s="24">
        <v>41465</v>
      </c>
      <c r="T7" s="24">
        <v>18.03</v>
      </c>
      <c r="U7" s="24">
        <v>2299.7800000000002</v>
      </c>
      <c r="V7" s="24">
        <v>12100</v>
      </c>
      <c r="W7" s="24">
        <v>2.97</v>
      </c>
      <c r="X7" s="24">
        <v>4074.07</v>
      </c>
      <c r="Y7" s="24" t="s">
        <v>102</v>
      </c>
      <c r="Z7" s="24">
        <v>110.8</v>
      </c>
      <c r="AA7" s="24">
        <v>112.71</v>
      </c>
      <c r="AB7" s="24">
        <v>106.67</v>
      </c>
      <c r="AC7" s="24">
        <v>110.37</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57.61</v>
      </c>
      <c r="AW7" s="24">
        <v>63.85</v>
      </c>
      <c r="AX7" s="24">
        <v>82.56</v>
      </c>
      <c r="AY7" s="24">
        <v>97.9</v>
      </c>
      <c r="AZ7" s="24" t="s">
        <v>102</v>
      </c>
      <c r="BA7" s="24">
        <v>40.67</v>
      </c>
      <c r="BB7" s="24">
        <v>47.7</v>
      </c>
      <c r="BC7" s="24">
        <v>50.59</v>
      </c>
      <c r="BD7" s="24">
        <v>62.37</v>
      </c>
      <c r="BE7" s="24">
        <v>78.430000000000007</v>
      </c>
      <c r="BF7" s="24" t="s">
        <v>102</v>
      </c>
      <c r="BG7" s="24">
        <v>320.23</v>
      </c>
      <c r="BH7" s="24">
        <v>377.14</v>
      </c>
      <c r="BI7" s="24">
        <v>431.62</v>
      </c>
      <c r="BJ7" s="24">
        <v>417.18</v>
      </c>
      <c r="BK7" s="24" t="s">
        <v>102</v>
      </c>
      <c r="BL7" s="24">
        <v>1050.51</v>
      </c>
      <c r="BM7" s="24">
        <v>1102.01</v>
      </c>
      <c r="BN7" s="24">
        <v>987.36</v>
      </c>
      <c r="BO7" s="24">
        <v>1042.77</v>
      </c>
      <c r="BP7" s="24">
        <v>630.82000000000005</v>
      </c>
      <c r="BQ7" s="24" t="s">
        <v>102</v>
      </c>
      <c r="BR7" s="24">
        <v>100</v>
      </c>
      <c r="BS7" s="24">
        <v>97.32</v>
      </c>
      <c r="BT7" s="24">
        <v>88.04</v>
      </c>
      <c r="BU7" s="24">
        <v>100</v>
      </c>
      <c r="BV7" s="24" t="s">
        <v>102</v>
      </c>
      <c r="BW7" s="24">
        <v>82.65</v>
      </c>
      <c r="BX7" s="24">
        <v>82.55</v>
      </c>
      <c r="BY7" s="24">
        <v>83.55</v>
      </c>
      <c r="BZ7" s="24">
        <v>84.48</v>
      </c>
      <c r="CA7" s="24">
        <v>97.81</v>
      </c>
      <c r="CB7" s="24" t="s">
        <v>102</v>
      </c>
      <c r="CC7" s="24">
        <v>178.06</v>
      </c>
      <c r="CD7" s="24">
        <v>183.15</v>
      </c>
      <c r="CE7" s="24">
        <v>202.44</v>
      </c>
      <c r="CF7" s="24">
        <v>178.35</v>
      </c>
      <c r="CG7" s="24" t="s">
        <v>102</v>
      </c>
      <c r="CH7" s="24">
        <v>186.3</v>
      </c>
      <c r="CI7" s="24">
        <v>188.38</v>
      </c>
      <c r="CJ7" s="24">
        <v>185.98</v>
      </c>
      <c r="CK7" s="24">
        <v>187.11</v>
      </c>
      <c r="CL7" s="24">
        <v>138.75</v>
      </c>
      <c r="CM7" s="24" t="s">
        <v>102</v>
      </c>
      <c r="CN7" s="24" t="s">
        <v>102</v>
      </c>
      <c r="CO7" s="24" t="s">
        <v>102</v>
      </c>
      <c r="CP7" s="24" t="s">
        <v>102</v>
      </c>
      <c r="CQ7" s="24" t="s">
        <v>102</v>
      </c>
      <c r="CR7" s="24" t="s">
        <v>102</v>
      </c>
      <c r="CS7" s="24">
        <v>50.53</v>
      </c>
      <c r="CT7" s="24">
        <v>51.42</v>
      </c>
      <c r="CU7" s="24">
        <v>48.95</v>
      </c>
      <c r="CV7" s="24">
        <v>49.28</v>
      </c>
      <c r="CW7" s="24">
        <v>58.94</v>
      </c>
      <c r="CX7" s="24" t="s">
        <v>102</v>
      </c>
      <c r="CY7" s="24">
        <v>78.63</v>
      </c>
      <c r="CZ7" s="24">
        <v>80.209999999999994</v>
      </c>
      <c r="DA7" s="24">
        <v>78.959999999999994</v>
      </c>
      <c r="DB7" s="24">
        <v>79.36</v>
      </c>
      <c r="DC7" s="24" t="s">
        <v>102</v>
      </c>
      <c r="DD7" s="24">
        <v>82.08</v>
      </c>
      <c r="DE7" s="24">
        <v>81.34</v>
      </c>
      <c r="DF7" s="24">
        <v>81.14</v>
      </c>
      <c r="DG7" s="24">
        <v>79.7</v>
      </c>
      <c r="DH7" s="24">
        <v>95.91</v>
      </c>
      <c r="DI7" s="24" t="s">
        <v>102</v>
      </c>
      <c r="DJ7" s="24">
        <v>2.59</v>
      </c>
      <c r="DK7" s="24">
        <v>5.1100000000000003</v>
      </c>
      <c r="DL7" s="24">
        <v>7.25</v>
      </c>
      <c r="DM7" s="24">
        <v>10.46</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0.27</v>
      </c>
      <c r="EH7" s="24">
        <v>0.17</v>
      </c>
      <c r="EI7" s="24">
        <v>0</v>
      </c>
      <c r="EJ7" s="24" t="s">
        <v>102</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2025-01-24T06:59:36Z</dcterms:created>
  <dcterms:modified xsi:type="dcterms:W3CDTF">2025-02-27T08:34:18Z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2025-02-10T00:19:30Z</vt:filetime>
  </property>
</Properties>
</file>