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36.23\地方債係\09-公営企業\Ⅰ_公営企業決算調査\07経営比較分析表\R06（R5決算）\04_団体から\"/>
    </mc:Choice>
  </mc:AlternateContent>
  <xr:revisionPtr revIDLastSave="0" documentId="13_ncr:1_{F8254881-7278-49ED-BFB6-2C45B0382D8F}" xr6:coauthVersionLast="47" xr6:coauthVersionMax="47" xr10:uidLastSave="{00000000-0000-0000-0000-000000000000}"/>
  <workbookProtection workbookAlgorithmName="SHA-512" workbookHashValue="JTZUPAeb28dNt//f61g9pnRkzVBMkTwJ7h1Cio3IpvhzlRl8PS3vnwe3xztOtYiXkTSpXW+JO2D4/maGOzQQew==" workbookSaltValue="DmFW3mLPKqUcwN+QPMO3hA==" workbookSpinCount="100000" lockStructure="1"/>
  <bookViews>
    <workbookView xWindow="-110" yWindow="-110" windowWidth="19420" windowHeight="104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U6" i="5"/>
  <c r="BB8" i="4" s="1"/>
  <c r="T6" i="5"/>
  <c r="S6" i="5"/>
  <c r="AL8" i="4" s="1"/>
  <c r="R6" i="5"/>
  <c r="AD10" i="4" s="1"/>
  <c r="Q6" i="5"/>
  <c r="P6" i="5"/>
  <c r="O6" i="5"/>
  <c r="I10" i="4" s="1"/>
  <c r="N6" i="5"/>
  <c r="B10" i="4" s="1"/>
  <c r="M6" i="5"/>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H85" i="4"/>
  <c r="G85" i="4"/>
  <c r="BB10" i="4"/>
  <c r="AT10" i="4"/>
  <c r="AL10" i="4"/>
  <c r="W10" i="4"/>
  <c r="P10" i="4"/>
  <c r="AT8" i="4"/>
  <c r="AD8" i="4"/>
  <c r="W8" i="4"/>
  <c r="B6" i="4"/>
</calcChain>
</file>

<file path=xl/sharedStrings.xml><?xml version="1.0" encoding="utf-8"?>
<sst xmlns="http://schemas.openxmlformats.org/spreadsheetml/2006/main" count="257" uniqueCount="115">
  <si>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</si>
  <si>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</si>
  <si>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</si>
  <si>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</si>
  <si>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</si>
  <si>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</si>
  <si>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</si>
  <si>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</si>
  <si>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</si>
  <si>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</si>
  <si>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</si>
  <si>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</si>
  <si>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</si>
  <si>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</si>
  <si>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</si>
  <si>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</si>
  <si>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</si>
  <si>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</si>
  <si>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</si>
  <si>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</si>
  <si>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</si>
  <si>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</si>
  <si>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</si>
  <si>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</si>
  <si>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</si>
  <si>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</si>
  <si>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</si>
  <si>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</si>
  <si>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</si>
  <si>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</si>
  <si>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</si>
  <si>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</si>
  <si>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</si>
  <si>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</si>
  <si>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</si>
  <si>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</si>
  <si>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</si>
  <si>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</si>
  <si>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</si>
  <si>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</si>
  <si>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</si>
  <si>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</si>
  <si>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</si>
  <si>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</si>
  <si>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</si>
  <si>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</si>
  <si>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</si>
  <si>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</si>
  <si>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</si>
  <si>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</si>
  <si>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</si>
  <si>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</si>
  <si>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</si>
  <si>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</si>
  <si>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</si>
  <si>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</si>
  <si>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</si>
  <si>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</si>
  <si>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</si>
  <si>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</si>
  <si>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</si>
  <si>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</si>
  <si>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</si>
  <si>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</si>
  <si>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</si>
  <si>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</si>
  <si>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</si>
  <si>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</si>
  <si>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</si>
  <si>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</si>
  <si>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</si>
  <si>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</si>
  <si>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</si>
  <si>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</si>
  <si>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</si>
  <si>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</si>
  <si>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</si>
  <si>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</si>
  <si>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</si>
  <si>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</si>
  <si>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</si>
  <si>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</si>
  <si>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</si>
  <si>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</si>
  <si>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</si>
  <si>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</si>
  <si>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</si>
  <si>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</si>
  <si>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</si>
  <si>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</si>
  <si>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</si>
  <si>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</si>
  <si>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</si>
  <si>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</si>
  <si>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</si>
  <si>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</si>
  <si>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玉村町</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</si>
  <si>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</si>
  <si>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</si>
  <si>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</si>
  <si>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</si>
  <si>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</si>
  <si>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</si>
  <si>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</si>
  <si>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</si>
  <si>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</si>
  <si>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</si>
  <si>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</si>
  <si>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</si>
  <si>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</si>
  <si>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</si>
  <si>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</si>
  <si>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本町は町単独の終末処理場、ポンプ場を保有しておらず、自主管理する下水道施設としては道路内に埋設している下水道管渠が主なものとなっています。供用開始から３５年以上経過しているものの、耐用年数を経過しているものは少なく、施設の老朽化はそれほど進行していない状況です。</t>
    <rPh sb="1" eb="3">
      <t>ホンチョウ</t>
    </rPh>
    <rPh sb="4" eb="5">
      <t>マチ</t>
    </rPh>
    <rPh sb="5" eb="7">
      <t>タンドク</t>
    </rPh>
    <rPh sb="8" eb="10">
      <t>シュウマツ</t>
    </rPh>
    <rPh sb="10" eb="13">
      <t>ショリジョウ</t>
    </rPh>
    <rPh sb="17" eb="18">
      <t>バ</t>
    </rPh>
    <rPh sb="19" eb="21">
      <t>ホユウ</t>
    </rPh>
    <rPh sb="27" eb="29">
      <t>ジシュ</t>
    </rPh>
    <rPh sb="29" eb="31">
      <t>カンリ</t>
    </rPh>
    <rPh sb="33" eb="36">
      <t>ゲスイドウ</t>
    </rPh>
    <rPh sb="36" eb="38">
      <t>シセツ</t>
    </rPh>
    <rPh sb="42" eb="44">
      <t>ドウロ</t>
    </rPh>
    <rPh sb="44" eb="45">
      <t>ナイ</t>
    </rPh>
    <rPh sb="46" eb="48">
      <t>マイセツ</t>
    </rPh>
    <rPh sb="52" eb="55">
      <t>ゲスイドウ</t>
    </rPh>
    <rPh sb="55" eb="56">
      <t>カン</t>
    </rPh>
    <rPh sb="56" eb="57">
      <t>キョ</t>
    </rPh>
    <rPh sb="58" eb="59">
      <t>オモ</t>
    </rPh>
    <rPh sb="70" eb="72">
      <t>キョウヨウ</t>
    </rPh>
    <rPh sb="72" eb="74">
      <t>カイシ</t>
    </rPh>
    <rPh sb="78" eb="79">
      <t>ネン</t>
    </rPh>
    <rPh sb="79" eb="81">
      <t>イジョウ</t>
    </rPh>
    <rPh sb="81" eb="83">
      <t>ケイカ</t>
    </rPh>
    <rPh sb="91" eb="93">
      <t>タイヨウ</t>
    </rPh>
    <rPh sb="93" eb="95">
      <t>ネンスウ</t>
    </rPh>
    <rPh sb="96" eb="98">
      <t>ケイカ</t>
    </rPh>
    <rPh sb="105" eb="106">
      <t>スク</t>
    </rPh>
    <rPh sb="109" eb="111">
      <t>シセツ</t>
    </rPh>
    <rPh sb="112" eb="115">
      <t>ロウキュウカ</t>
    </rPh>
    <rPh sb="120" eb="122">
      <t>シンコウ</t>
    </rPh>
    <rPh sb="127" eb="129">
      <t>ジョウキョウ</t>
    </rPh>
    <phoneticPr fontId="4"/>
  </si>
  <si>
    <t>　本町の下水道事業は、町内に流域下水道の終末処理場があることから、町内全域が下水道計画区域という特徴があります。このことから投資規模が大きくなる傾向にあり、使用料収入等に対する企業債残高の割合を示す「企業債残高対事業規模比率」は、企業会計移行前から引き続き類似団体の平均値を上回っており、債務残高の規模は公共下水道事業ほどではないものの、高い状況が続いています。短期的な債務に対する支払い能力を示す「流動比率」は、負債に占める企業債償還額の割合が高い等の理由から、他団体と比較し低い水準となっております。「経常収支比率」からは、単年度収支が黒字であることが分かり、他団体との比較からも数字の上では大きな問題はないものと思われます。しかし、一般会計からの繰入金に大きく依存している現状を踏まえると、繰入金を縮小していくことが大きな課題となっています。単位当たりの汚水処理費を示す「汚水処理原価」は、類似団体と比較すると低い数値で推移しており、良好な状況といえます。使用料で回収すべき経費をどの程度使用料収入で賄えているかを示す「経費回収率」は、類似団体の平均値を下回り、70％に満たない状況にあることから、早急に使用料の適正化に取り組む必要があります。整備済み区域内の人がどの程度接続しているかを示す「水洗化率」は、類似団体の平均値、全国の平均値いずれも下回っており、接続の普及・促進に対する取り組みが課題です。
　水需要の減少、節水意識から世帯当たりの使用量は減少傾向にあり、使用料収入は依然厳しい状況です。経営の健全化、効率化に向け更なる取組が必要です。</t>
    <rPh sb="1" eb="3">
      <t>ホンチョウ</t>
    </rPh>
    <rPh sb="4" eb="9">
      <t>ゲスイドウジギョウ</t>
    </rPh>
    <rPh sb="11" eb="13">
      <t>チョウナイ</t>
    </rPh>
    <rPh sb="14" eb="16">
      <t>リュウイキ</t>
    </rPh>
    <rPh sb="16" eb="19">
      <t>ゲスイドウ</t>
    </rPh>
    <rPh sb="20" eb="22">
      <t>シュウマツ</t>
    </rPh>
    <rPh sb="22" eb="25">
      <t>ショリジョウ</t>
    </rPh>
    <rPh sb="33" eb="35">
      <t>チョウナイ</t>
    </rPh>
    <rPh sb="35" eb="37">
      <t>ゼンイキ</t>
    </rPh>
    <rPh sb="38" eb="41">
      <t>ゲスイドウ</t>
    </rPh>
    <rPh sb="41" eb="43">
      <t>ケイカク</t>
    </rPh>
    <rPh sb="43" eb="45">
      <t>クイキ</t>
    </rPh>
    <rPh sb="48" eb="50">
      <t>トクチョウ</t>
    </rPh>
    <rPh sb="62" eb="64">
      <t>トウシ</t>
    </rPh>
    <rPh sb="64" eb="66">
      <t>キボ</t>
    </rPh>
    <rPh sb="67" eb="68">
      <t>オオ</t>
    </rPh>
    <rPh sb="72" eb="74">
      <t>ケイコウ</t>
    </rPh>
    <rPh sb="83" eb="84">
      <t>トウ</t>
    </rPh>
    <rPh sb="88" eb="90">
      <t>キギョウ</t>
    </rPh>
    <rPh sb="115" eb="117">
      <t>キギョウ</t>
    </rPh>
    <rPh sb="117" eb="119">
      <t>カイケイ</t>
    </rPh>
    <rPh sb="119" eb="121">
      <t>イコウ</t>
    </rPh>
    <rPh sb="121" eb="122">
      <t>マエ</t>
    </rPh>
    <rPh sb="124" eb="125">
      <t>ヒ</t>
    </rPh>
    <rPh sb="126" eb="127">
      <t>ツヅ</t>
    </rPh>
    <rPh sb="128" eb="130">
      <t>ルイジ</t>
    </rPh>
    <rPh sb="130" eb="132">
      <t>ダンタイ</t>
    </rPh>
    <rPh sb="133" eb="136">
      <t>ヘイキンチ</t>
    </rPh>
    <rPh sb="137" eb="139">
      <t>ウワマワ</t>
    </rPh>
    <rPh sb="144" eb="146">
      <t>サイム</t>
    </rPh>
    <rPh sb="146" eb="148">
      <t>ザンダカ</t>
    </rPh>
    <rPh sb="149" eb="151">
      <t>キボ</t>
    </rPh>
    <rPh sb="152" eb="154">
      <t>コウキョウ</t>
    </rPh>
    <rPh sb="157" eb="159">
      <t>ジギョウ</t>
    </rPh>
    <rPh sb="169" eb="170">
      <t>タカ</t>
    </rPh>
    <rPh sb="171" eb="173">
      <t>ジョウキョウ</t>
    </rPh>
    <rPh sb="174" eb="175">
      <t>ツヅ</t>
    </rPh>
    <rPh sb="225" eb="226">
      <t>トウ</t>
    </rPh>
    <rPh sb="227" eb="229">
      <t>リユウ</t>
    </rPh>
    <rPh sb="253" eb="255">
      <t>ケイジョウ</t>
    </rPh>
    <rPh sb="255" eb="257">
      <t>シュウシ</t>
    </rPh>
    <rPh sb="257" eb="259">
      <t>ヒリツ</t>
    </rPh>
    <rPh sb="264" eb="267">
      <t>タンネンド</t>
    </rPh>
    <rPh sb="267" eb="269">
      <t>シュウシ</t>
    </rPh>
    <rPh sb="270" eb="272">
      <t>クロジ</t>
    </rPh>
    <rPh sb="278" eb="279">
      <t>ワ</t>
    </rPh>
    <rPh sb="282" eb="283">
      <t>タ</t>
    </rPh>
    <rPh sb="283" eb="285">
      <t>ダンタイ</t>
    </rPh>
    <rPh sb="287" eb="289">
      <t>ヒカク</t>
    </rPh>
    <rPh sb="292" eb="294">
      <t>スウジ</t>
    </rPh>
    <rPh sb="295" eb="296">
      <t>ウエ</t>
    </rPh>
    <rPh sb="298" eb="299">
      <t>オオ</t>
    </rPh>
    <rPh sb="301" eb="303">
      <t>モンダイ</t>
    </rPh>
    <rPh sb="309" eb="310">
      <t>オモ</t>
    </rPh>
    <rPh sb="319" eb="321">
      <t>イッパン</t>
    </rPh>
    <rPh sb="321" eb="323">
      <t>カイケイ</t>
    </rPh>
    <rPh sb="326" eb="328">
      <t>クリイレ</t>
    </rPh>
    <rPh sb="328" eb="329">
      <t>キン</t>
    </rPh>
    <rPh sb="330" eb="331">
      <t>オオ</t>
    </rPh>
    <rPh sb="333" eb="335">
      <t>イゾン</t>
    </rPh>
    <rPh sb="339" eb="341">
      <t>ゲンジョウ</t>
    </rPh>
    <rPh sb="342" eb="343">
      <t>フ</t>
    </rPh>
    <rPh sb="348" eb="350">
      <t>クリイレ</t>
    </rPh>
    <rPh sb="350" eb="351">
      <t>キン</t>
    </rPh>
    <rPh sb="352" eb="354">
      <t>シュクショウ</t>
    </rPh>
    <rPh sb="361" eb="362">
      <t>オオ</t>
    </rPh>
    <rPh sb="364" eb="366">
      <t>カダイ</t>
    </rPh>
    <rPh sb="374" eb="376">
      <t>タンイ</t>
    </rPh>
    <rPh sb="376" eb="377">
      <t>ア</t>
    </rPh>
    <rPh sb="380" eb="382">
      <t>オスイ</t>
    </rPh>
    <rPh sb="382" eb="384">
      <t>ショリ</t>
    </rPh>
    <rPh sb="386" eb="387">
      <t>シメ</t>
    </rPh>
    <rPh sb="389" eb="391">
      <t>オスイ</t>
    </rPh>
    <rPh sb="391" eb="393">
      <t>ショリ</t>
    </rPh>
    <rPh sb="393" eb="395">
      <t>ゲンカ</t>
    </rPh>
    <rPh sb="398" eb="400">
      <t>ルイジ</t>
    </rPh>
    <rPh sb="400" eb="402">
      <t>ダンタイ</t>
    </rPh>
    <rPh sb="403" eb="405">
      <t>ヒカク</t>
    </rPh>
    <rPh sb="408" eb="409">
      <t>ヒク</t>
    </rPh>
    <rPh sb="410" eb="412">
      <t>スウチ</t>
    </rPh>
    <rPh sb="413" eb="415">
      <t>スイイ</t>
    </rPh>
    <rPh sb="420" eb="422">
      <t>リョウコウ</t>
    </rPh>
    <rPh sb="423" eb="425">
      <t>ジョウキョウ</t>
    </rPh>
    <rPh sb="435" eb="437">
      <t>カイシュウ</t>
    </rPh>
    <rPh sb="440" eb="442">
      <t>ケイヒ</t>
    </rPh>
    <rPh sb="445" eb="447">
      <t>テイド</t>
    </rPh>
    <rPh sb="447" eb="450">
      <t>シヨウリョウ</t>
    </rPh>
    <rPh sb="450" eb="452">
      <t>シュウニュウ</t>
    </rPh>
    <rPh sb="453" eb="454">
      <t>マカナ</t>
    </rPh>
    <rPh sb="460" eb="461">
      <t>シメ</t>
    </rPh>
    <rPh sb="463" eb="465">
      <t>ケイヒ</t>
    </rPh>
    <rPh sb="465" eb="468">
      <t>カイシュウリツ</t>
    </rPh>
    <rPh sb="471" eb="473">
      <t>ルイジ</t>
    </rPh>
    <rPh sb="473" eb="475">
      <t>ダンタイ</t>
    </rPh>
    <rPh sb="476" eb="479">
      <t>ヘイキンチ</t>
    </rPh>
    <rPh sb="480" eb="482">
      <t>シタマワ</t>
    </rPh>
    <rPh sb="488" eb="489">
      <t>ミ</t>
    </rPh>
    <rPh sb="492" eb="494">
      <t>ジョウキョウ</t>
    </rPh>
    <rPh sb="502" eb="504">
      <t>ソウキュウ</t>
    </rPh>
    <rPh sb="505" eb="508">
      <t>シヨウリョウ</t>
    </rPh>
    <rPh sb="509" eb="512">
      <t>テキセイカ</t>
    </rPh>
    <rPh sb="513" eb="514">
      <t>ト</t>
    </rPh>
    <rPh sb="515" eb="516">
      <t>ク</t>
    </rPh>
    <rPh sb="517" eb="519">
      <t>ヒツヨウ</t>
    </rPh>
    <rPh sb="525" eb="527">
      <t>セイビ</t>
    </rPh>
    <rPh sb="527" eb="528">
      <t>ズ</t>
    </rPh>
    <rPh sb="529" eb="531">
      <t>クイキ</t>
    </rPh>
    <rPh sb="531" eb="532">
      <t>ナイ</t>
    </rPh>
    <rPh sb="533" eb="534">
      <t>ヒト</t>
    </rPh>
    <rPh sb="537" eb="539">
      <t>テイド</t>
    </rPh>
    <rPh sb="539" eb="541">
      <t>セツゾク</t>
    </rPh>
    <rPh sb="547" eb="548">
      <t>シメ</t>
    </rPh>
    <rPh sb="550" eb="553">
      <t>スイセンカ</t>
    </rPh>
    <rPh sb="553" eb="554">
      <t>リツ</t>
    </rPh>
    <rPh sb="557" eb="559">
      <t>ルイジ</t>
    </rPh>
    <rPh sb="559" eb="561">
      <t>ダンタイ</t>
    </rPh>
    <rPh sb="562" eb="565">
      <t>ヘイキンチ</t>
    </rPh>
    <rPh sb="566" eb="568">
      <t>ゼンコク</t>
    </rPh>
    <rPh sb="569" eb="572">
      <t>ヘイキンチ</t>
    </rPh>
    <rPh sb="576" eb="578">
      <t>シタマワ</t>
    </rPh>
    <rPh sb="583" eb="585">
      <t>セツゾク</t>
    </rPh>
    <rPh sb="586" eb="588">
      <t>フキュウ</t>
    </rPh>
    <rPh sb="589" eb="591">
      <t>ソクシン</t>
    </rPh>
    <rPh sb="592" eb="593">
      <t>タイ</t>
    </rPh>
    <rPh sb="595" eb="596">
      <t>ト</t>
    </rPh>
    <rPh sb="597" eb="598">
      <t>ク</t>
    </rPh>
    <rPh sb="600" eb="602">
      <t>カダイ</t>
    </rPh>
    <rPh sb="607" eb="608">
      <t>ミズ</t>
    </rPh>
    <rPh sb="608" eb="610">
      <t>ジュヨウ</t>
    </rPh>
    <rPh sb="611" eb="613">
      <t>ゲンショウ</t>
    </rPh>
    <rPh sb="614" eb="616">
      <t>セッスイ</t>
    </rPh>
    <rPh sb="616" eb="618">
      <t>イシキ</t>
    </rPh>
    <rPh sb="620" eb="622">
      <t>セタイ</t>
    </rPh>
    <rPh sb="622" eb="623">
      <t>ア</t>
    </rPh>
    <rPh sb="630" eb="632">
      <t>ゲンショウ</t>
    </rPh>
    <rPh sb="632" eb="634">
      <t>ケイコウ</t>
    </rPh>
    <rPh sb="638" eb="641">
      <t>シヨウリョウ</t>
    </rPh>
    <rPh sb="644" eb="646">
      <t>イゼン</t>
    </rPh>
    <rPh sb="667" eb="668">
      <t>サラ</t>
    </rPh>
    <rPh sb="670" eb="672">
      <t>トリクミ</t>
    </rPh>
    <phoneticPr fontId="4"/>
  </si>
  <si>
    <t>　「流動比率」や「企業債残高対事業規模比率」など類似団体との比較で劣る指標もあり、経営の改善が必要な状況にあるといえます。また、「経費回収率」が７割に満たず、類似団体平均、全国平均ともに下回っているのは、使用料設定が低いことが要因と考えられます。将来にわたり経営の健全性を確保するためにも、早急に使用料の適正化に取り組む必要があります。なお、経営戦略については、令和６年度に改定しましたが、経営戦略に基づく事業運営により、経営基盤の強化を図ります。
　また、現在は、施設の修繕に要する費用は少ない状況にあるものの、今後、施設の老朽化が段階的に進むため、ストックマネジメント計画に基づき、老朽化対策を計画的に進めます。</t>
    <rPh sb="2" eb="4">
      <t>リュウドウ</t>
    </rPh>
    <rPh sb="4" eb="6">
      <t>ヒリツ</t>
    </rPh>
    <rPh sb="9" eb="11">
      <t>キギョウ</t>
    </rPh>
    <rPh sb="11" eb="12">
      <t>サイ</t>
    </rPh>
    <rPh sb="12" eb="14">
      <t>ザンダカ</t>
    </rPh>
    <rPh sb="14" eb="15">
      <t>タイ</t>
    </rPh>
    <rPh sb="15" eb="17">
      <t>ジギョウ</t>
    </rPh>
    <rPh sb="17" eb="19">
      <t>キボ</t>
    </rPh>
    <rPh sb="19" eb="21">
      <t>ヒリツ</t>
    </rPh>
    <rPh sb="24" eb="26">
      <t>ルイジ</t>
    </rPh>
    <rPh sb="26" eb="28">
      <t>ダンタイ</t>
    </rPh>
    <rPh sb="30" eb="32">
      <t>ヒカク</t>
    </rPh>
    <rPh sb="33" eb="34">
      <t>オト</t>
    </rPh>
    <rPh sb="35" eb="37">
      <t>シヒョウ</t>
    </rPh>
    <rPh sb="41" eb="43">
      <t>ケイエイ</t>
    </rPh>
    <rPh sb="44" eb="46">
      <t>カイゼン</t>
    </rPh>
    <rPh sb="47" eb="49">
      <t>ヒツヨウ</t>
    </rPh>
    <rPh sb="50" eb="52">
      <t>ジョウキョウ</t>
    </rPh>
    <rPh sb="73" eb="74">
      <t>ワリ</t>
    </rPh>
    <rPh sb="75" eb="76">
      <t>ミ</t>
    </rPh>
    <rPh sb="79" eb="81">
      <t>ルイジ</t>
    </rPh>
    <rPh sb="81" eb="83">
      <t>ダンタイ</t>
    </rPh>
    <rPh sb="83" eb="85">
      <t>ヘイキン</t>
    </rPh>
    <rPh sb="86" eb="88">
      <t>ゼンコク</t>
    </rPh>
    <rPh sb="88" eb="90">
      <t>ヘイキン</t>
    </rPh>
    <rPh sb="93" eb="94">
      <t>シタ</t>
    </rPh>
    <rPh sb="102" eb="105">
      <t>シヨウリョウ</t>
    </rPh>
    <rPh sb="145" eb="147">
      <t>ソウキュウ</t>
    </rPh>
    <rPh sb="148" eb="151">
      <t>シヨウリョウ</t>
    </rPh>
    <rPh sb="160" eb="162">
      <t>ヒツヨウ</t>
    </rPh>
    <rPh sb="171" eb="173">
      <t>ケイエイ</t>
    </rPh>
    <rPh sb="173" eb="175">
      <t>センリャク</t>
    </rPh>
    <rPh sb="181" eb="183">
      <t>レイワ</t>
    </rPh>
    <rPh sb="184" eb="186">
      <t>ネンド</t>
    </rPh>
    <rPh sb="187" eb="189">
      <t>カイテイ</t>
    </rPh>
    <rPh sb="195" eb="197">
      <t>ケイエイ</t>
    </rPh>
    <rPh sb="197" eb="199">
      <t>センリャク</t>
    </rPh>
    <rPh sb="200" eb="201">
      <t>モト</t>
    </rPh>
    <rPh sb="203" eb="205">
      <t>ジギョウ</t>
    </rPh>
    <rPh sb="205" eb="207">
      <t>ウンエイ</t>
    </rPh>
    <rPh sb="211" eb="213">
      <t>ケイエイ</t>
    </rPh>
    <rPh sb="213" eb="215">
      <t>キバン</t>
    </rPh>
    <rPh sb="216" eb="218">
      <t>キョウカ</t>
    </rPh>
    <rPh sb="219" eb="220">
      <t>ハカ</t>
    </rPh>
    <rPh sb="229" eb="231">
      <t>ゲンザイ</t>
    </rPh>
    <rPh sb="233" eb="235">
      <t>シセツ</t>
    </rPh>
    <rPh sb="236" eb="238">
      <t>シュウゼン</t>
    </rPh>
    <rPh sb="239" eb="240">
      <t>ヨウ</t>
    </rPh>
    <rPh sb="242" eb="244">
      <t>ヒヨウ</t>
    </rPh>
    <rPh sb="245" eb="246">
      <t>スク</t>
    </rPh>
    <rPh sb="248" eb="250">
      <t>ジョウキョウ</t>
    </rPh>
    <rPh sb="260" eb="262">
      <t>シセツ</t>
    </rPh>
    <rPh sb="267" eb="270">
      <t>ダンカイテキ</t>
    </rPh>
    <rPh sb="289" eb="290">
      <t>モト</t>
    </rPh>
    <rPh sb="299" eb="302">
      <t>ケイカクテキ</t>
    </rPh>
    <rPh sb="303" eb="304">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</si>
</sst>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formatCode="#,##0.00;&quot;△&quot;#,##0.00;&quot;-&quot;">
                  <c:v>0.04</c:v>
                </c:pt>
                <c:pt idx="4">
                  <c:v>0</c:v>
                </c:pt>
              </c:numCache>
            </c:numRef>
          </c:val>
          <c:extLst>
            <c:ext xmlns:c16="http://schemas.microsoft.com/office/drawing/2014/chart" uri="{C3380CC4-5D6E-409C-BE32-E72D297353CC}">
              <c16:uniqueId val="{00000000-2868-4A31-9422-EA238AF3DA2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0.06</c:v>
                </c:pt>
                <c:pt idx="2">
                  <c:v>0.27</c:v>
                </c:pt>
                <c:pt idx="3">
                  <c:v>0.22</c:v>
                </c:pt>
                <c:pt idx="4">
                  <c:v>0.17</c:v>
                </c:pt>
              </c:numCache>
            </c:numRef>
          </c:val>
          <c:smooth val="0"/>
          <c:extLst>
            <c:ext xmlns:c16="http://schemas.microsoft.com/office/drawing/2014/chart" uri="{C3380CC4-5D6E-409C-BE32-E72D297353CC}">
              <c16:uniqueId val="{00000001-2868-4A31-9422-EA238AF3DA2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380-4BA1-ACCC-2C9A21E9983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45.87</c:v>
                </c:pt>
                <c:pt idx="2">
                  <c:v>44.24</c:v>
                </c:pt>
                <c:pt idx="3">
                  <c:v>45.3</c:v>
                </c:pt>
                <c:pt idx="4">
                  <c:v>45.6</c:v>
                </c:pt>
              </c:numCache>
            </c:numRef>
          </c:val>
          <c:smooth val="0"/>
          <c:extLst>
            <c:ext xmlns:c16="http://schemas.microsoft.com/office/drawing/2014/chart" uri="{C3380CC4-5D6E-409C-BE32-E72D297353CC}">
              <c16:uniqueId val="{00000001-E380-4BA1-ACCC-2C9A21E9983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81.87</c:v>
                </c:pt>
                <c:pt idx="2">
                  <c:v>80.66</c:v>
                </c:pt>
                <c:pt idx="3">
                  <c:v>81.34</c:v>
                </c:pt>
                <c:pt idx="4">
                  <c:v>81.459999999999994</c:v>
                </c:pt>
              </c:numCache>
            </c:numRef>
          </c:val>
          <c:extLst>
            <c:ext xmlns:c16="http://schemas.microsoft.com/office/drawing/2014/chart" uri="{C3380CC4-5D6E-409C-BE32-E72D297353CC}">
              <c16:uniqueId val="{00000000-E0B3-444C-9434-DF2E4ECFA2E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87.65</c:v>
                </c:pt>
                <c:pt idx="2">
                  <c:v>88.15</c:v>
                </c:pt>
                <c:pt idx="3">
                  <c:v>88.37</c:v>
                </c:pt>
                <c:pt idx="4">
                  <c:v>88.66</c:v>
                </c:pt>
              </c:numCache>
            </c:numRef>
          </c:val>
          <c:smooth val="0"/>
          <c:extLst>
            <c:ext xmlns:c16="http://schemas.microsoft.com/office/drawing/2014/chart" uri="{C3380CC4-5D6E-409C-BE32-E72D297353CC}">
              <c16:uniqueId val="{00000001-E0B3-444C-9434-DF2E4ECFA2E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105.41</c:v>
                </c:pt>
                <c:pt idx="2">
                  <c:v>103.85</c:v>
                </c:pt>
                <c:pt idx="3">
                  <c:v>104.4</c:v>
                </c:pt>
                <c:pt idx="4">
                  <c:v>102.84</c:v>
                </c:pt>
              </c:numCache>
            </c:numRef>
          </c:val>
          <c:extLst>
            <c:ext xmlns:c16="http://schemas.microsoft.com/office/drawing/2014/chart" uri="{C3380CC4-5D6E-409C-BE32-E72D297353CC}">
              <c16:uniqueId val="{00000000-698B-4DB9-AD48-6F18276E6CE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102.7</c:v>
                </c:pt>
                <c:pt idx="2">
                  <c:v>104.11</c:v>
                </c:pt>
                <c:pt idx="3">
                  <c:v>101.98</c:v>
                </c:pt>
                <c:pt idx="4">
                  <c:v>102.68</c:v>
                </c:pt>
              </c:numCache>
            </c:numRef>
          </c:val>
          <c:smooth val="0"/>
          <c:extLst>
            <c:ext xmlns:c16="http://schemas.microsoft.com/office/drawing/2014/chart" uri="{C3380CC4-5D6E-409C-BE32-E72D297353CC}">
              <c16:uniqueId val="{00000001-698B-4DB9-AD48-6F18276E6CE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2.4300000000000002</c:v>
                </c:pt>
                <c:pt idx="2">
                  <c:v>4.7</c:v>
                </c:pt>
                <c:pt idx="3">
                  <c:v>6.86</c:v>
                </c:pt>
                <c:pt idx="4">
                  <c:v>9.01</c:v>
                </c:pt>
              </c:numCache>
            </c:numRef>
          </c:val>
          <c:extLst>
            <c:ext xmlns:c16="http://schemas.microsoft.com/office/drawing/2014/chart" uri="{C3380CC4-5D6E-409C-BE32-E72D297353CC}">
              <c16:uniqueId val="{00000000-FC05-4385-A722-ABB8A4F10C7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29.24</c:v>
                </c:pt>
                <c:pt idx="2">
                  <c:v>31.73</c:v>
                </c:pt>
                <c:pt idx="3">
                  <c:v>32.57</c:v>
                </c:pt>
                <c:pt idx="4">
                  <c:v>33.159999999999997</c:v>
                </c:pt>
              </c:numCache>
            </c:numRef>
          </c:val>
          <c:smooth val="0"/>
          <c:extLst>
            <c:ext xmlns:c16="http://schemas.microsoft.com/office/drawing/2014/chart" uri="{C3380CC4-5D6E-409C-BE32-E72D297353CC}">
              <c16:uniqueId val="{00000001-FC05-4385-A722-ABB8A4F10C7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10CB-4F92-B608-E67AE3EA152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formatCode="#,##0.00;&quot;△&quot;#,##0.00;&quot;-&quot;">
                  <c:v>0.04</c:v>
                </c:pt>
                <c:pt idx="4" formatCode="#,##0.00;&quot;△&quot;#,##0.00;&quot;-&quot;">
                  <c:v>0.12</c:v>
                </c:pt>
              </c:numCache>
            </c:numRef>
          </c:val>
          <c:smooth val="0"/>
          <c:extLst>
            <c:ext xmlns:c16="http://schemas.microsoft.com/office/drawing/2014/chart" uri="{C3380CC4-5D6E-409C-BE32-E72D297353CC}">
              <c16:uniqueId val="{00000001-10CB-4F92-B608-E67AE3EA152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D267-430E-B789-FAB9773B921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48.2</c:v>
                </c:pt>
                <c:pt idx="2">
                  <c:v>46.91</c:v>
                </c:pt>
                <c:pt idx="3">
                  <c:v>52.27</c:v>
                </c:pt>
                <c:pt idx="4">
                  <c:v>58.68</c:v>
                </c:pt>
              </c:numCache>
            </c:numRef>
          </c:val>
          <c:smooth val="0"/>
          <c:extLst>
            <c:ext xmlns:c16="http://schemas.microsoft.com/office/drawing/2014/chart" uri="{C3380CC4-5D6E-409C-BE32-E72D297353CC}">
              <c16:uniqueId val="{00000001-D267-430E-B789-FAB9773B921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29.24</c:v>
                </c:pt>
                <c:pt idx="2">
                  <c:v>35.21</c:v>
                </c:pt>
                <c:pt idx="3">
                  <c:v>47.18</c:v>
                </c:pt>
                <c:pt idx="4">
                  <c:v>39.520000000000003</c:v>
                </c:pt>
              </c:numCache>
            </c:numRef>
          </c:val>
          <c:extLst>
            <c:ext xmlns:c16="http://schemas.microsoft.com/office/drawing/2014/chart" uri="{C3380CC4-5D6E-409C-BE32-E72D297353CC}">
              <c16:uniqueId val="{00000000-9C57-4ED9-9CE7-73D976E3578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46.85</c:v>
                </c:pt>
                <c:pt idx="2">
                  <c:v>44.35</c:v>
                </c:pt>
                <c:pt idx="3">
                  <c:v>41.51</c:v>
                </c:pt>
                <c:pt idx="4">
                  <c:v>45.01</c:v>
                </c:pt>
              </c:numCache>
            </c:numRef>
          </c:val>
          <c:smooth val="0"/>
          <c:extLst>
            <c:ext xmlns:c16="http://schemas.microsoft.com/office/drawing/2014/chart" uri="{C3380CC4-5D6E-409C-BE32-E72D297353CC}">
              <c16:uniqueId val="{00000001-9C57-4ED9-9CE7-73D976E3578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1563.29</c:v>
                </c:pt>
                <c:pt idx="2">
                  <c:v>1585.02</c:v>
                </c:pt>
                <c:pt idx="3">
                  <c:v>1607.46</c:v>
                </c:pt>
                <c:pt idx="4">
                  <c:v>1568.1</c:v>
                </c:pt>
              </c:numCache>
            </c:numRef>
          </c:val>
          <c:extLst>
            <c:ext xmlns:c16="http://schemas.microsoft.com/office/drawing/2014/chart" uri="{C3380CC4-5D6E-409C-BE32-E72D297353CC}">
              <c16:uniqueId val="{00000000-A7F8-4EE9-9B73-E96B4F03B4B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1268.6300000000001</c:v>
                </c:pt>
                <c:pt idx="2">
                  <c:v>1283.69</c:v>
                </c:pt>
                <c:pt idx="3">
                  <c:v>1160.22</c:v>
                </c:pt>
                <c:pt idx="4">
                  <c:v>1141.98</c:v>
                </c:pt>
              </c:numCache>
            </c:numRef>
          </c:val>
          <c:smooth val="0"/>
          <c:extLst>
            <c:ext xmlns:c16="http://schemas.microsoft.com/office/drawing/2014/chart" uri="{C3380CC4-5D6E-409C-BE32-E72D297353CC}">
              <c16:uniqueId val="{00000001-A7F8-4EE9-9B73-E96B4F03B4B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68.42</c:v>
                </c:pt>
                <c:pt idx="2">
                  <c:v>68.59</c:v>
                </c:pt>
                <c:pt idx="3">
                  <c:v>67.72</c:v>
                </c:pt>
                <c:pt idx="4">
                  <c:v>68.53</c:v>
                </c:pt>
              </c:numCache>
            </c:numRef>
          </c:val>
          <c:extLst>
            <c:ext xmlns:c16="http://schemas.microsoft.com/office/drawing/2014/chart" uri="{C3380CC4-5D6E-409C-BE32-E72D297353CC}">
              <c16:uniqueId val="{00000000-E1FB-405E-BEF9-0956B81ADFA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82.88</c:v>
                </c:pt>
                <c:pt idx="2">
                  <c:v>82.53</c:v>
                </c:pt>
                <c:pt idx="3">
                  <c:v>81.81</c:v>
                </c:pt>
                <c:pt idx="4">
                  <c:v>82.27</c:v>
                </c:pt>
              </c:numCache>
            </c:numRef>
          </c:val>
          <c:smooth val="0"/>
          <c:extLst>
            <c:ext xmlns:c16="http://schemas.microsoft.com/office/drawing/2014/chart" uri="{C3380CC4-5D6E-409C-BE32-E72D297353CC}">
              <c16:uniqueId val="{00000001-E1FB-405E-BEF9-0956B81ADFA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150</c:v>
                </c:pt>
                <c:pt idx="2">
                  <c:v>150</c:v>
                </c:pt>
                <c:pt idx="3">
                  <c:v>152.55000000000001</c:v>
                </c:pt>
                <c:pt idx="4">
                  <c:v>151.24</c:v>
                </c:pt>
              </c:numCache>
            </c:numRef>
          </c:val>
          <c:extLst>
            <c:ext xmlns:c16="http://schemas.microsoft.com/office/drawing/2014/chart" uri="{C3380CC4-5D6E-409C-BE32-E72D297353CC}">
              <c16:uniqueId val="{00000000-9B6F-48BB-9777-C2133014547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187.76</c:v>
                </c:pt>
                <c:pt idx="2">
                  <c:v>190.48</c:v>
                </c:pt>
                <c:pt idx="3">
                  <c:v>193.59</c:v>
                </c:pt>
                <c:pt idx="4">
                  <c:v>194.42</c:v>
                </c:pt>
              </c:numCache>
            </c:numRef>
          </c:val>
          <c:smooth val="0"/>
          <c:extLst>
            <c:ext xmlns:c16="http://schemas.microsoft.com/office/drawing/2014/chart" uri="{C3380CC4-5D6E-409C-BE32-E72D297353CC}">
              <c16:uniqueId val="{00000001-9B6F-48BB-9777-C2133014547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Z85"/>
  <sheetViews>
    <sheetView showGridLines="0" tabSelected="1" view="pageBreakPreview" zoomScaleNormal="100" zoomScaleSheetLayoutView="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群馬県　玉村町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法適用</v>
      </c>
      <c r="C8" s="64"/>
      <c r="D8" s="64"/>
      <c r="E8" s="64"/>
      <c r="F8" s="64"/>
      <c r="G8" s="64"/>
      <c r="H8" s="64"/>
      <c r="I8" s="64" t="str">
        <f>データ!J6</f>
        <v>下水道事業</v>
      </c>
      <c r="J8" s="64"/>
      <c r="K8" s="64"/>
      <c r="L8" s="64"/>
      <c r="M8" s="64"/>
      <c r="N8" s="64"/>
      <c r="O8" s="64"/>
      <c r="P8" s="64" t="str">
        <f>データ!K6</f>
        <v>特定環境保全公共下水道</v>
      </c>
      <c r="Q8" s="64"/>
      <c r="R8" s="64"/>
      <c r="S8" s="64"/>
      <c r="T8" s="64"/>
      <c r="U8" s="64"/>
      <c r="V8" s="64"/>
      <c r="W8" s="64" t="str">
        <f>データ!L6</f>
        <v>D1</v>
      </c>
      <c r="X8" s="64"/>
      <c r="Y8" s="64"/>
      <c r="Z8" s="64"/>
      <c r="AA8" s="64"/>
      <c r="AB8" s="64"/>
      <c r="AC8" s="64"/>
      <c r="AD8" s="65" t="str">
        <f>データ!$M$6</f>
        <v>非設置</v>
      </c>
      <c r="AE8" s="65"/>
      <c r="AF8" s="65"/>
      <c r="AG8" s="65"/>
      <c r="AH8" s="65"/>
      <c r="AI8" s="65"/>
      <c r="AJ8" s="65"/>
      <c r="AK8" s="3"/>
      <c r="AL8" s="44">
        <f>データ!S6</f>
        <v>35732</v>
      </c>
      <c r="AM8" s="44"/>
      <c r="AN8" s="44"/>
      <c r="AO8" s="44"/>
      <c r="AP8" s="44"/>
      <c r="AQ8" s="44"/>
      <c r="AR8" s="44"/>
      <c r="AS8" s="44"/>
      <c r="AT8" s="45">
        <f>データ!T6</f>
        <v>25.78</v>
      </c>
      <c r="AU8" s="45"/>
      <c r="AV8" s="45"/>
      <c r="AW8" s="45"/>
      <c r="AX8" s="45"/>
      <c r="AY8" s="45"/>
      <c r="AZ8" s="45"/>
      <c r="BA8" s="45"/>
      <c r="BB8" s="45">
        <f>データ!U6</f>
        <v>1386.04</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2">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2">
      <c r="A10" s="2"/>
      <c r="B10" s="45" t="str">
        <f>データ!N6</f>
        <v>-</v>
      </c>
      <c r="C10" s="45"/>
      <c r="D10" s="45"/>
      <c r="E10" s="45"/>
      <c r="F10" s="45"/>
      <c r="G10" s="45"/>
      <c r="H10" s="45"/>
      <c r="I10" s="45">
        <f>データ!O6</f>
        <v>41.65</v>
      </c>
      <c r="J10" s="45"/>
      <c r="K10" s="45"/>
      <c r="L10" s="45"/>
      <c r="M10" s="45"/>
      <c r="N10" s="45"/>
      <c r="O10" s="45"/>
      <c r="P10" s="45">
        <f>データ!P6</f>
        <v>55.45</v>
      </c>
      <c r="Q10" s="45"/>
      <c r="R10" s="45"/>
      <c r="S10" s="45"/>
      <c r="T10" s="45"/>
      <c r="U10" s="45"/>
      <c r="V10" s="45"/>
      <c r="W10" s="45">
        <f>データ!Q6</f>
        <v>88.2</v>
      </c>
      <c r="X10" s="45"/>
      <c r="Y10" s="45"/>
      <c r="Z10" s="45"/>
      <c r="AA10" s="45"/>
      <c r="AB10" s="45"/>
      <c r="AC10" s="45"/>
      <c r="AD10" s="44">
        <f>データ!R6</f>
        <v>2090</v>
      </c>
      <c r="AE10" s="44"/>
      <c r="AF10" s="44"/>
      <c r="AG10" s="44"/>
      <c r="AH10" s="44"/>
      <c r="AI10" s="44"/>
      <c r="AJ10" s="44"/>
      <c r="AK10" s="2"/>
      <c r="AL10" s="44">
        <f>データ!V6</f>
        <v>19759</v>
      </c>
      <c r="AM10" s="44"/>
      <c r="AN10" s="44"/>
      <c r="AO10" s="44"/>
      <c r="AP10" s="44"/>
      <c r="AQ10" s="44"/>
      <c r="AR10" s="44"/>
      <c r="AS10" s="44"/>
      <c r="AT10" s="45">
        <f>データ!W6</f>
        <v>4.74</v>
      </c>
      <c r="AU10" s="45"/>
      <c r="AV10" s="45"/>
      <c r="AW10" s="45"/>
      <c r="AX10" s="45"/>
      <c r="AY10" s="45"/>
      <c r="AZ10" s="45"/>
      <c r="BA10" s="45"/>
      <c r="BB10" s="45">
        <f>データ!X6</f>
        <v>4168.57</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113</v>
      </c>
      <c r="BM16" s="80"/>
      <c r="BN16" s="80"/>
      <c r="BO16" s="80"/>
      <c r="BP16" s="80"/>
      <c r="BQ16" s="80"/>
      <c r="BR16" s="80"/>
      <c r="BS16" s="80"/>
      <c r="BT16" s="80"/>
      <c r="BU16" s="80"/>
      <c r="BV16" s="80"/>
      <c r="BW16" s="80"/>
      <c r="BX16" s="80"/>
      <c r="BY16" s="80"/>
      <c r="BZ16" s="8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112</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v0/8oBw86GSkk96da2R0ON6gxitpdUoYf60rjSUFFW1KMnUlBQsv6i0VS9C41dDGdFcoBlsInwMjO9wFjYvwWA==" saltValue="e8Z8BJtUtDo/2yB5SthV0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104647</v>
      </c>
      <c r="D6" s="19">
        <f t="shared" si="3"/>
        <v>46</v>
      </c>
      <c r="E6" s="19">
        <f t="shared" si="3"/>
        <v>17</v>
      </c>
      <c r="F6" s="19">
        <f t="shared" si="3"/>
        <v>4</v>
      </c>
      <c r="G6" s="19">
        <f t="shared" si="3"/>
        <v>0</v>
      </c>
      <c r="H6" s="19" t="str">
        <f t="shared" si="3"/>
        <v>群馬県　玉村町</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41.65</v>
      </c>
      <c r="P6" s="20">
        <f t="shared" si="3"/>
        <v>55.45</v>
      </c>
      <c r="Q6" s="20">
        <f t="shared" si="3"/>
        <v>88.2</v>
      </c>
      <c r="R6" s="20">
        <f t="shared" si="3"/>
        <v>2090</v>
      </c>
      <c r="S6" s="20">
        <f t="shared" si="3"/>
        <v>35732</v>
      </c>
      <c r="T6" s="20">
        <f t="shared" si="3"/>
        <v>25.78</v>
      </c>
      <c r="U6" s="20">
        <f t="shared" si="3"/>
        <v>1386.04</v>
      </c>
      <c r="V6" s="20">
        <f t="shared" si="3"/>
        <v>19759</v>
      </c>
      <c r="W6" s="20">
        <f t="shared" si="3"/>
        <v>4.74</v>
      </c>
      <c r="X6" s="20">
        <f t="shared" si="3"/>
        <v>4168.57</v>
      </c>
      <c r="Y6" s="21" t="str">
        <f>IF(Y7="",NA(),Y7)</f>
        <v>-</v>
      </c>
      <c r="Z6" s="21">
        <f t="shared" ref="Z6:AH6" si="4">IF(Z7="",NA(),Z7)</f>
        <v>105.41</v>
      </c>
      <c r="AA6" s="21">
        <f t="shared" si="4"/>
        <v>103.85</v>
      </c>
      <c r="AB6" s="21">
        <f t="shared" si="4"/>
        <v>104.4</v>
      </c>
      <c r="AC6" s="21">
        <f t="shared" si="4"/>
        <v>102.84</v>
      </c>
      <c r="AD6" s="21" t="str">
        <f t="shared" si="4"/>
        <v>-</v>
      </c>
      <c r="AE6" s="21">
        <f t="shared" si="4"/>
        <v>102.7</v>
      </c>
      <c r="AF6" s="21">
        <f t="shared" si="4"/>
        <v>104.11</v>
      </c>
      <c r="AG6" s="21">
        <f t="shared" si="4"/>
        <v>101.98</v>
      </c>
      <c r="AH6" s="21">
        <f t="shared" si="4"/>
        <v>102.68</v>
      </c>
      <c r="AI6" s="20" t="str">
        <f>IF(AI7="","",IF(AI7="-","【-】","【"&amp;SUBSTITUTE(TEXT(AI7,"#,##0.00"),"-","△")&amp;"】"))</f>
        <v>【105.09】</v>
      </c>
      <c r="AJ6" s="21" t="str">
        <f>IF(AJ7="",NA(),AJ7)</f>
        <v>-</v>
      </c>
      <c r="AK6" s="20">
        <f t="shared" ref="AK6:AS6" si="5">IF(AK7="",NA(),AK7)</f>
        <v>0</v>
      </c>
      <c r="AL6" s="20">
        <f t="shared" si="5"/>
        <v>0</v>
      </c>
      <c r="AM6" s="20">
        <f t="shared" si="5"/>
        <v>0</v>
      </c>
      <c r="AN6" s="20">
        <f t="shared" si="5"/>
        <v>0</v>
      </c>
      <c r="AO6" s="21" t="str">
        <f t="shared" si="5"/>
        <v>-</v>
      </c>
      <c r="AP6" s="21">
        <f t="shared" si="5"/>
        <v>48.2</v>
      </c>
      <c r="AQ6" s="21">
        <f t="shared" si="5"/>
        <v>46.91</v>
      </c>
      <c r="AR6" s="21">
        <f t="shared" si="5"/>
        <v>52.27</v>
      </c>
      <c r="AS6" s="21">
        <f t="shared" si="5"/>
        <v>58.68</v>
      </c>
      <c r="AT6" s="20" t="str">
        <f>IF(AT7="","",IF(AT7="-","【-】","【"&amp;SUBSTITUTE(TEXT(AT7,"#,##0.00"),"-","△")&amp;"】"))</f>
        <v>【65.73】</v>
      </c>
      <c r="AU6" s="21" t="str">
        <f>IF(AU7="",NA(),AU7)</f>
        <v>-</v>
      </c>
      <c r="AV6" s="21">
        <f t="shared" ref="AV6:BD6" si="6">IF(AV7="",NA(),AV7)</f>
        <v>29.24</v>
      </c>
      <c r="AW6" s="21">
        <f t="shared" si="6"/>
        <v>35.21</v>
      </c>
      <c r="AX6" s="21">
        <f t="shared" si="6"/>
        <v>47.18</v>
      </c>
      <c r="AY6" s="21">
        <f t="shared" si="6"/>
        <v>39.520000000000003</v>
      </c>
      <c r="AZ6" s="21" t="str">
        <f t="shared" si="6"/>
        <v>-</v>
      </c>
      <c r="BA6" s="21">
        <f t="shared" si="6"/>
        <v>46.85</v>
      </c>
      <c r="BB6" s="21">
        <f t="shared" si="6"/>
        <v>44.35</v>
      </c>
      <c r="BC6" s="21">
        <f t="shared" si="6"/>
        <v>41.51</v>
      </c>
      <c r="BD6" s="21">
        <f t="shared" si="6"/>
        <v>45.01</v>
      </c>
      <c r="BE6" s="20" t="str">
        <f>IF(BE7="","",IF(BE7="-","【-】","【"&amp;SUBSTITUTE(TEXT(BE7,"#,##0.00"),"-","△")&amp;"】"))</f>
        <v>【48.91】</v>
      </c>
      <c r="BF6" s="21" t="str">
        <f>IF(BF7="",NA(),BF7)</f>
        <v>-</v>
      </c>
      <c r="BG6" s="21">
        <f t="shared" ref="BG6:BO6" si="7">IF(BG7="",NA(),BG7)</f>
        <v>1563.29</v>
      </c>
      <c r="BH6" s="21">
        <f t="shared" si="7"/>
        <v>1585.02</v>
      </c>
      <c r="BI6" s="21">
        <f t="shared" si="7"/>
        <v>1607.46</v>
      </c>
      <c r="BJ6" s="21">
        <f t="shared" si="7"/>
        <v>1568.1</v>
      </c>
      <c r="BK6" s="21" t="str">
        <f t="shared" si="7"/>
        <v>-</v>
      </c>
      <c r="BL6" s="21">
        <f t="shared" si="7"/>
        <v>1268.6300000000001</v>
      </c>
      <c r="BM6" s="21">
        <f t="shared" si="7"/>
        <v>1283.69</v>
      </c>
      <c r="BN6" s="21">
        <f t="shared" si="7"/>
        <v>1160.22</v>
      </c>
      <c r="BO6" s="21">
        <f t="shared" si="7"/>
        <v>1141.98</v>
      </c>
      <c r="BP6" s="20" t="str">
        <f>IF(BP7="","",IF(BP7="-","【-】","【"&amp;SUBSTITUTE(TEXT(BP7,"#,##0.00"),"-","△")&amp;"】"))</f>
        <v>【1,156.82】</v>
      </c>
      <c r="BQ6" s="21" t="str">
        <f>IF(BQ7="",NA(),BQ7)</f>
        <v>-</v>
      </c>
      <c r="BR6" s="21">
        <f t="shared" ref="BR6:BZ6" si="8">IF(BR7="",NA(),BR7)</f>
        <v>68.42</v>
      </c>
      <c r="BS6" s="21">
        <f t="shared" si="8"/>
        <v>68.59</v>
      </c>
      <c r="BT6" s="21">
        <f t="shared" si="8"/>
        <v>67.72</v>
      </c>
      <c r="BU6" s="21">
        <f t="shared" si="8"/>
        <v>68.53</v>
      </c>
      <c r="BV6" s="21" t="str">
        <f t="shared" si="8"/>
        <v>-</v>
      </c>
      <c r="BW6" s="21">
        <f t="shared" si="8"/>
        <v>82.88</v>
      </c>
      <c r="BX6" s="21">
        <f t="shared" si="8"/>
        <v>82.53</v>
      </c>
      <c r="BY6" s="21">
        <f t="shared" si="8"/>
        <v>81.81</v>
      </c>
      <c r="BZ6" s="21">
        <f t="shared" si="8"/>
        <v>82.27</v>
      </c>
      <c r="CA6" s="20" t="str">
        <f>IF(CA7="","",IF(CA7="-","【-】","【"&amp;SUBSTITUTE(TEXT(CA7,"#,##0.00"),"-","△")&amp;"】"))</f>
        <v>【75.33】</v>
      </c>
      <c r="CB6" s="21" t="str">
        <f>IF(CB7="",NA(),CB7)</f>
        <v>-</v>
      </c>
      <c r="CC6" s="21">
        <f t="shared" ref="CC6:CK6" si="9">IF(CC7="",NA(),CC7)</f>
        <v>150</v>
      </c>
      <c r="CD6" s="21">
        <f t="shared" si="9"/>
        <v>150</v>
      </c>
      <c r="CE6" s="21">
        <f t="shared" si="9"/>
        <v>152.55000000000001</v>
      </c>
      <c r="CF6" s="21">
        <f t="shared" si="9"/>
        <v>151.24</v>
      </c>
      <c r="CG6" s="21" t="str">
        <f t="shared" si="9"/>
        <v>-</v>
      </c>
      <c r="CH6" s="21">
        <f t="shared" si="9"/>
        <v>187.76</v>
      </c>
      <c r="CI6" s="21">
        <f t="shared" si="9"/>
        <v>190.48</v>
      </c>
      <c r="CJ6" s="21">
        <f t="shared" si="9"/>
        <v>193.59</v>
      </c>
      <c r="CK6" s="21">
        <f t="shared" si="9"/>
        <v>194.42</v>
      </c>
      <c r="CL6" s="20" t="str">
        <f>IF(CL7="","",IF(CL7="-","【-】","【"&amp;SUBSTITUTE(TEXT(CL7,"#,##0.00"),"-","△")&amp;"】"))</f>
        <v>【215.73】</v>
      </c>
      <c r="CM6" s="21" t="str">
        <f>IF(CM7="",NA(),CM7)</f>
        <v>-</v>
      </c>
      <c r="CN6" s="21" t="str">
        <f t="shared" ref="CN6:CV6" si="10">IF(CN7="",NA(),CN7)</f>
        <v>-</v>
      </c>
      <c r="CO6" s="21" t="str">
        <f t="shared" si="10"/>
        <v>-</v>
      </c>
      <c r="CP6" s="21" t="str">
        <f t="shared" si="10"/>
        <v>-</v>
      </c>
      <c r="CQ6" s="21" t="str">
        <f t="shared" si="10"/>
        <v>-</v>
      </c>
      <c r="CR6" s="21" t="str">
        <f t="shared" si="10"/>
        <v>-</v>
      </c>
      <c r="CS6" s="21">
        <f t="shared" si="10"/>
        <v>45.87</v>
      </c>
      <c r="CT6" s="21">
        <f t="shared" si="10"/>
        <v>44.24</v>
      </c>
      <c r="CU6" s="21">
        <f t="shared" si="10"/>
        <v>45.3</v>
      </c>
      <c r="CV6" s="21">
        <f t="shared" si="10"/>
        <v>45.6</v>
      </c>
      <c r="CW6" s="20" t="str">
        <f>IF(CW7="","",IF(CW7="-","【-】","【"&amp;SUBSTITUTE(TEXT(CW7,"#,##0.00"),"-","△")&amp;"】"))</f>
        <v>【43.28】</v>
      </c>
      <c r="CX6" s="21" t="str">
        <f>IF(CX7="",NA(),CX7)</f>
        <v>-</v>
      </c>
      <c r="CY6" s="21">
        <f t="shared" ref="CY6:DG6" si="11">IF(CY7="",NA(),CY7)</f>
        <v>81.87</v>
      </c>
      <c r="CZ6" s="21">
        <f t="shared" si="11"/>
        <v>80.66</v>
      </c>
      <c r="DA6" s="21">
        <f t="shared" si="11"/>
        <v>81.34</v>
      </c>
      <c r="DB6" s="21">
        <f t="shared" si="11"/>
        <v>81.459999999999994</v>
      </c>
      <c r="DC6" s="21" t="str">
        <f t="shared" si="11"/>
        <v>-</v>
      </c>
      <c r="DD6" s="21">
        <f t="shared" si="11"/>
        <v>87.65</v>
      </c>
      <c r="DE6" s="21">
        <f t="shared" si="11"/>
        <v>88.15</v>
      </c>
      <c r="DF6" s="21">
        <f t="shared" si="11"/>
        <v>88.37</v>
      </c>
      <c r="DG6" s="21">
        <f t="shared" si="11"/>
        <v>88.66</v>
      </c>
      <c r="DH6" s="20" t="str">
        <f>IF(DH7="","",IF(DH7="-","【-】","【"&amp;SUBSTITUTE(TEXT(DH7,"#,##0.00"),"-","△")&amp;"】"))</f>
        <v>【86.21】</v>
      </c>
      <c r="DI6" s="21" t="str">
        <f>IF(DI7="",NA(),DI7)</f>
        <v>-</v>
      </c>
      <c r="DJ6" s="21">
        <f t="shared" ref="DJ6:DR6" si="12">IF(DJ7="",NA(),DJ7)</f>
        <v>2.4300000000000002</v>
      </c>
      <c r="DK6" s="21">
        <f t="shared" si="12"/>
        <v>4.7</v>
      </c>
      <c r="DL6" s="21">
        <f t="shared" si="12"/>
        <v>6.86</v>
      </c>
      <c r="DM6" s="21">
        <f t="shared" si="12"/>
        <v>9.01</v>
      </c>
      <c r="DN6" s="21" t="str">
        <f t="shared" si="12"/>
        <v>-</v>
      </c>
      <c r="DO6" s="21">
        <f t="shared" si="12"/>
        <v>29.24</v>
      </c>
      <c r="DP6" s="21">
        <f t="shared" si="12"/>
        <v>31.73</v>
      </c>
      <c r="DQ6" s="21">
        <f t="shared" si="12"/>
        <v>32.57</v>
      </c>
      <c r="DR6" s="21">
        <f t="shared" si="12"/>
        <v>33.159999999999997</v>
      </c>
      <c r="DS6" s="20" t="str">
        <f>IF(DS7="","",IF(DS7="-","【-】","【"&amp;SUBSTITUTE(TEXT(DS7,"#,##0.00"),"-","△")&amp;"】"))</f>
        <v>【29.62】</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1">
        <f t="shared" si="13"/>
        <v>0.04</v>
      </c>
      <c r="EC6" s="21">
        <f t="shared" si="13"/>
        <v>0.12</v>
      </c>
      <c r="ED6" s="20" t="str">
        <f>IF(ED7="","",IF(ED7="-","【-】","【"&amp;SUBSTITUTE(TEXT(ED7,"#,##0.00"),"-","△")&amp;"】"))</f>
        <v>【0.09】</v>
      </c>
      <c r="EE6" s="21" t="str">
        <f>IF(EE7="",NA(),EE7)</f>
        <v>-</v>
      </c>
      <c r="EF6" s="20">
        <f t="shared" ref="EF6:EN6" si="14">IF(EF7="",NA(),EF7)</f>
        <v>0</v>
      </c>
      <c r="EG6" s="20">
        <f t="shared" si="14"/>
        <v>0</v>
      </c>
      <c r="EH6" s="21">
        <f t="shared" si="14"/>
        <v>0.04</v>
      </c>
      <c r="EI6" s="20">
        <f t="shared" si="14"/>
        <v>0</v>
      </c>
      <c r="EJ6" s="21" t="str">
        <f t="shared" si="14"/>
        <v>-</v>
      </c>
      <c r="EK6" s="21">
        <f t="shared" si="14"/>
        <v>0.06</v>
      </c>
      <c r="EL6" s="21">
        <f t="shared" si="14"/>
        <v>0.27</v>
      </c>
      <c r="EM6" s="21">
        <f t="shared" si="14"/>
        <v>0.22</v>
      </c>
      <c r="EN6" s="21">
        <f t="shared" si="14"/>
        <v>0.17</v>
      </c>
      <c r="EO6" s="20" t="str">
        <f>IF(EO7="","",IF(EO7="-","【-】","【"&amp;SUBSTITUTE(TEXT(EO7,"#,##0.00"),"-","△")&amp;"】"))</f>
        <v>【0.11】</v>
      </c>
    </row>
    <row r="7" spans="1:148" s="22" customFormat="1" x14ac:dyDescent="0.2">
      <c r="A7" s="14"/>
      <c r="B7" s="23">
        <v>2023</v>
      </c>
      <c r="C7" s="23">
        <v>104647</v>
      </c>
      <c r="D7" s="23">
        <v>46</v>
      </c>
      <c r="E7" s="23">
        <v>17</v>
      </c>
      <c r="F7" s="23">
        <v>4</v>
      </c>
      <c r="G7" s="23">
        <v>0</v>
      </c>
      <c r="H7" s="23" t="s">
        <v>96</v>
      </c>
      <c r="I7" s="23" t="s">
        <v>97</v>
      </c>
      <c r="J7" s="23" t="s">
        <v>98</v>
      </c>
      <c r="K7" s="23" t="s">
        <v>99</v>
      </c>
      <c r="L7" s="23" t="s">
        <v>100</v>
      </c>
      <c r="M7" s="23" t="s">
        <v>101</v>
      </c>
      <c r="N7" s="24" t="s">
        <v>102</v>
      </c>
      <c r="O7" s="24">
        <v>41.65</v>
      </c>
      <c r="P7" s="24">
        <v>55.45</v>
      </c>
      <c r="Q7" s="24">
        <v>88.2</v>
      </c>
      <c r="R7" s="24">
        <v>2090</v>
      </c>
      <c r="S7" s="24">
        <v>35732</v>
      </c>
      <c r="T7" s="24">
        <v>25.78</v>
      </c>
      <c r="U7" s="24">
        <v>1386.04</v>
      </c>
      <c r="V7" s="24">
        <v>19759</v>
      </c>
      <c r="W7" s="24">
        <v>4.74</v>
      </c>
      <c r="X7" s="24">
        <v>4168.57</v>
      </c>
      <c r="Y7" s="24" t="s">
        <v>102</v>
      </c>
      <c r="Z7" s="24">
        <v>105.41</v>
      </c>
      <c r="AA7" s="24">
        <v>103.85</v>
      </c>
      <c r="AB7" s="24">
        <v>104.4</v>
      </c>
      <c r="AC7" s="24">
        <v>102.84</v>
      </c>
      <c r="AD7" s="24" t="s">
        <v>102</v>
      </c>
      <c r="AE7" s="24">
        <v>102.7</v>
      </c>
      <c r="AF7" s="24">
        <v>104.11</v>
      </c>
      <c r="AG7" s="24">
        <v>101.98</v>
      </c>
      <c r="AH7" s="24">
        <v>102.68</v>
      </c>
      <c r="AI7" s="24">
        <v>105.09</v>
      </c>
      <c r="AJ7" s="24" t="s">
        <v>102</v>
      </c>
      <c r="AK7" s="24">
        <v>0</v>
      </c>
      <c r="AL7" s="24">
        <v>0</v>
      </c>
      <c r="AM7" s="24">
        <v>0</v>
      </c>
      <c r="AN7" s="24">
        <v>0</v>
      </c>
      <c r="AO7" s="24" t="s">
        <v>102</v>
      </c>
      <c r="AP7" s="24">
        <v>48.2</v>
      </c>
      <c r="AQ7" s="24">
        <v>46.91</v>
      </c>
      <c r="AR7" s="24">
        <v>52.27</v>
      </c>
      <c r="AS7" s="24">
        <v>58.68</v>
      </c>
      <c r="AT7" s="24">
        <v>65.73</v>
      </c>
      <c r="AU7" s="24" t="s">
        <v>102</v>
      </c>
      <c r="AV7" s="24">
        <v>29.24</v>
      </c>
      <c r="AW7" s="24">
        <v>35.21</v>
      </c>
      <c r="AX7" s="24">
        <v>47.18</v>
      </c>
      <c r="AY7" s="24">
        <v>39.520000000000003</v>
      </c>
      <c r="AZ7" s="24" t="s">
        <v>102</v>
      </c>
      <c r="BA7" s="24">
        <v>46.85</v>
      </c>
      <c r="BB7" s="24">
        <v>44.35</v>
      </c>
      <c r="BC7" s="24">
        <v>41.51</v>
      </c>
      <c r="BD7" s="24">
        <v>45.01</v>
      </c>
      <c r="BE7" s="24">
        <v>48.91</v>
      </c>
      <c r="BF7" s="24" t="s">
        <v>102</v>
      </c>
      <c r="BG7" s="24">
        <v>1563.29</v>
      </c>
      <c r="BH7" s="24">
        <v>1585.02</v>
      </c>
      <c r="BI7" s="24">
        <v>1607.46</v>
      </c>
      <c r="BJ7" s="24">
        <v>1568.1</v>
      </c>
      <c r="BK7" s="24" t="s">
        <v>102</v>
      </c>
      <c r="BL7" s="24">
        <v>1268.6300000000001</v>
      </c>
      <c r="BM7" s="24">
        <v>1283.69</v>
      </c>
      <c r="BN7" s="24">
        <v>1160.22</v>
      </c>
      <c r="BO7" s="24">
        <v>1141.98</v>
      </c>
      <c r="BP7" s="24">
        <v>1156.82</v>
      </c>
      <c r="BQ7" s="24" t="s">
        <v>102</v>
      </c>
      <c r="BR7" s="24">
        <v>68.42</v>
      </c>
      <c r="BS7" s="24">
        <v>68.59</v>
      </c>
      <c r="BT7" s="24">
        <v>67.72</v>
      </c>
      <c r="BU7" s="24">
        <v>68.53</v>
      </c>
      <c r="BV7" s="24" t="s">
        <v>102</v>
      </c>
      <c r="BW7" s="24">
        <v>82.88</v>
      </c>
      <c r="BX7" s="24">
        <v>82.53</v>
      </c>
      <c r="BY7" s="24">
        <v>81.81</v>
      </c>
      <c r="BZ7" s="24">
        <v>82.27</v>
      </c>
      <c r="CA7" s="24">
        <v>75.33</v>
      </c>
      <c r="CB7" s="24" t="s">
        <v>102</v>
      </c>
      <c r="CC7" s="24">
        <v>150</v>
      </c>
      <c r="CD7" s="24">
        <v>150</v>
      </c>
      <c r="CE7" s="24">
        <v>152.55000000000001</v>
      </c>
      <c r="CF7" s="24">
        <v>151.24</v>
      </c>
      <c r="CG7" s="24" t="s">
        <v>102</v>
      </c>
      <c r="CH7" s="24">
        <v>187.76</v>
      </c>
      <c r="CI7" s="24">
        <v>190.48</v>
      </c>
      <c r="CJ7" s="24">
        <v>193.59</v>
      </c>
      <c r="CK7" s="24">
        <v>194.42</v>
      </c>
      <c r="CL7" s="24">
        <v>215.73</v>
      </c>
      <c r="CM7" s="24" t="s">
        <v>102</v>
      </c>
      <c r="CN7" s="24" t="s">
        <v>102</v>
      </c>
      <c r="CO7" s="24" t="s">
        <v>102</v>
      </c>
      <c r="CP7" s="24" t="s">
        <v>102</v>
      </c>
      <c r="CQ7" s="24" t="s">
        <v>102</v>
      </c>
      <c r="CR7" s="24" t="s">
        <v>102</v>
      </c>
      <c r="CS7" s="24">
        <v>45.87</v>
      </c>
      <c r="CT7" s="24">
        <v>44.24</v>
      </c>
      <c r="CU7" s="24">
        <v>45.3</v>
      </c>
      <c r="CV7" s="24">
        <v>45.6</v>
      </c>
      <c r="CW7" s="24">
        <v>43.28</v>
      </c>
      <c r="CX7" s="24" t="s">
        <v>102</v>
      </c>
      <c r="CY7" s="24">
        <v>81.87</v>
      </c>
      <c r="CZ7" s="24">
        <v>80.66</v>
      </c>
      <c r="DA7" s="24">
        <v>81.34</v>
      </c>
      <c r="DB7" s="24">
        <v>81.459999999999994</v>
      </c>
      <c r="DC7" s="24" t="s">
        <v>102</v>
      </c>
      <c r="DD7" s="24">
        <v>87.65</v>
      </c>
      <c r="DE7" s="24">
        <v>88.15</v>
      </c>
      <c r="DF7" s="24">
        <v>88.37</v>
      </c>
      <c r="DG7" s="24">
        <v>88.66</v>
      </c>
      <c r="DH7" s="24">
        <v>86.21</v>
      </c>
      <c r="DI7" s="24" t="s">
        <v>102</v>
      </c>
      <c r="DJ7" s="24">
        <v>2.4300000000000002</v>
      </c>
      <c r="DK7" s="24">
        <v>4.7</v>
      </c>
      <c r="DL7" s="24">
        <v>6.86</v>
      </c>
      <c r="DM7" s="24">
        <v>9.01</v>
      </c>
      <c r="DN7" s="24" t="s">
        <v>102</v>
      </c>
      <c r="DO7" s="24">
        <v>29.24</v>
      </c>
      <c r="DP7" s="24">
        <v>31.73</v>
      </c>
      <c r="DQ7" s="24">
        <v>32.57</v>
      </c>
      <c r="DR7" s="24">
        <v>33.159999999999997</v>
      </c>
      <c r="DS7" s="24">
        <v>29.62</v>
      </c>
      <c r="DT7" s="24" t="s">
        <v>102</v>
      </c>
      <c r="DU7" s="24">
        <v>0</v>
      </c>
      <c r="DV7" s="24">
        <v>0</v>
      </c>
      <c r="DW7" s="24">
        <v>0</v>
      </c>
      <c r="DX7" s="24">
        <v>0</v>
      </c>
      <c r="DY7" s="24" t="s">
        <v>102</v>
      </c>
      <c r="DZ7" s="24">
        <v>0</v>
      </c>
      <c r="EA7" s="24">
        <v>0</v>
      </c>
      <c r="EB7" s="24">
        <v>0.04</v>
      </c>
      <c r="EC7" s="24">
        <v>0.12</v>
      </c>
      <c r="ED7" s="24">
        <v>0.09</v>
      </c>
      <c r="EE7" s="24" t="s">
        <v>102</v>
      </c>
      <c r="EF7" s="24">
        <v>0</v>
      </c>
      <c r="EG7" s="24">
        <v>0</v>
      </c>
      <c r="EH7" s="24">
        <v>0.04</v>
      </c>
      <c r="EI7" s="24">
        <v>0</v>
      </c>
      <c r="EJ7" s="24" t="s">
        <v>102</v>
      </c>
      <c r="EK7" s="24">
        <v>0.06</v>
      </c>
      <c r="EL7" s="24">
        <v>0.27</v>
      </c>
      <c r="EM7" s="24">
        <v>0.22</v>
      </c>
      <c r="EN7" s="24">
        <v>0.17</v>
      </c>
      <c r="EO7" s="24">
        <v>0.11</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2025-02-03T07:13:26Z</cp:lastPrinted>
  <dcterms:created xsi:type="dcterms:W3CDTF">2025-01-24T07:10:21Z</dcterms:created>
  <dcterms:modified xsi:type="dcterms:W3CDTF">2025-02-27T07:14:32Z</dcterms:modified>
  <cp:category/>
</cp:coreProperties>
</file>