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C8414AB8-EDA3-4465-9E55-A85659913C0B}" xr6:coauthVersionLast="47" xr6:coauthVersionMax="47" xr10:uidLastSave="{00000000-0000-0000-0000-000000000000}"/>
  <workbookProtection workbookAlgorithmName="SHA-512" workbookHashValue="Wh49t5rGCQHN//zYuhkTk97VE+ThvlJVbr6VNBu+W/lz3gJ10uCzy5rXxSdazQDJGxFhkVEPYOG2n56ufB16QA==" workbookSaltValue="OcUCgSEF3KSs7fytdYcdeQ=="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BB10" i="4"/>
  <c r="AT10" i="4"/>
  <c r="AL10" i="4"/>
  <c r="I10" i="4"/>
  <c r="BB8" i="4"/>
  <c r="AT8" i="4"/>
  <c r="AL8" i="4"/>
  <c r="AD8" i="4"/>
  <c r="W8" i="4"/>
  <c r="B6" i="4"/>
</calcChain>
</file>

<file path=xl/sharedStrings.xml><?xml version="1.0" encoding="utf-8"?>
<sst xmlns="http://schemas.openxmlformats.org/spreadsheetml/2006/main" count="233" uniqueCount="113">
  <si>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</si>
  <si>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</si>
  <si>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</si>
  <si>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</si>
  <si>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</si>
  <si>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</si>
  <si>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</si>
  <si>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</si>
  <si>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</si>
  <si>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</si>
  <si>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</si>
  <si>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</si>
  <si>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</si>
  <si>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</si>
  <si>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</si>
  <si>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</si>
  <si>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</si>
  <si>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</si>
  <si>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</si>
  <si>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</si>
  <si>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</si>
  <si>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</si>
  <si>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</si>
  <si>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</si>
  <si>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</si>
  <si>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</si>
  <si>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</si>
  <si>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</si>
  <si>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</si>
  <si>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</si>
  <si>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</si>
  <si>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</si>
  <si>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</si>
  <si>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</si>
  <si>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</si>
  <si>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</si>
  <si>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</si>
  <si>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</si>
  <si>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</si>
  <si>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</si>
  <si>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</si>
  <si>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</si>
  <si>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</si>
  <si>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</si>
  <si>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</si>
  <si>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</si>
  <si>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</si>
  <si>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</si>
  <si>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</si>
  <si>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</si>
  <si>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</si>
  <si>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</si>
  <si>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</si>
  <si>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</si>
  <si>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</si>
  <si>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</si>
  <si>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</si>
  <si>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</si>
  <si>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</si>
  <si>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</si>
  <si>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</si>
  <si>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</si>
  <si>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</si>
  <si>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</si>
  <si>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</si>
  <si>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</si>
  <si>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</si>
  <si>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</si>
  <si>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</si>
  <si>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【①について】　　　　　　　　　　　　　　　　　　　昨年度値と比較すると悪化している。今後も費用削減を目指し施設の効率化や適切な改修等を検討していく必要性がある。併せて水道料金値上げについても今後検討していく必要性がある。　　　　　　　　　　　【④について】　　　　　　　　　　　　　　　　施設の改修及び管路の老朽化、法適用化が進み今後も地方債の増加が見込まれる。適切な改修、施設のダウンサイジング、統合等を検討していく必要性がある。併せて水道使用料金値上げについても今後検討していく必要性がある。　　　　　　　　　　【⑤について】　　　　　　　　　　　　　　　　施設や管路の老朽化が進み、修繕費が必然的に必要となる。収益においては人口減少が進むことが予想され、使用量の増加は見込めない。水道使用料金値上げについて検討していく必要性がある。　　　　　　　　　　　　　　　　　　 【⑥について】　　　　　　　　　　　　　　　　軽微な修繕等を、町直営で積極的に施工していき、費用削減に努めていきたい。　　　　　　　　　　　　　　【⑦について】　　　　　　　　　　　　　　　　山間地域に位置しており集落が散在している。維持費や管理費を考慮し、統廃合やダウンサイジングを検討していく必要性がある。　　　　　　　　　　　　　　【⑧について】                              　平均値より高い数値になっている。効率的な給水を目指し漏水調査、漏水修繕、施設改修に努めたい。</t>
    <rPh sb="36" eb="38">
      <t>アッカ</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</si>
  <si>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</si>
  <si>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</si>
  <si>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近年老朽管の更新を積極的に進めてきたが、更新を必要とする管路の更新を終えた。今後も施設や管路の老朽化が進むことが予想され、修繕費が必然的に必要となる。計画的な更新を実施していきたい。</t>
  </si>
  <si>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</si>
  <si>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</si>
  <si>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</si>
  <si>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</si>
  <si>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</si>
  <si>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</si>
  <si>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</si>
  <si>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</si>
  <si>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</si>
  <si>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</si>
  <si>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</si>
  <si>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</si>
  <si>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</si>
  <si>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</si>
  <si>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</si>
  <si>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</si>
  <si>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</si>
  <si>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</si>
  <si>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</si>
  <si>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</si>
  <si>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</si>
  <si>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</si>
  <si>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</si>
  <si>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</si>
  <si>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群馬県　神流町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</si>
  <si>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</si>
  <si>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</si>
  <si>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</si>
  <si>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</si>
  <si>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</si>
  <si>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</si>
  <si>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</si>
  <si>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</si>
  <si>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</si>
  <si>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</si>
  <si>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</si>
  <si>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</si>
  <si>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</si>
  <si>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</si>
  <si>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突発的な修繕等費用はやむを得ないが、人口減少を見据えた管路更新や、施設改修の際に統廃合・ダウンサイジング等を慎重に検討し、町の将来を見据えた計画をたてていきたい。収益においては人口減少が進むことが予想され、使用量の増加は見込めない。水道使用料金値上げについて検討していく必要性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</si>
</sst>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quot;#,##0.00"/>
    <numFmt numFmtId="177" formatCode="#,##0;&quot;△&quot;#,##0"/>
    <numFmt numFmtId="178" formatCode="&quot;R&quot;yy"/>
    <numFmt numFmtId="179"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1.46</c:v>
                </c:pt>
                <c:pt idx="1">
                  <c:v>0.89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C2-4264-B110-EAD1035DC4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AAC2-4264-B110-EAD1035DC4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66" l="0.70000000000000062" r="0.70000000000000062" t="0.750000000000013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26.78</c:v>
                </c:pt>
                <c:pt idx="1">
                  <c:v>24.21</c:v>
                </c:pt>
                <c:pt idx="2">
                  <c:v>30.04</c:v>
                </c:pt>
                <c:pt idx="3">
                  <c:v>28.7</c:v>
                </c:pt>
                <c:pt idx="4">
                  <c:v>24.51</c:v>
                </c:pt>
              </c:numCache>
            </c:numRef>
          </c:val>
          <c:extLst>
            <c:ext xmlns:c16="http://schemas.microsoft.com/office/drawing/2014/chart" uri="{C3380CC4-5D6E-409C-BE32-E72D297353CC}">
              <c16:uniqueId val="{00000000-49FF-421F-A0EE-B6B0802D93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9FF-421F-A0EE-B6B0802D93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83.17</c:v>
                </c:pt>
                <c:pt idx="1">
                  <c:v>83.17</c:v>
                </c:pt>
                <c:pt idx="2">
                  <c:v>83.19</c:v>
                </c:pt>
                <c:pt idx="3">
                  <c:v>83.12</c:v>
                </c:pt>
                <c:pt idx="4">
                  <c:v>83.03</c:v>
                </c:pt>
              </c:numCache>
            </c:numRef>
          </c:val>
          <c:extLst>
            <c:ext xmlns:c16="http://schemas.microsoft.com/office/drawing/2014/chart" uri="{C3380CC4-5D6E-409C-BE32-E72D297353CC}">
              <c16:uniqueId val="{00000000-3B30-46C6-9EE9-332971E66D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3B30-46C6-9EE9-332971E66D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36.58</c:v>
                </c:pt>
                <c:pt idx="1">
                  <c:v>26.46</c:v>
                </c:pt>
                <c:pt idx="2">
                  <c:v>40.44</c:v>
                </c:pt>
                <c:pt idx="3">
                  <c:v>41.27</c:v>
                </c:pt>
                <c:pt idx="4">
                  <c:v>38.74</c:v>
                </c:pt>
              </c:numCache>
            </c:numRef>
          </c:val>
          <c:extLst>
            <c:ext xmlns:c16="http://schemas.microsoft.com/office/drawing/2014/chart" uri="{C3380CC4-5D6E-409C-BE32-E72D297353CC}">
              <c16:uniqueId val="{00000000-94F0-431E-B3D3-1A79598BBB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94F0-431E-B3D3-1A79598BBB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DC-45E5-BB2E-ABCEEEFF46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C-45E5-BB2E-ABCEEEFF46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B-4FFF-8AE9-91CAB35AF0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B-4FFF-8AE9-91CAB35AF0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C-4255-BDCC-FD56D0B12B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C-4255-BDCC-FD56D0B12B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7-438B-AFDA-D1052223D1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7-438B-AFDA-D1052223D1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2746.17</c:v>
                </c:pt>
                <c:pt idx="1">
                  <c:v>2875.41</c:v>
                </c:pt>
                <c:pt idx="2">
                  <c:v>3322.48</c:v>
                </c:pt>
                <c:pt idx="3">
                  <c:v>3068.63</c:v>
                </c:pt>
                <c:pt idx="4">
                  <c:v>2970.32</c:v>
                </c:pt>
              </c:numCache>
            </c:numRef>
          </c:val>
          <c:extLst>
            <c:ext xmlns:c16="http://schemas.microsoft.com/office/drawing/2014/chart" uri="{C3380CC4-5D6E-409C-BE32-E72D297353CC}">
              <c16:uniqueId val="{00000000-6548-4685-8F4D-AB7B074FBA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6548-4685-8F4D-AB7B074FBA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25.67</c:v>
                </c:pt>
                <c:pt idx="1">
                  <c:v>23.22</c:v>
                </c:pt>
                <c:pt idx="2">
                  <c:v>23.95</c:v>
                </c:pt>
                <c:pt idx="3">
                  <c:v>21.4</c:v>
                </c:pt>
                <c:pt idx="4">
                  <c:v>20.97</c:v>
                </c:pt>
              </c:numCache>
            </c:numRef>
          </c:val>
          <c:extLst>
            <c:ext xmlns:c16="http://schemas.microsoft.com/office/drawing/2014/chart" uri="{C3380CC4-5D6E-409C-BE32-E72D297353CC}">
              <c16:uniqueId val="{00000000-F144-4F56-B07C-3AEA9C4804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F144-4F56-B07C-3AEA9C4804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438.5</c:v>
                </c:pt>
                <c:pt idx="1">
                  <c:v>483.13</c:v>
                </c:pt>
                <c:pt idx="2">
                  <c:v>384.44</c:v>
                </c:pt>
                <c:pt idx="3">
                  <c:v>457.38</c:v>
                </c:pt>
                <c:pt idx="4">
                  <c:v>524.39</c:v>
                </c:pt>
              </c:numCache>
            </c:numRef>
          </c:val>
          <c:extLst>
            <c:ext xmlns:c16="http://schemas.microsoft.com/office/drawing/2014/chart" uri="{C3380CC4-5D6E-409C-BE32-E72D297353CC}">
              <c16:uniqueId val="{00000000-A6B8-43DD-86CB-E4BDB2CBB0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A6B8-43DD-86CB-E4BDB2CBB0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【76.13】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【1,045.20】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【69.82】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【55.00】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【317.14】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【49.51】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【0.40】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神流町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5</v>
      </c>
      <c r="C7" s="30"/>
      <c r="D7" s="30"/>
      <c r="E7" s="30"/>
      <c r="F7" s="30"/>
      <c r="G7" s="30"/>
      <c r="H7" s="30"/>
      <c r="I7" s="30" t="s">
        <v>11</v>
      </c>
      <c r="J7" s="30"/>
      <c r="K7" s="30"/>
      <c r="L7" s="30"/>
      <c r="M7" s="30"/>
      <c r="N7" s="30"/>
      <c r="O7" s="30"/>
      <c r="P7" s="30" t="s">
        <v>4</v>
      </c>
      <c r="Q7" s="30"/>
      <c r="R7" s="30"/>
      <c r="S7" s="30"/>
      <c r="T7" s="30"/>
      <c r="U7" s="30"/>
      <c r="V7" s="30"/>
      <c r="W7" s="30" t="s">
        <v>0</v>
      </c>
      <c r="X7" s="30"/>
      <c r="Y7" s="30"/>
      <c r="Z7" s="30"/>
      <c r="AA7" s="30"/>
      <c r="AB7" s="30"/>
      <c r="AC7" s="30"/>
      <c r="AD7" s="30" t="s">
        <v>17</v>
      </c>
      <c r="AE7" s="30"/>
      <c r="AF7" s="30"/>
      <c r="AG7" s="30"/>
      <c r="AH7" s="30"/>
      <c r="AI7" s="30"/>
      <c r="AJ7" s="30"/>
      <c r="AK7" s="2"/>
      <c r="AL7" s="30" t="s">
        <v>14</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水道事業</v>
      </c>
      <c r="J8" s="34"/>
      <c r="K8" s="34"/>
      <c r="L8" s="34"/>
      <c r="M8" s="34"/>
      <c r="N8" s="34"/>
      <c r="O8" s="34"/>
      <c r="P8" s="34" t="str">
        <f>データ!$K$6</f>
        <v>簡易水道事業</v>
      </c>
      <c r="Q8" s="34"/>
      <c r="R8" s="34"/>
      <c r="S8" s="34"/>
      <c r="T8" s="34"/>
      <c r="U8" s="34"/>
      <c r="V8" s="34"/>
      <c r="W8" s="34" t="str">
        <f>データ!$L$6</f>
        <v>D4</v>
      </c>
      <c r="X8" s="34"/>
      <c r="Y8" s="34"/>
      <c r="Z8" s="34"/>
      <c r="AA8" s="34"/>
      <c r="AB8" s="34"/>
      <c r="AC8" s="34"/>
      <c r="AD8" s="34" t="str">
        <f>データ!$M$6</f>
        <v>非設置</v>
      </c>
      <c r="AE8" s="34"/>
      <c r="AF8" s="34"/>
      <c r="AG8" s="34"/>
      <c r="AH8" s="34"/>
      <c r="AI8" s="34"/>
      <c r="AJ8" s="34"/>
      <c r="AK8" s="2"/>
      <c r="AL8" s="35">
        <f>データ!$R$6</f>
        <v>1564</v>
      </c>
      <c r="AM8" s="35"/>
      <c r="AN8" s="35"/>
      <c r="AO8" s="35"/>
      <c r="AP8" s="35"/>
      <c r="AQ8" s="35"/>
      <c r="AR8" s="35"/>
      <c r="AS8" s="35"/>
      <c r="AT8" s="36">
        <f>データ!$S$6</f>
        <v>114.6</v>
      </c>
      <c r="AU8" s="36"/>
      <c r="AV8" s="36"/>
      <c r="AW8" s="36"/>
      <c r="AX8" s="36"/>
      <c r="AY8" s="36"/>
      <c r="AZ8" s="36"/>
      <c r="BA8" s="36"/>
      <c r="BB8" s="36">
        <f>データ!$T$6</f>
        <v>13.65</v>
      </c>
      <c r="BC8" s="36"/>
      <c r="BD8" s="36"/>
      <c r="BE8" s="36"/>
      <c r="BF8" s="36"/>
      <c r="BG8" s="36"/>
      <c r="BH8" s="36"/>
      <c r="BI8" s="36"/>
      <c r="BJ8" s="3"/>
      <c r="BK8" s="3"/>
      <c r="BL8" s="37" t="s">
        <v>10</v>
      </c>
      <c r="BM8" s="38"/>
      <c r="BN8" s="39" t="s">
        <v>21</v>
      </c>
      <c r="BO8" s="39"/>
      <c r="BP8" s="39"/>
      <c r="BQ8" s="39"/>
      <c r="BR8" s="39"/>
      <c r="BS8" s="39"/>
      <c r="BT8" s="39"/>
      <c r="BU8" s="39"/>
      <c r="BV8" s="39"/>
      <c r="BW8" s="39"/>
      <c r="BX8" s="39"/>
      <c r="BY8" s="40"/>
    </row>
    <row r="9" spans="1:78" ht="18.75" customHeight="1" x14ac:dyDescent="0.2">
      <c r="A9" s="2"/>
      <c r="B9" s="30" t="s">
        <v>23</v>
      </c>
      <c r="C9" s="30"/>
      <c r="D9" s="30"/>
      <c r="E9" s="30"/>
      <c r="F9" s="30"/>
      <c r="G9" s="30"/>
      <c r="H9" s="30"/>
      <c r="I9" s="30" t="s">
        <v>24</v>
      </c>
      <c r="J9" s="30"/>
      <c r="K9" s="30"/>
      <c r="L9" s="30"/>
      <c r="M9" s="30"/>
      <c r="N9" s="30"/>
      <c r="O9" s="30"/>
      <c r="P9" s="30" t="s">
        <v>25</v>
      </c>
      <c r="Q9" s="30"/>
      <c r="R9" s="30"/>
      <c r="S9" s="30"/>
      <c r="T9" s="30"/>
      <c r="U9" s="30"/>
      <c r="V9" s="30"/>
      <c r="W9" s="30" t="s">
        <v>22</v>
      </c>
      <c r="X9" s="30"/>
      <c r="Y9" s="30"/>
      <c r="Z9" s="30"/>
      <c r="AA9" s="30"/>
      <c r="AB9" s="30"/>
      <c r="AC9" s="30"/>
      <c r="AD9" s="2"/>
      <c r="AE9" s="2"/>
      <c r="AF9" s="2"/>
      <c r="AG9" s="2"/>
      <c r="AH9" s="3"/>
      <c r="AI9" s="2"/>
      <c r="AJ9" s="2"/>
      <c r="AK9" s="2"/>
      <c r="AL9" s="30" t="s">
        <v>30</v>
      </c>
      <c r="AM9" s="30"/>
      <c r="AN9" s="30"/>
      <c r="AO9" s="30"/>
      <c r="AP9" s="30"/>
      <c r="AQ9" s="30"/>
      <c r="AR9" s="30"/>
      <c r="AS9" s="30"/>
      <c r="AT9" s="30" t="s">
        <v>32</v>
      </c>
      <c r="AU9" s="30"/>
      <c r="AV9" s="30"/>
      <c r="AW9" s="30"/>
      <c r="AX9" s="30"/>
      <c r="AY9" s="30"/>
      <c r="AZ9" s="30"/>
      <c r="BA9" s="30"/>
      <c r="BB9" s="30" t="s">
        <v>13</v>
      </c>
      <c r="BC9" s="30"/>
      <c r="BD9" s="30"/>
      <c r="BE9" s="30"/>
      <c r="BF9" s="30"/>
      <c r="BG9" s="30"/>
      <c r="BH9" s="30"/>
      <c r="BI9" s="30"/>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95.28</v>
      </c>
      <c r="Q10" s="36"/>
      <c r="R10" s="36"/>
      <c r="S10" s="36"/>
      <c r="T10" s="36"/>
      <c r="U10" s="36"/>
      <c r="V10" s="36"/>
      <c r="W10" s="35">
        <f>データ!$Q$6</f>
        <v>2200</v>
      </c>
      <c r="X10" s="35"/>
      <c r="Y10" s="35"/>
      <c r="Z10" s="35"/>
      <c r="AA10" s="35"/>
      <c r="AB10" s="35"/>
      <c r="AC10" s="35"/>
      <c r="AD10" s="2"/>
      <c r="AE10" s="2"/>
      <c r="AF10" s="2"/>
      <c r="AG10" s="2"/>
      <c r="AH10" s="2"/>
      <c r="AI10" s="2"/>
      <c r="AJ10" s="2"/>
      <c r="AK10" s="2"/>
      <c r="AL10" s="35">
        <f>データ!$U$6</f>
        <v>1473</v>
      </c>
      <c r="AM10" s="35"/>
      <c r="AN10" s="35"/>
      <c r="AO10" s="35"/>
      <c r="AP10" s="35"/>
      <c r="AQ10" s="35"/>
      <c r="AR10" s="35"/>
      <c r="AS10" s="35"/>
      <c r="AT10" s="36">
        <f>データ!$V$6</f>
        <v>9.25</v>
      </c>
      <c r="AU10" s="36"/>
      <c r="AV10" s="36"/>
      <c r="AW10" s="36"/>
      <c r="AX10" s="36"/>
      <c r="AY10" s="36"/>
      <c r="AZ10" s="36"/>
      <c r="BA10" s="36"/>
      <c r="BB10" s="36">
        <f>データ!$W$6</f>
        <v>159.24</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40</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42</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58" t="s">
        <v>43</v>
      </c>
      <c r="BM14" s="59"/>
      <c r="BN14" s="59"/>
      <c r="BO14" s="59"/>
      <c r="BP14" s="59"/>
      <c r="BQ14" s="59"/>
      <c r="BR14" s="59"/>
      <c r="BS14" s="59"/>
      <c r="BT14" s="59"/>
      <c r="BU14" s="59"/>
      <c r="BV14" s="59"/>
      <c r="BW14" s="59"/>
      <c r="BX14" s="59"/>
      <c r="BY14" s="59"/>
      <c r="BZ14" s="60"/>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64" t="s">
        <v>69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58" t="s">
        <v>45</v>
      </c>
      <c r="BM45" s="59"/>
      <c r="BN45" s="59"/>
      <c r="BO45" s="59"/>
      <c r="BP45" s="59"/>
      <c r="BQ45" s="59"/>
      <c r="BR45" s="59"/>
      <c r="BS45" s="59"/>
      <c r="BT45" s="59"/>
      <c r="BU45" s="59"/>
      <c r="BV45" s="59"/>
      <c r="BW45" s="59"/>
      <c r="BX45" s="59"/>
      <c r="BY45" s="59"/>
      <c r="BZ45" s="6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1"/>
      <c r="BM46" s="62"/>
      <c r="BN46" s="62"/>
      <c r="BO46" s="62"/>
      <c r="BP46" s="62"/>
      <c r="BQ46" s="62"/>
      <c r="BR46" s="62"/>
      <c r="BS46" s="62"/>
      <c r="BT46" s="62"/>
      <c r="BU46" s="62"/>
      <c r="BV46" s="62"/>
      <c r="BW46" s="62"/>
      <c r="BX46" s="62"/>
      <c r="BY46" s="62"/>
      <c r="BZ46" s="6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64" t="s">
        <v>72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64"/>
      <c r="BM58" s="65"/>
      <c r="BN58" s="65"/>
      <c r="BO58" s="65"/>
      <c r="BP58" s="65"/>
      <c r="BQ58" s="65"/>
      <c r="BR58" s="65"/>
      <c r="BS58" s="65"/>
      <c r="BT58" s="65"/>
      <c r="BU58" s="65"/>
      <c r="BV58" s="65"/>
      <c r="BW58" s="65"/>
      <c r="BX58" s="65"/>
      <c r="BY58" s="65"/>
      <c r="BZ58" s="66"/>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64"/>
      <c r="BM59" s="65"/>
      <c r="BN59" s="65"/>
      <c r="BO59" s="65"/>
      <c r="BP59" s="65"/>
      <c r="BQ59" s="65"/>
      <c r="BR59" s="65"/>
      <c r="BS59" s="65"/>
      <c r="BT59" s="65"/>
      <c r="BU59" s="65"/>
      <c r="BV59" s="65"/>
      <c r="BW59" s="65"/>
      <c r="BX59" s="65"/>
      <c r="BY59" s="65"/>
      <c r="BZ59" s="66"/>
    </row>
    <row r="60" spans="1:78" ht="13.5" customHeight="1" x14ac:dyDescent="0.2">
      <c r="A60" s="2"/>
      <c r="B60" s="55" t="s">
        <v>8</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64"/>
      <c r="BM60" s="65"/>
      <c r="BN60" s="65"/>
      <c r="BO60" s="65"/>
      <c r="BP60" s="65"/>
      <c r="BQ60" s="65"/>
      <c r="BR60" s="65"/>
      <c r="BS60" s="65"/>
      <c r="BT60" s="65"/>
      <c r="BU60" s="65"/>
      <c r="BV60" s="65"/>
      <c r="BW60" s="65"/>
      <c r="BX60" s="65"/>
      <c r="BY60" s="65"/>
      <c r="BZ60" s="66"/>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58" t="s">
        <v>7</v>
      </c>
      <c r="BM64" s="59"/>
      <c r="BN64" s="59"/>
      <c r="BO64" s="59"/>
      <c r="BP64" s="59"/>
      <c r="BQ64" s="59"/>
      <c r="BR64" s="59"/>
      <c r="BS64" s="59"/>
      <c r="BT64" s="59"/>
      <c r="BU64" s="59"/>
      <c r="BV64" s="59"/>
      <c r="BW64" s="59"/>
      <c r="BX64" s="59"/>
      <c r="BY64" s="59"/>
      <c r="BZ64" s="6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1"/>
      <c r="BM65" s="62"/>
      <c r="BN65" s="62"/>
      <c r="BO65" s="62"/>
      <c r="BP65" s="62"/>
      <c r="BQ65" s="62"/>
      <c r="BR65" s="62"/>
      <c r="BS65" s="62"/>
      <c r="BT65" s="62"/>
      <c r="BU65" s="62"/>
      <c r="BV65" s="62"/>
      <c r="BW65" s="62"/>
      <c r="BX65" s="62"/>
      <c r="BY65" s="62"/>
      <c r="BZ65" s="6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64"/>
      <c r="BM80" s="65"/>
      <c r="BN80" s="65"/>
      <c r="BO80" s="65"/>
      <c r="BP80" s="65"/>
      <c r="BQ80" s="65"/>
      <c r="BR80" s="65"/>
      <c r="BS80" s="65"/>
      <c r="BT80" s="65"/>
      <c r="BU80" s="65"/>
      <c r="BV80" s="65"/>
      <c r="BW80" s="65"/>
      <c r="BX80" s="65"/>
      <c r="BY80" s="65"/>
      <c r="BZ80" s="66"/>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64"/>
      <c r="BM81" s="65"/>
      <c r="BN81" s="65"/>
      <c r="BO81" s="65"/>
      <c r="BP81" s="65"/>
      <c r="BQ81" s="65"/>
      <c r="BR81" s="65"/>
      <c r="BS81" s="65"/>
      <c r="BT81" s="65"/>
      <c r="BU81" s="65"/>
      <c r="BV81" s="65"/>
      <c r="BW81" s="65"/>
      <c r="BX81" s="65"/>
      <c r="BY81" s="65"/>
      <c r="BZ81" s="66"/>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67"/>
      <c r="BM82" s="68"/>
      <c r="BN82" s="68"/>
      <c r="BO82" s="68"/>
      <c r="BP82" s="68"/>
      <c r="BQ82" s="68"/>
      <c r="BR82" s="68"/>
      <c r="BS82" s="68"/>
      <c r="BT82" s="68"/>
      <c r="BU82" s="68"/>
      <c r="BV82" s="68"/>
      <c r="BW82" s="68"/>
      <c r="BX82" s="68"/>
      <c r="BY82" s="68"/>
      <c r="BZ82" s="69"/>
    </row>
    <row r="83" spans="1:78" x14ac:dyDescent="0.2">
      <c r="C83" s="10"/>
    </row>
    <row r="84" spans="1:78" hidden="1" x14ac:dyDescent="0.2">
      <c r="B84" s="6" t="s">
        <v>46</v>
      </c>
      <c r="C84" s="6"/>
      <c r="D84" s="6"/>
      <c r="E84" s="6" t="s">
        <v>48</v>
      </c>
      <c r="F84" s="6" t="s">
        <v>50</v>
      </c>
      <c r="G84" s="6" t="s">
        <v>51</v>
      </c>
      <c r="H84" s="6" t="s">
        <v>44</v>
      </c>
      <c r="I84" s="6" t="s">
        <v>6</v>
      </c>
      <c r="J84" s="6" t="s">
        <v>28</v>
      </c>
      <c r="K84" s="6" t="s">
        <v>52</v>
      </c>
      <c r="L84" s="6" t="s">
        <v>3</v>
      </c>
      <c r="M84" s="6" t="s">
        <v>34</v>
      </c>
      <c r="N84" s="6" t="s">
        <v>53</v>
      </c>
      <c r="O84" s="6" t="s">
        <v>55</v>
      </c>
    </row>
    <row r="85" spans="1:78" hidden="1" x14ac:dyDescent="0.2">
      <c r="B85" s="6"/>
      <c r="C85" s="6"/>
      <c r="D85" s="6"/>
      <c r="E85" s="6" t="str">
        <f>データ!AH6</f>
        <v>【76.13】</v>
      </c>
      <c r="F85" s="6" t="s">
        <v>39</v>
      </c>
      <c r="G85" s="6" t="s">
        <v>39</v>
      </c>
      <c r="H85" s="6" t="str">
        <f>データ!BO6</f>
        <v>【1,045.20】</v>
      </c>
      <c r="I85" s="6" t="str">
        <f>データ!BZ6</f>
        <v>【49.51】</v>
      </c>
      <c r="J85" s="6" t="str">
        <f>データ!CK6</f>
        <v>【317.14】</v>
      </c>
      <c r="K85" s="6" t="str">
        <f>データ!CV6</f>
        <v>【55.00】</v>
      </c>
      <c r="L85" s="6" t="str">
        <f>データ!DG6</f>
        <v>【69.82】</v>
      </c>
      <c r="M85" s="6" t="s">
        <v>39</v>
      </c>
      <c r="N85" s="6" t="s">
        <v>39</v>
      </c>
      <c r="O85" s="6" t="str">
        <f>データ!EN6</f>
        <v>【0.40】</v>
      </c>
    </row>
  </sheetData>
  <sheetProtection algorithmName="SHA-512" hashValue="okHzjDYCsNo8yizNSw2f+odm/7Axk4ZvyrwPAs6rz+VG0r1W98H9RPgyFIzf0XU/ynGOZqRPtajzTlofxORr/A==" saltValue="mWBbJ3vlsh/ASkkxv7IxS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49</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20</v>
      </c>
      <c r="B3" s="17" t="s">
        <v>1</v>
      </c>
      <c r="C3" s="17" t="s">
        <v>16</v>
      </c>
      <c r="D3" s="17" t="s">
        <v>57</v>
      </c>
      <c r="E3" s="17" t="s">
        <v>59</v>
      </c>
      <c r="F3" s="17" t="s">
        <v>58</v>
      </c>
      <c r="G3" s="17" t="s">
        <v>27</v>
      </c>
      <c r="H3" s="72" t="s">
        <v>31</v>
      </c>
      <c r="I3" s="73"/>
      <c r="J3" s="73"/>
      <c r="K3" s="73"/>
      <c r="L3" s="73"/>
      <c r="M3" s="73"/>
      <c r="N3" s="73"/>
      <c r="O3" s="73"/>
      <c r="P3" s="73"/>
      <c r="Q3" s="73"/>
      <c r="R3" s="73"/>
      <c r="S3" s="73"/>
      <c r="T3" s="73"/>
      <c r="U3" s="73"/>
      <c r="V3" s="73"/>
      <c r="W3" s="74"/>
      <c r="X3" s="70"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8</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60</v>
      </c>
      <c r="B4" s="18"/>
      <c r="C4" s="18"/>
      <c r="D4" s="18"/>
      <c r="E4" s="18"/>
      <c r="F4" s="18"/>
      <c r="G4" s="18"/>
      <c r="H4" s="75"/>
      <c r="I4" s="76"/>
      <c r="J4" s="76"/>
      <c r="K4" s="76"/>
      <c r="L4" s="76"/>
      <c r="M4" s="76"/>
      <c r="N4" s="76"/>
      <c r="O4" s="76"/>
      <c r="P4" s="76"/>
      <c r="Q4" s="76"/>
      <c r="R4" s="76"/>
      <c r="S4" s="76"/>
      <c r="T4" s="76"/>
      <c r="U4" s="76"/>
      <c r="V4" s="76"/>
      <c r="W4" s="77"/>
      <c r="X4" s="71" t="s">
        <v>26</v>
      </c>
      <c r="Y4" s="71"/>
      <c r="Z4" s="71"/>
      <c r="AA4" s="71"/>
      <c r="AB4" s="71"/>
      <c r="AC4" s="71"/>
      <c r="AD4" s="71"/>
      <c r="AE4" s="71"/>
      <c r="AF4" s="71"/>
      <c r="AG4" s="71"/>
      <c r="AH4" s="71"/>
      <c r="AI4" s="71" t="s">
        <v>47</v>
      </c>
      <c r="AJ4" s="71"/>
      <c r="AK4" s="71"/>
      <c r="AL4" s="71"/>
      <c r="AM4" s="71"/>
      <c r="AN4" s="71"/>
      <c r="AO4" s="71"/>
      <c r="AP4" s="71"/>
      <c r="AQ4" s="71"/>
      <c r="AR4" s="71"/>
      <c r="AS4" s="71"/>
      <c r="AT4" s="71" t="s">
        <v>41</v>
      </c>
      <c r="AU4" s="71"/>
      <c r="AV4" s="71"/>
      <c r="AW4" s="71"/>
      <c r="AX4" s="71"/>
      <c r="AY4" s="71"/>
      <c r="AZ4" s="71"/>
      <c r="BA4" s="71"/>
      <c r="BB4" s="71"/>
      <c r="BC4" s="71"/>
      <c r="BD4" s="71"/>
      <c r="BE4" s="71" t="s">
        <v>62</v>
      </c>
      <c r="BF4" s="71"/>
      <c r="BG4" s="71"/>
      <c r="BH4" s="71"/>
      <c r="BI4" s="71"/>
      <c r="BJ4" s="71"/>
      <c r="BK4" s="71"/>
      <c r="BL4" s="71"/>
      <c r="BM4" s="71"/>
      <c r="BN4" s="71"/>
      <c r="BO4" s="71"/>
      <c r="BP4" s="71" t="s">
        <v>36</v>
      </c>
      <c r="BQ4" s="71"/>
      <c r="BR4" s="71"/>
      <c r="BS4" s="71"/>
      <c r="BT4" s="71"/>
      <c r="BU4" s="71"/>
      <c r="BV4" s="71"/>
      <c r="BW4" s="71"/>
      <c r="BX4" s="71"/>
      <c r="BY4" s="71"/>
      <c r="BZ4" s="71"/>
      <c r="CA4" s="71" t="s">
        <v>63</v>
      </c>
      <c r="CB4" s="71"/>
      <c r="CC4" s="71"/>
      <c r="CD4" s="71"/>
      <c r="CE4" s="71"/>
      <c r="CF4" s="71"/>
      <c r="CG4" s="71"/>
      <c r="CH4" s="71"/>
      <c r="CI4" s="71"/>
      <c r="CJ4" s="71"/>
      <c r="CK4" s="71"/>
      <c r="CL4" s="71" t="s">
        <v>65</v>
      </c>
      <c r="CM4" s="71"/>
      <c r="CN4" s="71"/>
      <c r="CO4" s="71"/>
      <c r="CP4" s="71"/>
      <c r="CQ4" s="71"/>
      <c r="CR4" s="71"/>
      <c r="CS4" s="71"/>
      <c r="CT4" s="71"/>
      <c r="CU4" s="71"/>
      <c r="CV4" s="71"/>
      <c r="CW4" s="71" t="s">
        <v>66</v>
      </c>
      <c r="CX4" s="71"/>
      <c r="CY4" s="71"/>
      <c r="CZ4" s="71"/>
      <c r="DA4" s="71"/>
      <c r="DB4" s="71"/>
      <c r="DC4" s="71"/>
      <c r="DD4" s="71"/>
      <c r="DE4" s="71"/>
      <c r="DF4" s="71"/>
      <c r="DG4" s="71"/>
      <c r="DH4" s="71" t="s">
        <v>67</v>
      </c>
      <c r="DI4" s="71"/>
      <c r="DJ4" s="71"/>
      <c r="DK4" s="71"/>
      <c r="DL4" s="71"/>
      <c r="DM4" s="71"/>
      <c r="DN4" s="71"/>
      <c r="DO4" s="71"/>
      <c r="DP4" s="71"/>
      <c r="DQ4" s="71"/>
      <c r="DR4" s="71"/>
      <c r="DS4" s="71" t="s">
        <v>61</v>
      </c>
      <c r="DT4" s="71"/>
      <c r="DU4" s="71"/>
      <c r="DV4" s="71"/>
      <c r="DW4" s="71"/>
      <c r="DX4" s="71"/>
      <c r="DY4" s="71"/>
      <c r="DZ4" s="71"/>
      <c r="EA4" s="71"/>
      <c r="EB4" s="71"/>
      <c r="EC4" s="71"/>
      <c r="ED4" s="71" t="s">
        <v>68</v>
      </c>
      <c r="EE4" s="71"/>
      <c r="EF4" s="71"/>
      <c r="EG4" s="71"/>
      <c r="EH4" s="71"/>
      <c r="EI4" s="71"/>
      <c r="EJ4" s="71"/>
      <c r="EK4" s="71"/>
      <c r="EL4" s="71"/>
      <c r="EM4" s="71"/>
      <c r="EN4" s="71"/>
    </row>
    <row r="5" spans="1:144" x14ac:dyDescent="0.2">
      <c r="A5" s="15" t="s">
        <v>29</v>
      </c>
      <c r="B5" s="19"/>
      <c r="C5" s="19"/>
      <c r="D5" s="19"/>
      <c r="E5" s="19"/>
      <c r="F5" s="19"/>
      <c r="G5" s="19"/>
      <c r="H5" s="24" t="s">
        <v>15</v>
      </c>
      <c r="I5" s="24" t="s">
        <v>70</v>
      </c>
      <c r="J5" s="24" t="s">
        <v>71</v>
      </c>
      <c r="K5" s="24" t="s">
        <v>73</v>
      </c>
      <c r="L5" s="24" t="s">
        <v>74</v>
      </c>
      <c r="M5" s="24" t="s">
        <v>75</v>
      </c>
      <c r="N5" s="24" t="s">
        <v>76</v>
      </c>
      <c r="O5" s="24" t="s">
        <v>77</v>
      </c>
      <c r="P5" s="24" t="s">
        <v>78</v>
      </c>
      <c r="Q5" s="24" t="s">
        <v>79</v>
      </c>
      <c r="R5" s="24" t="s">
        <v>80</v>
      </c>
      <c r="S5" s="24" t="s">
        <v>81</v>
      </c>
      <c r="T5" s="24" t="s">
        <v>64</v>
      </c>
      <c r="U5" s="24" t="s">
        <v>82</v>
      </c>
      <c r="V5" s="24" t="s">
        <v>83</v>
      </c>
      <c r="W5" s="24" t="s">
        <v>84</v>
      </c>
      <c r="X5" s="24" t="s">
        <v>85</v>
      </c>
      <c r="Y5" s="24" t="s">
        <v>86</v>
      </c>
      <c r="Z5" s="24" t="s">
        <v>87</v>
      </c>
      <c r="AA5" s="24" t="s">
        <v>88</v>
      </c>
      <c r="AB5" s="24" t="s">
        <v>89</v>
      </c>
      <c r="AC5" s="24" t="s">
        <v>91</v>
      </c>
      <c r="AD5" s="24" t="s">
        <v>92</v>
      </c>
      <c r="AE5" s="24" t="s">
        <v>93</v>
      </c>
      <c r="AF5" s="24" t="s">
        <v>94</v>
      </c>
      <c r="AG5" s="24" t="s">
        <v>95</v>
      </c>
      <c r="AH5" s="24" t="s">
        <v>46</v>
      </c>
      <c r="AI5" s="24" t="s">
        <v>85</v>
      </c>
      <c r="AJ5" s="24" t="s">
        <v>86</v>
      </c>
      <c r="AK5" s="24" t="s">
        <v>87</v>
      </c>
      <c r="AL5" s="24" t="s">
        <v>88</v>
      </c>
      <c r="AM5" s="24" t="s">
        <v>89</v>
      </c>
      <c r="AN5" s="24" t="s">
        <v>91</v>
      </c>
      <c r="AO5" s="24" t="s">
        <v>92</v>
      </c>
      <c r="AP5" s="24" t="s">
        <v>93</v>
      </c>
      <c r="AQ5" s="24" t="s">
        <v>94</v>
      </c>
      <c r="AR5" s="24" t="s">
        <v>95</v>
      </c>
      <c r="AS5" s="24" t="s">
        <v>90</v>
      </c>
      <c r="AT5" s="24" t="s">
        <v>85</v>
      </c>
      <c r="AU5" s="24" t="s">
        <v>86</v>
      </c>
      <c r="AV5" s="24" t="s">
        <v>87</v>
      </c>
      <c r="AW5" s="24" t="s">
        <v>88</v>
      </c>
      <c r="AX5" s="24" t="s">
        <v>89</v>
      </c>
      <c r="AY5" s="24" t="s">
        <v>91</v>
      </c>
      <c r="AZ5" s="24" t="s">
        <v>92</v>
      </c>
      <c r="BA5" s="24" t="s">
        <v>93</v>
      </c>
      <c r="BB5" s="24" t="s">
        <v>94</v>
      </c>
      <c r="BC5" s="24" t="s">
        <v>95</v>
      </c>
      <c r="BD5" s="24" t="s">
        <v>90</v>
      </c>
      <c r="BE5" s="24" t="s">
        <v>85</v>
      </c>
      <c r="BF5" s="24" t="s">
        <v>86</v>
      </c>
      <c r="BG5" s="24" t="s">
        <v>87</v>
      </c>
      <c r="BH5" s="24" t="s">
        <v>88</v>
      </c>
      <c r="BI5" s="24" t="s">
        <v>89</v>
      </c>
      <c r="BJ5" s="24" t="s">
        <v>91</v>
      </c>
      <c r="BK5" s="24" t="s">
        <v>92</v>
      </c>
      <c r="BL5" s="24" t="s">
        <v>93</v>
      </c>
      <c r="BM5" s="24" t="s">
        <v>94</v>
      </c>
      <c r="BN5" s="24" t="s">
        <v>95</v>
      </c>
      <c r="BO5" s="24" t="s">
        <v>90</v>
      </c>
      <c r="BP5" s="24" t="s">
        <v>85</v>
      </c>
      <c r="BQ5" s="24" t="s">
        <v>86</v>
      </c>
      <c r="BR5" s="24" t="s">
        <v>87</v>
      </c>
      <c r="BS5" s="24" t="s">
        <v>88</v>
      </c>
      <c r="BT5" s="24" t="s">
        <v>89</v>
      </c>
      <c r="BU5" s="24" t="s">
        <v>91</v>
      </c>
      <c r="BV5" s="24" t="s">
        <v>92</v>
      </c>
      <c r="BW5" s="24" t="s">
        <v>93</v>
      </c>
      <c r="BX5" s="24" t="s">
        <v>94</v>
      </c>
      <c r="BY5" s="24" t="s">
        <v>95</v>
      </c>
      <c r="BZ5" s="24" t="s">
        <v>90</v>
      </c>
      <c r="CA5" s="24" t="s">
        <v>85</v>
      </c>
      <c r="CB5" s="24" t="s">
        <v>86</v>
      </c>
      <c r="CC5" s="24" t="s">
        <v>87</v>
      </c>
      <c r="CD5" s="24" t="s">
        <v>88</v>
      </c>
      <c r="CE5" s="24" t="s">
        <v>89</v>
      </c>
      <c r="CF5" s="24" t="s">
        <v>91</v>
      </c>
      <c r="CG5" s="24" t="s">
        <v>92</v>
      </c>
      <c r="CH5" s="24" t="s">
        <v>93</v>
      </c>
      <c r="CI5" s="24" t="s">
        <v>94</v>
      </c>
      <c r="CJ5" s="24" t="s">
        <v>95</v>
      </c>
      <c r="CK5" s="24" t="s">
        <v>90</v>
      </c>
      <c r="CL5" s="24" t="s">
        <v>85</v>
      </c>
      <c r="CM5" s="24" t="s">
        <v>86</v>
      </c>
      <c r="CN5" s="24" t="s">
        <v>87</v>
      </c>
      <c r="CO5" s="24" t="s">
        <v>88</v>
      </c>
      <c r="CP5" s="24" t="s">
        <v>89</v>
      </c>
      <c r="CQ5" s="24" t="s">
        <v>91</v>
      </c>
      <c r="CR5" s="24" t="s">
        <v>92</v>
      </c>
      <c r="CS5" s="24" t="s">
        <v>93</v>
      </c>
      <c r="CT5" s="24" t="s">
        <v>94</v>
      </c>
      <c r="CU5" s="24" t="s">
        <v>95</v>
      </c>
      <c r="CV5" s="24" t="s">
        <v>90</v>
      </c>
      <c r="CW5" s="24" t="s">
        <v>85</v>
      </c>
      <c r="CX5" s="24" t="s">
        <v>86</v>
      </c>
      <c r="CY5" s="24" t="s">
        <v>87</v>
      </c>
      <c r="CZ5" s="24" t="s">
        <v>88</v>
      </c>
      <c r="DA5" s="24" t="s">
        <v>89</v>
      </c>
      <c r="DB5" s="24" t="s">
        <v>91</v>
      </c>
      <c r="DC5" s="24" t="s">
        <v>92</v>
      </c>
      <c r="DD5" s="24" t="s">
        <v>93</v>
      </c>
      <c r="DE5" s="24" t="s">
        <v>94</v>
      </c>
      <c r="DF5" s="24" t="s">
        <v>95</v>
      </c>
      <c r="DG5" s="24" t="s">
        <v>90</v>
      </c>
      <c r="DH5" s="24" t="s">
        <v>85</v>
      </c>
      <c r="DI5" s="24" t="s">
        <v>86</v>
      </c>
      <c r="DJ5" s="24" t="s">
        <v>87</v>
      </c>
      <c r="DK5" s="24" t="s">
        <v>88</v>
      </c>
      <c r="DL5" s="24" t="s">
        <v>89</v>
      </c>
      <c r="DM5" s="24" t="s">
        <v>91</v>
      </c>
      <c r="DN5" s="24" t="s">
        <v>92</v>
      </c>
      <c r="DO5" s="24" t="s">
        <v>93</v>
      </c>
      <c r="DP5" s="24" t="s">
        <v>94</v>
      </c>
      <c r="DQ5" s="24" t="s">
        <v>95</v>
      </c>
      <c r="DR5" s="24" t="s">
        <v>90</v>
      </c>
      <c r="DS5" s="24" t="s">
        <v>85</v>
      </c>
      <c r="DT5" s="24" t="s">
        <v>86</v>
      </c>
      <c r="DU5" s="24" t="s">
        <v>87</v>
      </c>
      <c r="DV5" s="24" t="s">
        <v>88</v>
      </c>
      <c r="DW5" s="24" t="s">
        <v>89</v>
      </c>
      <c r="DX5" s="24" t="s">
        <v>91</v>
      </c>
      <c r="DY5" s="24" t="s">
        <v>92</v>
      </c>
      <c r="DZ5" s="24" t="s">
        <v>93</v>
      </c>
      <c r="EA5" s="24" t="s">
        <v>94</v>
      </c>
      <c r="EB5" s="24" t="s">
        <v>95</v>
      </c>
      <c r="EC5" s="24" t="s">
        <v>90</v>
      </c>
      <c r="ED5" s="24" t="s">
        <v>85</v>
      </c>
      <c r="EE5" s="24" t="s">
        <v>86</v>
      </c>
      <c r="EF5" s="24" t="s">
        <v>87</v>
      </c>
      <c r="EG5" s="24" t="s">
        <v>88</v>
      </c>
      <c r="EH5" s="24" t="s">
        <v>89</v>
      </c>
      <c r="EI5" s="24" t="s">
        <v>91</v>
      </c>
      <c r="EJ5" s="24" t="s">
        <v>92</v>
      </c>
      <c r="EK5" s="24" t="s">
        <v>93</v>
      </c>
      <c r="EL5" s="24" t="s">
        <v>94</v>
      </c>
      <c r="EM5" s="24" t="s">
        <v>95</v>
      </c>
      <c r="EN5" s="24" t="s">
        <v>90</v>
      </c>
    </row>
    <row r="6" spans="1:144" s="14" customFormat="1" x14ac:dyDescent="0.2">
      <c r="A6" s="15" t="s">
        <v>96</v>
      </c>
      <c r="B6" s="20">
        <f t="shared" ref="B6:W6" si="1">B7</f>
        <v>2023</v>
      </c>
      <c r="C6" s="20">
        <f t="shared" si="1"/>
        <v>103675</v>
      </c>
      <c r="D6" s="20">
        <f t="shared" si="1"/>
        <v>47</v>
      </c>
      <c r="E6" s="20">
        <f t="shared" si="1"/>
        <v>1</v>
      </c>
      <c r="F6" s="20">
        <f t="shared" si="1"/>
        <v>0</v>
      </c>
      <c r="G6" s="20">
        <f t="shared" si="1"/>
        <v>0</v>
      </c>
      <c r="H6" s="20" t="str">
        <f t="shared" si="1"/>
        <v>群馬県　神流町</v>
      </c>
      <c r="I6" s="20" t="str">
        <f t="shared" si="1"/>
        <v>法非適用</v>
      </c>
      <c r="J6" s="20" t="str">
        <f t="shared" si="1"/>
        <v>水道事業</v>
      </c>
      <c r="K6" s="20" t="str">
        <f t="shared" si="1"/>
        <v>簡易水道事業</v>
      </c>
      <c r="L6" s="20" t="str">
        <f t="shared" si="1"/>
        <v>D4</v>
      </c>
      <c r="M6" s="20" t="str">
        <f t="shared" si="1"/>
        <v>非設置</v>
      </c>
      <c r="N6" s="25" t="str">
        <f t="shared" si="1"/>
        <v>-</v>
      </c>
      <c r="O6" s="25" t="str">
        <f t="shared" si="1"/>
        <v>該当数値なし</v>
      </c>
      <c r="P6" s="25">
        <f t="shared" si="1"/>
        <v>95.28</v>
      </c>
      <c r="Q6" s="25">
        <f t="shared" si="1"/>
        <v>2200</v>
      </c>
      <c r="R6" s="25">
        <f t="shared" si="1"/>
        <v>1564</v>
      </c>
      <c r="S6" s="25">
        <f t="shared" si="1"/>
        <v>114.6</v>
      </c>
      <c r="T6" s="25">
        <f t="shared" si="1"/>
        <v>13.65</v>
      </c>
      <c r="U6" s="25">
        <f t="shared" si="1"/>
        <v>1473</v>
      </c>
      <c r="V6" s="25">
        <f t="shared" si="1"/>
        <v>9.25</v>
      </c>
      <c r="W6" s="25">
        <f t="shared" si="1"/>
        <v>159.24</v>
      </c>
      <c r="X6" s="27">
        <f t="shared" ref="X6:AG6" si="2">IF(X7="",NA(),X7)</f>
        <v>36.58</v>
      </c>
      <c r="Y6" s="27">
        <f t="shared" si="2"/>
        <v>26.46</v>
      </c>
      <c r="Z6" s="27">
        <f t="shared" si="2"/>
        <v>40.44</v>
      </c>
      <c r="AA6" s="27">
        <f t="shared" si="2"/>
        <v>41.27</v>
      </c>
      <c r="AB6" s="27">
        <f t="shared" si="2"/>
        <v>38.74</v>
      </c>
      <c r="AC6" s="27">
        <f t="shared" si="2"/>
        <v>75.06</v>
      </c>
      <c r="AD6" s="27">
        <f t="shared" si="2"/>
        <v>73.22</v>
      </c>
      <c r="AE6" s="27">
        <f t="shared" si="2"/>
        <v>69.05</v>
      </c>
      <c r="AF6" s="27">
        <f t="shared" si="2"/>
        <v>67.02</v>
      </c>
      <c r="AG6" s="27">
        <f t="shared" si="2"/>
        <v>71.319999999999993</v>
      </c>
      <c r="AH6" s="25" t="str">
        <f>IF(AH7="","",IF(AH7="-","【-】","【"&amp;SUBSTITUTE(TEXT(AH7,"#,##0.00"),"-","△")&amp;"】"))</f>
        <v>【76.13】</v>
      </c>
      <c r="AI6" s="25" t="e">
        <f t="shared" ref="AI6:AR6" si="3">IF(AI7="",NA(),AI7)</f>
        <v>#N/A</v>
      </c>
      <c r="AJ6" s="25" t="e">
        <f t="shared" si="3"/>
        <v>#N/A</v>
      </c>
      <c r="AK6" s="25" t="e">
        <f t="shared" si="3"/>
        <v>#N/A</v>
      </c>
      <c r="AL6" s="25" t="e">
        <f t="shared" si="3"/>
        <v>#N/A</v>
      </c>
      <c r="AM6" s="25" t="e">
        <f t="shared" si="3"/>
        <v>#N/A</v>
      </c>
      <c r="AN6" s="25" t="e">
        <f t="shared" si="3"/>
        <v>#N/A</v>
      </c>
      <c r="AO6" s="25" t="e">
        <f t="shared" si="3"/>
        <v>#N/A</v>
      </c>
      <c r="AP6" s="25" t="e">
        <f t="shared" si="3"/>
        <v>#N/A</v>
      </c>
      <c r="AQ6" s="25" t="e">
        <f t="shared" si="3"/>
        <v>#N/A</v>
      </c>
      <c r="AR6" s="25" t="e">
        <f t="shared" si="3"/>
        <v>#N/A</v>
      </c>
      <c r="AS6" s="25" t="str">
        <f>IF(AS7="","",IF(AS7="-","【-】","【"&amp;SUBSTITUTE(TEXT(AS7,"#,##0.00"),"-","△")&amp;"】"))</f>
        <v/>
      </c>
      <c r="AT6" s="25" t="e">
        <f t="shared" ref="AT6:BC6" si="4">IF(AT7="",NA(),AT7)</f>
        <v>#N/A</v>
      </c>
      <c r="AU6" s="25" t="e">
        <f t="shared" si="4"/>
        <v>#N/A</v>
      </c>
      <c r="AV6" s="25" t="e">
        <f t="shared" si="4"/>
        <v>#N/A</v>
      </c>
      <c r="AW6" s="25" t="e">
        <f t="shared" si="4"/>
        <v>#N/A</v>
      </c>
      <c r="AX6" s="25" t="e">
        <f t="shared" si="4"/>
        <v>#N/A</v>
      </c>
      <c r="AY6" s="25" t="e">
        <f t="shared" si="4"/>
        <v>#N/A</v>
      </c>
      <c r="AZ6" s="25" t="e">
        <f t="shared" si="4"/>
        <v>#N/A</v>
      </c>
      <c r="BA6" s="25" t="e">
        <f t="shared" si="4"/>
        <v>#N/A</v>
      </c>
      <c r="BB6" s="25" t="e">
        <f t="shared" si="4"/>
        <v>#N/A</v>
      </c>
      <c r="BC6" s="25" t="e">
        <f t="shared" si="4"/>
        <v>#N/A</v>
      </c>
      <c r="BD6" s="25" t="str">
        <f>IF(BD7="","",IF(BD7="-","【-】","【"&amp;SUBSTITUTE(TEXT(BD7,"#,##0.00"),"-","△")&amp;"】"))</f>
        <v/>
      </c>
      <c r="BE6" s="27">
        <f t="shared" ref="BE6:BN6" si="5">IF(BE7="",NA(),BE7)</f>
        <v>2746.17</v>
      </c>
      <c r="BF6" s="27">
        <f t="shared" si="5"/>
        <v>2875.41</v>
      </c>
      <c r="BG6" s="27">
        <f t="shared" si="5"/>
        <v>3322.48</v>
      </c>
      <c r="BH6" s="27">
        <f t="shared" si="5"/>
        <v>3068.63</v>
      </c>
      <c r="BI6" s="27">
        <f t="shared" si="5"/>
        <v>2970.32</v>
      </c>
      <c r="BJ6" s="27">
        <f t="shared" si="5"/>
        <v>1183.92</v>
      </c>
      <c r="BK6" s="27">
        <f t="shared" si="5"/>
        <v>1128.72</v>
      </c>
      <c r="BL6" s="27">
        <f t="shared" si="5"/>
        <v>1125.25</v>
      </c>
      <c r="BM6" s="27">
        <f t="shared" si="5"/>
        <v>1157.05</v>
      </c>
      <c r="BN6" s="27">
        <f t="shared" si="5"/>
        <v>1228.8</v>
      </c>
      <c r="BO6" s="25" t="str">
        <f>IF(BO7="","",IF(BO7="-","【-】","【"&amp;SUBSTITUTE(TEXT(BO7,"#,##0.00"),"-","△")&amp;"】"))</f>
        <v>【1,045.20】</v>
      </c>
      <c r="BP6" s="27">
        <f t="shared" ref="BP6:BY6" si="6">IF(BP7="",NA(),BP7)</f>
        <v>25.67</v>
      </c>
      <c r="BQ6" s="27">
        <f t="shared" si="6"/>
        <v>23.22</v>
      </c>
      <c r="BR6" s="27">
        <f t="shared" si="6"/>
        <v>23.95</v>
      </c>
      <c r="BS6" s="27">
        <f t="shared" si="6"/>
        <v>21.4</v>
      </c>
      <c r="BT6" s="27">
        <f t="shared" si="6"/>
        <v>20.97</v>
      </c>
      <c r="BU6" s="27">
        <f t="shared" si="6"/>
        <v>42.5</v>
      </c>
      <c r="BV6" s="27">
        <f t="shared" si="6"/>
        <v>41.84</v>
      </c>
      <c r="BW6" s="27">
        <f t="shared" si="6"/>
        <v>41.44</v>
      </c>
      <c r="BX6" s="27">
        <f t="shared" si="6"/>
        <v>37.65</v>
      </c>
      <c r="BY6" s="27">
        <f t="shared" si="6"/>
        <v>37.31</v>
      </c>
      <c r="BZ6" s="25" t="str">
        <f>IF(BZ7="","",IF(BZ7="-","【-】","【"&amp;SUBSTITUTE(TEXT(BZ7,"#,##0.00"),"-","△")&amp;"】"))</f>
        <v>【49.51】</v>
      </c>
      <c r="CA6" s="27">
        <f t="shared" ref="CA6:CJ6" si="7">IF(CA7="",NA(),CA7)</f>
        <v>438.5</v>
      </c>
      <c r="CB6" s="27">
        <f t="shared" si="7"/>
        <v>483.13</v>
      </c>
      <c r="CC6" s="27">
        <f t="shared" si="7"/>
        <v>384.44</v>
      </c>
      <c r="CD6" s="27">
        <f t="shared" si="7"/>
        <v>457.38</v>
      </c>
      <c r="CE6" s="27">
        <f t="shared" si="7"/>
        <v>524.39</v>
      </c>
      <c r="CF6" s="27">
        <f t="shared" si="7"/>
        <v>377.72</v>
      </c>
      <c r="CG6" s="27">
        <f t="shared" si="7"/>
        <v>390.47</v>
      </c>
      <c r="CH6" s="27">
        <f t="shared" si="7"/>
        <v>403.61</v>
      </c>
      <c r="CI6" s="27">
        <f t="shared" si="7"/>
        <v>442.82</v>
      </c>
      <c r="CJ6" s="27">
        <f t="shared" si="7"/>
        <v>425.76</v>
      </c>
      <c r="CK6" s="25" t="str">
        <f>IF(CK7="","",IF(CK7="-","【-】","【"&amp;SUBSTITUTE(TEXT(CK7,"#,##0.00"),"-","△")&amp;"】"))</f>
        <v>【317.14】</v>
      </c>
      <c r="CL6" s="27">
        <f t="shared" ref="CL6:CU6" si="8">IF(CL7="",NA(),CL7)</f>
        <v>26.78</v>
      </c>
      <c r="CM6" s="27">
        <f t="shared" si="8"/>
        <v>24.21</v>
      </c>
      <c r="CN6" s="27">
        <f t="shared" si="8"/>
        <v>30.04</v>
      </c>
      <c r="CO6" s="27">
        <f t="shared" si="8"/>
        <v>28.7</v>
      </c>
      <c r="CP6" s="27">
        <f t="shared" si="8"/>
        <v>24.51</v>
      </c>
      <c r="CQ6" s="27">
        <f t="shared" si="8"/>
        <v>48.01</v>
      </c>
      <c r="CR6" s="27">
        <f t="shared" si="8"/>
        <v>49.08</v>
      </c>
      <c r="CS6" s="27">
        <f t="shared" si="8"/>
        <v>51.46</v>
      </c>
      <c r="CT6" s="27">
        <f t="shared" si="8"/>
        <v>51.84</v>
      </c>
      <c r="CU6" s="27">
        <f t="shared" si="8"/>
        <v>52.34</v>
      </c>
      <c r="CV6" s="25" t="str">
        <f>IF(CV7="","",IF(CV7="-","【-】","【"&amp;SUBSTITUTE(TEXT(CV7,"#,##0.00"),"-","△")&amp;"】"))</f>
        <v>【55.00】</v>
      </c>
      <c r="CW6" s="27">
        <f t="shared" ref="CW6:DF6" si="9">IF(CW7="",NA(),CW7)</f>
        <v>83.17</v>
      </c>
      <c r="CX6" s="27">
        <f t="shared" si="9"/>
        <v>83.17</v>
      </c>
      <c r="CY6" s="27">
        <f t="shared" si="9"/>
        <v>83.19</v>
      </c>
      <c r="CZ6" s="27">
        <f t="shared" si="9"/>
        <v>83.12</v>
      </c>
      <c r="DA6" s="27">
        <f t="shared" si="9"/>
        <v>83.03</v>
      </c>
      <c r="DB6" s="27">
        <f t="shared" si="9"/>
        <v>72.75</v>
      </c>
      <c r="DC6" s="27">
        <f t="shared" si="9"/>
        <v>71.27</v>
      </c>
      <c r="DD6" s="27">
        <f t="shared" si="9"/>
        <v>68.58</v>
      </c>
      <c r="DE6" s="27">
        <f t="shared" si="9"/>
        <v>67.94</v>
      </c>
      <c r="DF6" s="27">
        <f t="shared" si="9"/>
        <v>66.900000000000006</v>
      </c>
      <c r="DG6" s="25" t="str">
        <f>IF(DG7="","",IF(DG7="-","【-】","【"&amp;SUBSTITUTE(TEXT(DG7,"#,##0.00"),"-","△")&amp;"】"))</f>
        <v>【69.82】</v>
      </c>
      <c r="DH6" s="25" t="e">
        <f t="shared" ref="DH6:DQ6" si="10">IF(DH7="",NA(),DH7)</f>
        <v>#N/A</v>
      </c>
      <c r="DI6" s="25" t="e">
        <f t="shared" si="10"/>
        <v>#N/A</v>
      </c>
      <c r="DJ6" s="25" t="e">
        <f t="shared" si="10"/>
        <v>#N/A</v>
      </c>
      <c r="DK6" s="25" t="e">
        <f t="shared" si="10"/>
        <v>#N/A</v>
      </c>
      <c r="DL6" s="25" t="e">
        <f t="shared" si="10"/>
        <v>#N/A</v>
      </c>
      <c r="DM6" s="25" t="e">
        <f t="shared" si="10"/>
        <v>#N/A</v>
      </c>
      <c r="DN6" s="25" t="e">
        <f t="shared" si="10"/>
        <v>#N/A</v>
      </c>
      <c r="DO6" s="25" t="e">
        <f t="shared" si="10"/>
        <v>#N/A</v>
      </c>
      <c r="DP6" s="25" t="e">
        <f t="shared" si="10"/>
        <v>#N/A</v>
      </c>
      <c r="DQ6" s="25" t="e">
        <f t="shared" si="10"/>
        <v>#N/A</v>
      </c>
      <c r="DR6" s="25" t="str">
        <f>IF(DR7="","",IF(DR7="-","【-】","【"&amp;SUBSTITUTE(TEXT(DR7,"#,##0.00"),"-","△")&amp;"】"))</f>
        <v/>
      </c>
      <c r="DS6" s="25" t="e">
        <f t="shared" ref="DS6:EB6" si="11">IF(DS7="",NA(),DS7)</f>
        <v>#N/A</v>
      </c>
      <c r="DT6" s="25" t="e">
        <f t="shared" si="11"/>
        <v>#N/A</v>
      </c>
      <c r="DU6" s="25" t="e">
        <f t="shared" si="11"/>
        <v>#N/A</v>
      </c>
      <c r="DV6" s="25" t="e">
        <f t="shared" si="11"/>
        <v>#N/A</v>
      </c>
      <c r="DW6" s="25" t="e">
        <f t="shared" si="11"/>
        <v>#N/A</v>
      </c>
      <c r="DX6" s="25" t="e">
        <f t="shared" si="11"/>
        <v>#N/A</v>
      </c>
      <c r="DY6" s="25" t="e">
        <f t="shared" si="11"/>
        <v>#N/A</v>
      </c>
      <c r="DZ6" s="25" t="e">
        <f t="shared" si="11"/>
        <v>#N/A</v>
      </c>
      <c r="EA6" s="25" t="e">
        <f t="shared" si="11"/>
        <v>#N/A</v>
      </c>
      <c r="EB6" s="25" t="e">
        <f t="shared" si="11"/>
        <v>#N/A</v>
      </c>
      <c r="EC6" s="25" t="str">
        <f>IF(EC7="","",IF(EC7="-","【-】","【"&amp;SUBSTITUTE(TEXT(EC7,"#,##0.00"),"-","△")&amp;"】"))</f>
        <v/>
      </c>
      <c r="ED6" s="27">
        <f t="shared" ref="ED6:EM6" si="12">IF(ED7="",NA(),ED7)</f>
        <v>1.46</v>
      </c>
      <c r="EE6" s="27">
        <f t="shared" si="12"/>
        <v>0.89</v>
      </c>
      <c r="EF6" s="25">
        <f t="shared" si="12"/>
        <v>0</v>
      </c>
      <c r="EG6" s="25">
        <f t="shared" si="12"/>
        <v>0</v>
      </c>
      <c r="EH6" s="25">
        <f t="shared" si="12"/>
        <v>0</v>
      </c>
      <c r="EI6" s="27">
        <f t="shared" si="12"/>
        <v>0.39</v>
      </c>
      <c r="EJ6" s="27">
        <f t="shared" si="12"/>
        <v>0.61</v>
      </c>
      <c r="EK6" s="27">
        <f t="shared" si="12"/>
        <v>0.4</v>
      </c>
      <c r="EL6" s="27">
        <f t="shared" si="12"/>
        <v>0.59</v>
      </c>
      <c r="EM6" s="27">
        <f t="shared" si="12"/>
        <v>0.5</v>
      </c>
      <c r="EN6" s="25" t="str">
        <f>IF(EN7="","",IF(EN7="-","【-】","【"&amp;SUBSTITUTE(TEXT(EN7,"#,##0.00"),"-","△")&amp;"】"))</f>
        <v>【0.40】</v>
      </c>
    </row>
    <row r="7" spans="1:144" s="14" customFormat="1" x14ac:dyDescent="0.2">
      <c r="A7" s="15"/>
      <c r="B7" s="21">
        <v>2023</v>
      </c>
      <c r="C7" s="21">
        <v>103675</v>
      </c>
      <c r="D7" s="21">
        <v>47</v>
      </c>
      <c r="E7" s="21">
        <v>1</v>
      </c>
      <c r="F7" s="21">
        <v>0</v>
      </c>
      <c r="G7" s="21">
        <v>0</v>
      </c>
      <c r="H7" s="21" t="s">
        <v>97</v>
      </c>
      <c r="I7" s="21" t="s">
        <v>98</v>
      </c>
      <c r="J7" s="21" t="s">
        <v>99</v>
      </c>
      <c r="K7" s="21" t="s">
        <v>100</v>
      </c>
      <c r="L7" s="21" t="s">
        <v>101</v>
      </c>
      <c r="M7" s="21" t="s">
        <v>12</v>
      </c>
      <c r="N7" s="26" t="s">
        <v>39</v>
      </c>
      <c r="O7" s="26" t="s">
        <v>102</v>
      </c>
      <c r="P7" s="26">
        <v>95.28</v>
      </c>
      <c r="Q7" s="26">
        <v>2200</v>
      </c>
      <c r="R7" s="26">
        <v>1564</v>
      </c>
      <c r="S7" s="26">
        <v>114.6</v>
      </c>
      <c r="T7" s="26">
        <v>13.65</v>
      </c>
      <c r="U7" s="26">
        <v>1473</v>
      </c>
      <c r="V7" s="26">
        <v>9.25</v>
      </c>
      <c r="W7" s="26">
        <v>159.24</v>
      </c>
      <c r="X7" s="26">
        <v>36.58</v>
      </c>
      <c r="Y7" s="26">
        <v>26.46</v>
      </c>
      <c r="Z7" s="26">
        <v>40.44</v>
      </c>
      <c r="AA7" s="26">
        <v>41.27</v>
      </c>
      <c r="AB7" s="26">
        <v>38.74</v>
      </c>
      <c r="AC7" s="26">
        <v>75.06</v>
      </c>
      <c r="AD7" s="26">
        <v>73.22</v>
      </c>
      <c r="AE7" s="26">
        <v>69.05</v>
      </c>
      <c r="AF7" s="26">
        <v>67.02</v>
      </c>
      <c r="AG7" s="26">
        <v>71.319999999999993</v>
      </c>
      <c r="AH7" s="26">
        <v>76.13</v>
      </c>
      <c r="AI7" s="26"/>
      <c r="AJ7" s="26"/>
      <c r="AK7" s="26"/>
      <c r="AL7" s="26"/>
      <c r="AM7" s="26"/>
      <c r="AN7" s="26"/>
      <c r="AO7" s="26"/>
      <c r="AP7" s="26"/>
      <c r="AQ7" s="26"/>
      <c r="AR7" s="26"/>
      <c r="AS7" s="26"/>
      <c r="AT7" s="26"/>
      <c r="AU7" s="26"/>
      <c r="AV7" s="26"/>
      <c r="AW7" s="26"/>
      <c r="AX7" s="26"/>
      <c r="AY7" s="26"/>
      <c r="AZ7" s="26"/>
      <c r="BA7" s="26"/>
      <c r="BB7" s="26"/>
      <c r="BC7" s="26"/>
      <c r="BD7" s="26"/>
      <c r="BE7" s="26">
        <v>2746.17</v>
      </c>
      <c r="BF7" s="26">
        <v>2875.41</v>
      </c>
      <c r="BG7" s="26">
        <v>3322.48</v>
      </c>
      <c r="BH7" s="26">
        <v>3068.63</v>
      </c>
      <c r="BI7" s="26">
        <v>2970.32</v>
      </c>
      <c r="BJ7" s="26">
        <v>1183.92</v>
      </c>
      <c r="BK7" s="26">
        <v>1128.72</v>
      </c>
      <c r="BL7" s="26">
        <v>1125.25</v>
      </c>
      <c r="BM7" s="26">
        <v>1157.05</v>
      </c>
      <c r="BN7" s="26">
        <v>1228.8</v>
      </c>
      <c r="BO7" s="26">
        <v>1045.2</v>
      </c>
      <c r="BP7" s="26">
        <v>25.67</v>
      </c>
      <c r="BQ7" s="26">
        <v>23.22</v>
      </c>
      <c r="BR7" s="26">
        <v>23.95</v>
      </c>
      <c r="BS7" s="26">
        <v>21.4</v>
      </c>
      <c r="BT7" s="26">
        <v>20.97</v>
      </c>
      <c r="BU7" s="26">
        <v>42.5</v>
      </c>
      <c r="BV7" s="26">
        <v>41.84</v>
      </c>
      <c r="BW7" s="26">
        <v>41.44</v>
      </c>
      <c r="BX7" s="26">
        <v>37.65</v>
      </c>
      <c r="BY7" s="26">
        <v>37.31</v>
      </c>
      <c r="BZ7" s="26">
        <v>49.51</v>
      </c>
      <c r="CA7" s="26">
        <v>438.5</v>
      </c>
      <c r="CB7" s="26">
        <v>483.13</v>
      </c>
      <c r="CC7" s="26">
        <v>384.44</v>
      </c>
      <c r="CD7" s="26">
        <v>457.38</v>
      </c>
      <c r="CE7" s="26">
        <v>524.39</v>
      </c>
      <c r="CF7" s="26">
        <v>377.72</v>
      </c>
      <c r="CG7" s="26">
        <v>390.47</v>
      </c>
      <c r="CH7" s="26">
        <v>403.61</v>
      </c>
      <c r="CI7" s="26">
        <v>442.82</v>
      </c>
      <c r="CJ7" s="26">
        <v>425.76</v>
      </c>
      <c r="CK7" s="26">
        <v>317.14</v>
      </c>
      <c r="CL7" s="26">
        <v>26.78</v>
      </c>
      <c r="CM7" s="26">
        <v>24.21</v>
      </c>
      <c r="CN7" s="26">
        <v>30.04</v>
      </c>
      <c r="CO7" s="26">
        <v>28.7</v>
      </c>
      <c r="CP7" s="26">
        <v>24.51</v>
      </c>
      <c r="CQ7" s="26">
        <v>48.01</v>
      </c>
      <c r="CR7" s="26">
        <v>49.08</v>
      </c>
      <c r="CS7" s="26">
        <v>51.46</v>
      </c>
      <c r="CT7" s="26">
        <v>51.84</v>
      </c>
      <c r="CU7" s="26">
        <v>52.34</v>
      </c>
      <c r="CV7" s="26">
        <v>55</v>
      </c>
      <c r="CW7" s="26">
        <v>83.17</v>
      </c>
      <c r="CX7" s="26">
        <v>83.17</v>
      </c>
      <c r="CY7" s="26">
        <v>83.19</v>
      </c>
      <c r="CZ7" s="26">
        <v>83.12</v>
      </c>
      <c r="DA7" s="26">
        <v>83.03</v>
      </c>
      <c r="DB7" s="26">
        <v>72.75</v>
      </c>
      <c r="DC7" s="26">
        <v>71.27</v>
      </c>
      <c r="DD7" s="26">
        <v>68.58</v>
      </c>
      <c r="DE7" s="26">
        <v>67.94</v>
      </c>
      <c r="DF7" s="26">
        <v>66.900000000000006</v>
      </c>
      <c r="DG7" s="26">
        <v>69.819999999999993</v>
      </c>
      <c r="DH7" s="26"/>
      <c r="DI7" s="26"/>
      <c r="DJ7" s="26"/>
      <c r="DK7" s="26"/>
      <c r="DL7" s="26"/>
      <c r="DM7" s="26"/>
      <c r="DN7" s="26"/>
      <c r="DO7" s="26"/>
      <c r="DP7" s="26"/>
      <c r="DQ7" s="26"/>
      <c r="DR7" s="26"/>
      <c r="DS7" s="26"/>
      <c r="DT7" s="26"/>
      <c r="DU7" s="26"/>
      <c r="DV7" s="26"/>
      <c r="DW7" s="26"/>
      <c r="DX7" s="26"/>
      <c r="DY7" s="26"/>
      <c r="DZ7" s="26"/>
      <c r="EA7" s="26"/>
      <c r="EB7" s="26"/>
      <c r="EC7" s="26"/>
      <c r="ED7" s="26">
        <v>1.46</v>
      </c>
      <c r="EE7" s="26">
        <v>0.89</v>
      </c>
      <c r="EF7" s="26">
        <v>0</v>
      </c>
      <c r="EG7" s="26">
        <v>0</v>
      </c>
      <c r="EH7" s="26">
        <v>0</v>
      </c>
      <c r="EI7" s="26">
        <v>0.39</v>
      </c>
      <c r="EJ7" s="26">
        <v>0.61</v>
      </c>
      <c r="EK7" s="26">
        <v>0.4</v>
      </c>
      <c r="EL7" s="26">
        <v>0.59</v>
      </c>
      <c r="EM7" s="26">
        <v>0.5</v>
      </c>
      <c r="EN7" s="26">
        <v>0.4</v>
      </c>
    </row>
    <row r="8" spans="1:144" x14ac:dyDescent="0.2">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row>
    <row r="9" spans="1:144" x14ac:dyDescent="0.2">
      <c r="A9" s="16"/>
      <c r="B9" s="16" t="s">
        <v>103</v>
      </c>
      <c r="C9" s="16" t="s">
        <v>104</v>
      </c>
      <c r="D9" s="16" t="s">
        <v>105</v>
      </c>
      <c r="E9" s="16" t="s">
        <v>106</v>
      </c>
      <c r="F9" s="16" t="s">
        <v>107</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108</v>
      </c>
    </row>
    <row r="12" spans="1:144" x14ac:dyDescent="0.2">
      <c r="B12">
        <v>1</v>
      </c>
      <c r="C12">
        <v>1</v>
      </c>
      <c r="D12">
        <v>1</v>
      </c>
      <c r="E12">
        <v>1</v>
      </c>
      <c r="F12">
        <v>1</v>
      </c>
      <c r="G12" t="s">
        <v>109</v>
      </c>
    </row>
    <row r="13" spans="1:144" x14ac:dyDescent="0.2">
      <c r="B13" t="s">
        <v>110</v>
      </c>
      <c r="C13" t="s">
        <v>110</v>
      </c>
      <c r="D13" t="s">
        <v>110</v>
      </c>
      <c r="E13" t="s">
        <v>110</v>
      </c>
      <c r="F13" t="s">
        <v>110</v>
      </c>
      <c r="G13" t="s">
        <v>111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2025-01-24T06:39:44Z</dcterms:created>
  <dcterms:modified xsi:type="dcterms:W3CDTF">2025-02-27T06:54:21Z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2025-02-13T06:13:18Z</vt:filetime>
  </property>
</Properties>
</file>