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C6161B3E-44D7-40A2-B4C2-67CF4E6BF470}" xr6:coauthVersionLast="47" xr6:coauthVersionMax="47" xr10:uidLastSave="{00000000-0000-0000-0000-000000000000}"/>
  <workbookProtection workbookAlgorithmName="SHA-512" workbookHashValue="wWOc2/282jMQvUF3FPNuv6x/OY6S58W/Kx7TZQEY4NxQwpyBG8XzOn682wBgY4tbiZ00rQ54T0FGe923OvXKGA==" workbookSaltValue="Yu27xi4rAoLRNq+tK02d1A==" workbookSpinCount="100000" lockStructure="1"/>
  <bookViews>
    <workbookView xWindow="-110" yWindow="-110" windowWidth="19420" windowHeight="104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W10" i="4" s="1"/>
  <c r="P6" i="5"/>
  <c r="O6" i="5"/>
  <c r="I10" i="4" s="1"/>
  <c r="N6" i="5"/>
  <c r="B10" i="4" s="1"/>
  <c r="M6" i="5"/>
  <c r="L6" i="5"/>
  <c r="W8" i="4" s="1"/>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AT10" i="4"/>
  <c r="AL10" i="4"/>
  <c r="P10" i="4"/>
  <c r="BB8" i="4"/>
  <c r="AT8" i="4"/>
  <c r="AL8" i="4"/>
  <c r="AD8" i="4"/>
  <c r="P8" i="4"/>
  <c r="B6" i="4"/>
</calcChain>
</file>

<file path=xl/sharedStrings.xml><?xml version="1.0" encoding="utf-8"?>
<sst xmlns="http://schemas.openxmlformats.org/spreadsheetml/2006/main" count="233" uniqueCount="113">
  <si>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</si>
  <si>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</si>
  <si>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</si>
  <si>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</si>
  <si>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</si>
  <si>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</si>
  <si>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</si>
  <si>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</si>
  <si>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family val="3"/>
        <charset val="128"/>
      </rPr>
      <t>2</t>
    </r>
    <r>
      <rPr>
        <b/>
        <sz val="11"/>
        <color theme="1"/>
        <rFont val="ＭＳ ゴシック"/>
        <family val="3"/>
        <charset val="128"/>
      </rPr>
      <t>)</t>
    </r>
  </si>
  <si>
    <t>2. 老朽化の状況</t>
  </si>
  <si>
    <t>■</t>
  </si>
  <si>
    <t>業種名</t>
    <rPh sb="2" eb="3">
      <t>メイ</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</si>
  <si>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</si>
  <si>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</si>
  <si>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</si>
  <si>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</si>
  <si>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</si>
  <si>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</si>
  <si>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</si>
  <si>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</si>
  <si>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</si>
  <si>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</si>
  <si>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</si>
  <si>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</si>
  <si>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</si>
  <si>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</si>
  <si>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</si>
  <si>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</si>
  <si>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</si>
  <si>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</si>
  <si>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</si>
  <si>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</si>
  <si>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</si>
  <si>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</si>
  <si>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</si>
  <si>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</si>
  <si>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</si>
  <si>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</si>
  <si>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</si>
  <si>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</si>
  <si>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</si>
  <si>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</si>
  <si>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</si>
  <si>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</si>
  <si>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</si>
  <si>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</si>
  <si>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</si>
  <si>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</si>
  <si>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</si>
  <si>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</si>
  <si>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</si>
  <si>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</si>
  <si>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</si>
  <si>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</si>
  <si>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</si>
  <si>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</si>
  <si>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</si>
  <si>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</si>
  <si>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</si>
  <si>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</si>
  <si>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</si>
  <si>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</si>
  <si>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</si>
  <si>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</si>
  <si>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</si>
  <si>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</si>
  <si>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</si>
  <si>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</si>
  <si>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</si>
  <si>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</si>
  <si>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</si>
  <si>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</si>
  <si>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</si>
  <si>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</si>
  <si>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</si>
  <si>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</si>
  <si>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</si>
  <si>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</si>
  <si>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</si>
  <si>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</si>
  <si>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</si>
  <si>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</si>
  <si>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</si>
  <si>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</si>
  <si>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</si>
  <si>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</si>
  <si>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</si>
  <si>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</si>
  <si>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</si>
  <si>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</si>
  <si>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</si>
  <si>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</si>
  <si>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</si>
  <si>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</si>
  <si>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</si>
  <si>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群馬県　南牧村</t>
  </si>
  <si>
    <t>法非適用</t>
  </si>
  <si>
    <t>水道事業</t>
  </si>
  <si>
    <t>簡易水道事業</t>
  </si>
  <si>
    <t>D4</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</si>
  <si>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</si>
  <si>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</si>
  <si>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</si>
  <si>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</si>
  <si>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</si>
  <si>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</si>
  <si>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</si>
  <si>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</si>
  <si>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</si>
  <si>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</si>
  <si>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(1)日々の巡回において、施設の状況把握をして
維持管理に努めるとともに、異常個所等の早期発見
に努める。
(2)施設・管路の老朽化については、経年数や現在の状況を把握し、必要な箇所から順を追って計画的な更新に努めたい。
(3)施設設備については、点検・修繕等を計画的に行い実施。計画的に行うことにより費用の削減にも繋がることが考えられる。
(4)冬期の漏水対策については、管に保温材などを使用しているが、気温がより低下する地域についてはより一層の対策を行いたい。また家庭の水道に関しては、村の告知放送やテレビなどを活用して、凍結・漏水対策などの強化に努めていきたい。</t>
    <rPh sb="3" eb="5">
      <t>ヒビ</t>
    </rPh>
    <rPh sb="6" eb="8">
      <t>ジュンカイ</t>
    </rPh>
    <rPh sb="13" eb="15">
      <t>シセツ</t>
    </rPh>
    <rPh sb="16" eb="18">
      <t>ジョウキョウ</t>
    </rPh>
    <rPh sb="18" eb="20">
      <t>ハアク</t>
    </rPh>
    <rPh sb="24" eb="28">
      <t>イジカ</t>
    </rPh>
    <rPh sb="29" eb="30">
      <t>ツト</t>
    </rPh>
    <rPh sb="37" eb="42">
      <t>イジョウ</t>
    </rPh>
    <rPh sb="43" eb="45">
      <t>ソウキ</t>
    </rPh>
    <rPh sb="45" eb="47">
      <t>ハッケン</t>
    </rPh>
    <rPh sb="49" eb="50">
      <t>ツト</t>
    </rPh>
    <rPh sb="105" eb="106">
      <t>ツト</t>
    </rPh>
    <rPh sb="127" eb="129">
      <t>シュウゼン</t>
    </rPh>
    <rPh sb="131" eb="133">
      <t>ケイカク</t>
    </rPh>
    <rPh sb="133" eb="134">
      <t>テキ</t>
    </rPh>
    <rPh sb="135" eb="136">
      <t>オコナ</t>
    </rPh>
    <rPh sb="137" eb="139">
      <t>ジッシ</t>
    </rPh>
    <phoneticPr fontId="1"/>
  </si>
  <si>
    <t>③管路更新率
(1)異常が見受けられる管路の修繕や水道管の接続に伴う水道管の布設を行っている。
(2)すべての施設が老朽化してきているため、施設、管路の状況や現状(経年数)を把握し、施設の管理運営を行いながら、計画的に管路等の更新を行う必要性がある。</t>
    <rPh sb="22" eb="24">
      <t>シュウゼン</t>
    </rPh>
    <phoneticPr fontId="1"/>
  </si>
  <si>
    <t>(1)①前年度より収益的収支は増加、収支比率は減少したが100％を上回った。上昇するよう努めたい。
④他の類似団体と比べると大幅に低くなっている。その原因として施設設備の更新の先送りなどが考えられる。令和5年度は新設工事を行ったため上昇した。
⑤前年度より供給単価は減少、給水原価は増加したが回収率は減少した。回収率の向上に努めたい。
⑥近年は類似団体と比較しても低い比率となっているが今後の更新等で比率が上がることも考えられる。
⑦類似団体が約50％に対して、約85％を保っている。今後この比率が下がらないよう管理していく必要がある。
⑧類似団体に比べ、低い有収率となっている。有収率向上のために漏水対策などに努めたい。
(2)南牧村では今後、施設の老朽化等により施設の更新が必要となる箇所が多くなってくる。そのため今後は給水に係る費用の削減や料金回収率を現在の比率より高くなるような取り組みが必要になってくる。
上記⑧の有収率が類似団体平均より低くなっている主な原因として漏水が考えられる。施設の老朽化による漏水及び冬期の凍結による水道管の破裂などが考えられる。
今後、有収率を上げるためには施設の更新や適正な施設管理に取り組んでいくことが重要である。　　　</t>
    <rPh sb="15" eb="17">
      <t>ゾウカ</t>
    </rPh>
    <rPh sb="18" eb="20">
      <t>シュウシ</t>
    </rPh>
    <rPh sb="23" eb="25">
      <t>ゲンショウ</t>
    </rPh>
    <rPh sb="100" eb="102">
      <t>レイワ</t>
    </rPh>
    <rPh sb="103" eb="104">
      <t>ネン</t>
    </rPh>
    <rPh sb="104" eb="105">
      <t>ド</t>
    </rPh>
    <rPh sb="106" eb="108">
      <t>シンセツ</t>
    </rPh>
    <rPh sb="108" eb="110">
      <t>コウジ</t>
    </rPh>
    <rPh sb="111" eb="112">
      <t>オコナ</t>
    </rPh>
    <rPh sb="116" eb="118">
      <t>ジョウショウ</t>
    </rPh>
    <rPh sb="133" eb="135">
      <t>ゲンショウ</t>
    </rPh>
    <rPh sb="141" eb="143">
      <t>ゾウカ</t>
    </rPh>
    <rPh sb="150" eb="152">
      <t>ゲンショウ</t>
    </rPh>
    <rPh sb="416" eb="420">
      <t>ルイジ</t>
    </rPh>
    <rPh sb="420" eb="422">
      <t>ヘイキン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</si>
</sst>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quot;△&quot;#,##0.00"/>
    <numFmt numFmtId="177" formatCode="#,##0;&quot;△&quot;#,##0"/>
    <numFmt numFmtId="178" formatCode="&quot;R&quot;yy"/>
    <numFmt numFmtId="179"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5"/>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6" fillId="0" borderId="0" xfId="0" applyFont="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5" borderId="2" xfId="1" applyNumberFormat="1" applyFont="1" applyFill="1" applyBorder="1" applyAlignment="1">
      <alignment vertical="center" shrinkToFit="1"/>
    </xf>
    <xf numFmtId="40" fontId="0" fillId="0" borderId="0" xfId="0" applyNumberFormat="1">
      <alignment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2" fillId="2" borderId="2"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8" xfId="0" applyFont="1" applyBorder="1" applyAlignment="1">
      <alignment horizontal="left" vertical="center"/>
    </xf>
    <xf numFmtId="176"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0.4</c:v>
                </c:pt>
                <c:pt idx="1">
                  <c:v>0</c:v>
                </c:pt>
                <c:pt idx="2">
                  <c:v>0</c:v>
                </c:pt>
                <c:pt idx="3" formatCode="#,##0.00;&quot;△&quot;#,##0.00;&quot;-&quot;">
                  <c:v>0.2</c:v>
                </c:pt>
                <c:pt idx="4">
                  <c:v>0</c:v>
                </c:pt>
              </c:numCache>
            </c:numRef>
          </c:val>
          <c:extLst>
            <c:ext xmlns:c16="http://schemas.microsoft.com/office/drawing/2014/chart" uri="{C3380CC4-5D6E-409C-BE32-E72D297353CC}">
              <c16:uniqueId val="{00000000-EB93-42AE-ACA6-DEC46253DFA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EB93-42AE-ACA6-DEC46253DFA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66" l="0.70000000000000062" r="0.70000000000000062" t="0.750000000000013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85</c:v>
                </c:pt>
                <c:pt idx="1">
                  <c:v>85.23</c:v>
                </c:pt>
                <c:pt idx="2">
                  <c:v>85.23</c:v>
                </c:pt>
                <c:pt idx="3">
                  <c:v>85.23</c:v>
                </c:pt>
                <c:pt idx="4">
                  <c:v>85</c:v>
                </c:pt>
              </c:numCache>
            </c:numRef>
          </c:val>
          <c:extLst>
            <c:ext xmlns:c16="http://schemas.microsoft.com/office/drawing/2014/chart" uri="{C3380CC4-5D6E-409C-BE32-E72D297353CC}">
              <c16:uniqueId val="{00000000-5B78-481E-AE55-4FD9479528F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5B78-481E-AE55-4FD9479528F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60</c:v>
                </c:pt>
                <c:pt idx="1">
                  <c:v>60</c:v>
                </c:pt>
                <c:pt idx="2">
                  <c:v>59.96</c:v>
                </c:pt>
                <c:pt idx="3">
                  <c:v>55.55</c:v>
                </c:pt>
                <c:pt idx="4">
                  <c:v>58.29</c:v>
                </c:pt>
              </c:numCache>
            </c:numRef>
          </c:val>
          <c:extLst>
            <c:ext xmlns:c16="http://schemas.microsoft.com/office/drawing/2014/chart" uri="{C3380CC4-5D6E-409C-BE32-E72D297353CC}">
              <c16:uniqueId val="{00000000-0BFD-46FE-9751-958497EA27C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0BFD-46FE-9751-958497EA27C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99.56</c:v>
                </c:pt>
                <c:pt idx="1">
                  <c:v>101.62</c:v>
                </c:pt>
                <c:pt idx="2">
                  <c:v>111.72</c:v>
                </c:pt>
                <c:pt idx="3">
                  <c:v>108.5</c:v>
                </c:pt>
                <c:pt idx="4">
                  <c:v>104.73</c:v>
                </c:pt>
              </c:numCache>
            </c:numRef>
          </c:val>
          <c:extLst>
            <c:ext xmlns:c16="http://schemas.microsoft.com/office/drawing/2014/chart" uri="{C3380CC4-5D6E-409C-BE32-E72D297353CC}">
              <c16:uniqueId val="{00000000-6EDB-4E08-BCAC-AEFC3FFF921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6EDB-4E08-BCAC-AEFC3FFF921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1" l="0.70000000000000062" r="0.70000000000000062" t="0.750000000000013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B5-4933-98BF-EA11F4972C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B5-4933-98BF-EA11F4972C6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18-4032-AFD4-9C303860F4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18-4032-AFD4-9C303860F40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54" l="0.70000000000000062" r="0.70000000000000062" t="0.75000000000001354"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E0-453C-A1A7-EF5281DD39B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E0-453C-A1A7-EF5281DD39B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BA-452D-9375-997CFDDBA22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BA-452D-9375-997CFDDBA22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4.75</c:v>
                </c:pt>
                <c:pt idx="1">
                  <c:v>2.97</c:v>
                </c:pt>
                <c:pt idx="2">
                  <c:v>10.3</c:v>
                </c:pt>
                <c:pt idx="3">
                  <c:v>30.66</c:v>
                </c:pt>
                <c:pt idx="4">
                  <c:v>35.409999999999997</c:v>
                </c:pt>
              </c:numCache>
            </c:numRef>
          </c:val>
          <c:extLst>
            <c:ext xmlns:c16="http://schemas.microsoft.com/office/drawing/2014/chart" uri="{C3380CC4-5D6E-409C-BE32-E72D297353CC}">
              <c16:uniqueId val="{00000000-9796-40A2-A60B-5D85BBBB89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9796-40A2-A60B-5D85BBBB89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84.37</c:v>
                </c:pt>
                <c:pt idx="1">
                  <c:v>72.14</c:v>
                </c:pt>
                <c:pt idx="2">
                  <c:v>96.89</c:v>
                </c:pt>
                <c:pt idx="3">
                  <c:v>91.05</c:v>
                </c:pt>
                <c:pt idx="4">
                  <c:v>75.05</c:v>
                </c:pt>
              </c:numCache>
            </c:numRef>
          </c:val>
          <c:extLst>
            <c:ext xmlns:c16="http://schemas.microsoft.com/office/drawing/2014/chart" uri="{C3380CC4-5D6E-409C-BE32-E72D297353CC}">
              <c16:uniqueId val="{00000000-0415-40F6-A738-C929ABE1C56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0415-40F6-A738-C929ABE1C56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66.400000000000006</c:v>
                </c:pt>
                <c:pt idx="1">
                  <c:v>84.75</c:v>
                </c:pt>
                <c:pt idx="2">
                  <c:v>62.29</c:v>
                </c:pt>
                <c:pt idx="3">
                  <c:v>72.540000000000006</c:v>
                </c:pt>
                <c:pt idx="4">
                  <c:v>81.92</c:v>
                </c:pt>
              </c:numCache>
            </c:numRef>
          </c:val>
          <c:extLst>
            <c:ext xmlns:c16="http://schemas.microsoft.com/office/drawing/2014/chart" uri="{C3380CC4-5D6E-409C-BE32-E72D297353CC}">
              <c16:uniqueId val="{00000000-0B4D-447A-A9B0-C0167E809D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0B4D-447A-A9B0-C0167E809D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pPr algn="r"/>
            <a:t>【76.13】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pPr algn="r"/>
            <a:t>【1,045.20】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pPr algn="r"/>
            <a:t>【69.82】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pPr algn="r"/>
            <a:t>【55.00】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pPr algn="r"/>
            <a:t>【317.14】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pPr algn="r"/>
            <a:t>【49.51】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pPr algn="r"/>
            <a:t>【0.40】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2" max="62" width="3.81640625" customWidth="1"/>
    <col min="64" max="78" width="3.3632812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南牧村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5</v>
      </c>
      <c r="C7" s="56"/>
      <c r="D7" s="56"/>
      <c r="E7" s="56"/>
      <c r="F7" s="56"/>
      <c r="G7" s="56"/>
      <c r="H7" s="56"/>
      <c r="I7" s="56" t="s">
        <v>11</v>
      </c>
      <c r="J7" s="56"/>
      <c r="K7" s="56"/>
      <c r="L7" s="56"/>
      <c r="M7" s="56"/>
      <c r="N7" s="56"/>
      <c r="O7" s="56"/>
      <c r="P7" s="56" t="s">
        <v>4</v>
      </c>
      <c r="Q7" s="56"/>
      <c r="R7" s="56"/>
      <c r="S7" s="56"/>
      <c r="T7" s="56"/>
      <c r="U7" s="56"/>
      <c r="V7" s="56"/>
      <c r="W7" s="56" t="s">
        <v>0</v>
      </c>
      <c r="X7" s="56"/>
      <c r="Y7" s="56"/>
      <c r="Z7" s="56"/>
      <c r="AA7" s="56"/>
      <c r="AB7" s="56"/>
      <c r="AC7" s="56"/>
      <c r="AD7" s="56" t="s">
        <v>17</v>
      </c>
      <c r="AE7" s="56"/>
      <c r="AF7" s="56"/>
      <c r="AG7" s="56"/>
      <c r="AH7" s="56"/>
      <c r="AI7" s="56"/>
      <c r="AJ7" s="56"/>
      <c r="AK7" s="2"/>
      <c r="AL7" s="56" t="s">
        <v>14</v>
      </c>
      <c r="AM7" s="56"/>
      <c r="AN7" s="56"/>
      <c r="AO7" s="56"/>
      <c r="AP7" s="56"/>
      <c r="AQ7" s="56"/>
      <c r="AR7" s="56"/>
      <c r="AS7" s="56"/>
      <c r="AT7" s="56" t="s">
        <v>8</v>
      </c>
      <c r="AU7" s="56"/>
      <c r="AV7" s="56"/>
      <c r="AW7" s="56"/>
      <c r="AX7" s="56"/>
      <c r="AY7" s="56"/>
      <c r="AZ7" s="56"/>
      <c r="BA7" s="56"/>
      <c r="BB7" s="56" t="s">
        <v>18</v>
      </c>
      <c r="BC7" s="56"/>
      <c r="BD7" s="56"/>
      <c r="BE7" s="56"/>
      <c r="BF7" s="56"/>
      <c r="BG7" s="56"/>
      <c r="BH7" s="56"/>
      <c r="BI7" s="56"/>
      <c r="BJ7" s="3"/>
      <c r="BK7" s="3"/>
      <c r="BL7" s="67" t="s">
        <v>19</v>
      </c>
      <c r="BM7" s="68"/>
      <c r="BN7" s="68"/>
      <c r="BO7" s="68"/>
      <c r="BP7" s="68"/>
      <c r="BQ7" s="68"/>
      <c r="BR7" s="68"/>
      <c r="BS7" s="68"/>
      <c r="BT7" s="68"/>
      <c r="BU7" s="68"/>
      <c r="BV7" s="68"/>
      <c r="BW7" s="68"/>
      <c r="BX7" s="68"/>
      <c r="BY7" s="69"/>
    </row>
    <row r="8" spans="1:78" ht="18.75" customHeight="1" x14ac:dyDescent="0.2">
      <c r="A8" s="2"/>
      <c r="B8" s="70" t="str">
        <f>データ!$I$6</f>
        <v>法非適用</v>
      </c>
      <c r="C8" s="70"/>
      <c r="D8" s="70"/>
      <c r="E8" s="70"/>
      <c r="F8" s="70"/>
      <c r="G8" s="70"/>
      <c r="H8" s="70"/>
      <c r="I8" s="70" t="str">
        <f>データ!$J$6</f>
        <v>水道事業</v>
      </c>
      <c r="J8" s="70"/>
      <c r="K8" s="70"/>
      <c r="L8" s="70"/>
      <c r="M8" s="70"/>
      <c r="N8" s="70"/>
      <c r="O8" s="70"/>
      <c r="P8" s="70" t="str">
        <f>データ!$K$6</f>
        <v>簡易水道事業</v>
      </c>
      <c r="Q8" s="70"/>
      <c r="R8" s="70"/>
      <c r="S8" s="70"/>
      <c r="T8" s="70"/>
      <c r="U8" s="70"/>
      <c r="V8" s="70"/>
      <c r="W8" s="70" t="str">
        <f>データ!$L$6</f>
        <v>D4</v>
      </c>
      <c r="X8" s="70"/>
      <c r="Y8" s="70"/>
      <c r="Z8" s="70"/>
      <c r="AA8" s="70"/>
      <c r="AB8" s="70"/>
      <c r="AC8" s="70"/>
      <c r="AD8" s="70" t="str">
        <f>データ!$M$6</f>
        <v>非設置</v>
      </c>
      <c r="AE8" s="70"/>
      <c r="AF8" s="70"/>
      <c r="AG8" s="70"/>
      <c r="AH8" s="70"/>
      <c r="AI8" s="70"/>
      <c r="AJ8" s="70"/>
      <c r="AK8" s="2"/>
      <c r="AL8" s="62">
        <f>データ!$R$6</f>
        <v>1504</v>
      </c>
      <c r="AM8" s="62"/>
      <c r="AN8" s="62"/>
      <c r="AO8" s="62"/>
      <c r="AP8" s="62"/>
      <c r="AQ8" s="62"/>
      <c r="AR8" s="62"/>
      <c r="AS8" s="62"/>
      <c r="AT8" s="61">
        <f>データ!$S$6</f>
        <v>118.83</v>
      </c>
      <c r="AU8" s="61"/>
      <c r="AV8" s="61"/>
      <c r="AW8" s="61"/>
      <c r="AX8" s="61"/>
      <c r="AY8" s="61"/>
      <c r="AZ8" s="61"/>
      <c r="BA8" s="61"/>
      <c r="BB8" s="61">
        <f>データ!$T$6</f>
        <v>12.66</v>
      </c>
      <c r="BC8" s="61"/>
      <c r="BD8" s="61"/>
      <c r="BE8" s="61"/>
      <c r="BF8" s="61"/>
      <c r="BG8" s="61"/>
      <c r="BH8" s="61"/>
      <c r="BI8" s="61"/>
      <c r="BJ8" s="3"/>
      <c r="BK8" s="3"/>
      <c r="BL8" s="71" t="s">
        <v>10</v>
      </c>
      <c r="BM8" s="72"/>
      <c r="BN8" s="73" t="s">
        <v>21</v>
      </c>
      <c r="BO8" s="73"/>
      <c r="BP8" s="73"/>
      <c r="BQ8" s="73"/>
      <c r="BR8" s="73"/>
      <c r="BS8" s="73"/>
      <c r="BT8" s="73"/>
      <c r="BU8" s="73"/>
      <c r="BV8" s="73"/>
      <c r="BW8" s="73"/>
      <c r="BX8" s="73"/>
      <c r="BY8" s="74"/>
    </row>
    <row r="9" spans="1:78" ht="18.75" customHeight="1" x14ac:dyDescent="0.2">
      <c r="A9" s="2"/>
      <c r="B9" s="56" t="s">
        <v>23</v>
      </c>
      <c r="C9" s="56"/>
      <c r="D9" s="56"/>
      <c r="E9" s="56"/>
      <c r="F9" s="56"/>
      <c r="G9" s="56"/>
      <c r="H9" s="56"/>
      <c r="I9" s="56" t="s">
        <v>24</v>
      </c>
      <c r="J9" s="56"/>
      <c r="K9" s="56"/>
      <c r="L9" s="56"/>
      <c r="M9" s="56"/>
      <c r="N9" s="56"/>
      <c r="O9" s="56"/>
      <c r="P9" s="56" t="s">
        <v>25</v>
      </c>
      <c r="Q9" s="56"/>
      <c r="R9" s="56"/>
      <c r="S9" s="56"/>
      <c r="T9" s="56"/>
      <c r="U9" s="56"/>
      <c r="V9" s="56"/>
      <c r="W9" s="56" t="s">
        <v>22</v>
      </c>
      <c r="X9" s="56"/>
      <c r="Y9" s="56"/>
      <c r="Z9" s="56"/>
      <c r="AA9" s="56"/>
      <c r="AB9" s="56"/>
      <c r="AC9" s="56"/>
      <c r="AD9" s="2"/>
      <c r="AE9" s="2"/>
      <c r="AF9" s="2"/>
      <c r="AG9" s="2"/>
      <c r="AH9" s="3"/>
      <c r="AI9" s="2"/>
      <c r="AJ9" s="2"/>
      <c r="AK9" s="2"/>
      <c r="AL9" s="56" t="s">
        <v>30</v>
      </c>
      <c r="AM9" s="56"/>
      <c r="AN9" s="56"/>
      <c r="AO9" s="56"/>
      <c r="AP9" s="56"/>
      <c r="AQ9" s="56"/>
      <c r="AR9" s="56"/>
      <c r="AS9" s="56"/>
      <c r="AT9" s="56" t="s">
        <v>32</v>
      </c>
      <c r="AU9" s="56"/>
      <c r="AV9" s="56"/>
      <c r="AW9" s="56"/>
      <c r="AX9" s="56"/>
      <c r="AY9" s="56"/>
      <c r="AZ9" s="56"/>
      <c r="BA9" s="56"/>
      <c r="BB9" s="56" t="s">
        <v>13</v>
      </c>
      <c r="BC9" s="56"/>
      <c r="BD9" s="56"/>
      <c r="BE9" s="56"/>
      <c r="BF9" s="56"/>
      <c r="BG9" s="56"/>
      <c r="BH9" s="56"/>
      <c r="BI9" s="56"/>
      <c r="BJ9" s="3"/>
      <c r="BK9" s="3"/>
      <c r="BL9" s="57" t="s">
        <v>33</v>
      </c>
      <c r="BM9" s="58"/>
      <c r="BN9" s="59" t="s">
        <v>35</v>
      </c>
      <c r="BO9" s="59"/>
      <c r="BP9" s="59"/>
      <c r="BQ9" s="59"/>
      <c r="BR9" s="59"/>
      <c r="BS9" s="59"/>
      <c r="BT9" s="59"/>
      <c r="BU9" s="59"/>
      <c r="BV9" s="59"/>
      <c r="BW9" s="59"/>
      <c r="BX9" s="59"/>
      <c r="BY9" s="60"/>
    </row>
    <row r="10" spans="1:78" ht="18.75" customHeight="1" x14ac:dyDescent="0.2">
      <c r="A10" s="2"/>
      <c r="B10" s="61" t="str">
        <f>データ!$N$6</f>
        <v>-</v>
      </c>
      <c r="C10" s="61"/>
      <c r="D10" s="61"/>
      <c r="E10" s="61"/>
      <c r="F10" s="61"/>
      <c r="G10" s="61"/>
      <c r="H10" s="61"/>
      <c r="I10" s="61" t="str">
        <f>データ!$O$6</f>
        <v>該当数値なし</v>
      </c>
      <c r="J10" s="61"/>
      <c r="K10" s="61"/>
      <c r="L10" s="61"/>
      <c r="M10" s="61"/>
      <c r="N10" s="61"/>
      <c r="O10" s="61"/>
      <c r="P10" s="61">
        <f>データ!$P$6</f>
        <v>99.32</v>
      </c>
      <c r="Q10" s="61"/>
      <c r="R10" s="61"/>
      <c r="S10" s="61"/>
      <c r="T10" s="61"/>
      <c r="U10" s="61"/>
      <c r="V10" s="61"/>
      <c r="W10" s="62">
        <f>データ!$Q$6</f>
        <v>2200</v>
      </c>
      <c r="X10" s="62"/>
      <c r="Y10" s="62"/>
      <c r="Z10" s="62"/>
      <c r="AA10" s="62"/>
      <c r="AB10" s="62"/>
      <c r="AC10" s="62"/>
      <c r="AD10" s="2"/>
      <c r="AE10" s="2"/>
      <c r="AF10" s="2"/>
      <c r="AG10" s="2"/>
      <c r="AH10" s="2"/>
      <c r="AI10" s="2"/>
      <c r="AJ10" s="2"/>
      <c r="AK10" s="2"/>
      <c r="AL10" s="62">
        <f>データ!$U$6</f>
        <v>1457</v>
      </c>
      <c r="AM10" s="62"/>
      <c r="AN10" s="62"/>
      <c r="AO10" s="62"/>
      <c r="AP10" s="62"/>
      <c r="AQ10" s="62"/>
      <c r="AR10" s="62"/>
      <c r="AS10" s="62"/>
      <c r="AT10" s="61">
        <f>データ!$V$6</f>
        <v>24.3</v>
      </c>
      <c r="AU10" s="61"/>
      <c r="AV10" s="61"/>
      <c r="AW10" s="61"/>
      <c r="AX10" s="61"/>
      <c r="AY10" s="61"/>
      <c r="AZ10" s="61"/>
      <c r="BA10" s="61"/>
      <c r="BB10" s="61">
        <f>データ!$W$6</f>
        <v>59.96</v>
      </c>
      <c r="BC10" s="61"/>
      <c r="BD10" s="61"/>
      <c r="BE10" s="61"/>
      <c r="BF10" s="61"/>
      <c r="BG10" s="61"/>
      <c r="BH10" s="61"/>
      <c r="BI10" s="61"/>
      <c r="BJ10" s="2"/>
      <c r="BK10" s="2"/>
      <c r="BL10" s="63" t="s">
        <v>37</v>
      </c>
      <c r="BM10" s="64"/>
      <c r="BN10" s="65" t="s">
        <v>38</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40</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42</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2" t="s">
        <v>43</v>
      </c>
      <c r="BM14" s="33"/>
      <c r="BN14" s="33"/>
      <c r="BO14" s="33"/>
      <c r="BP14" s="33"/>
      <c r="BQ14" s="33"/>
      <c r="BR14" s="33"/>
      <c r="BS14" s="33"/>
      <c r="BT14" s="33"/>
      <c r="BU14" s="33"/>
      <c r="BV14" s="33"/>
      <c r="BW14" s="33"/>
      <c r="BX14" s="33"/>
      <c r="BY14" s="33"/>
      <c r="BZ14" s="34"/>
    </row>
    <row r="15" spans="1:78" ht="13.5" customHeight="1" x14ac:dyDescent="0.2">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41"/>
      <c r="BM44" s="42"/>
      <c r="BN44" s="42"/>
      <c r="BO44" s="42"/>
      <c r="BP44" s="42"/>
      <c r="BQ44" s="42"/>
      <c r="BR44" s="42"/>
      <c r="BS44" s="42"/>
      <c r="BT44" s="42"/>
      <c r="BU44" s="42"/>
      <c r="BV44" s="42"/>
      <c r="BW44" s="42"/>
      <c r="BX44" s="42"/>
      <c r="BY44" s="42"/>
      <c r="BZ44" s="4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32" t="s">
        <v>45</v>
      </c>
      <c r="BM45" s="33"/>
      <c r="BN45" s="33"/>
      <c r="BO45" s="33"/>
      <c r="BP45" s="33"/>
      <c r="BQ45" s="33"/>
      <c r="BR45" s="33"/>
      <c r="BS45" s="33"/>
      <c r="BT45" s="33"/>
      <c r="BU45" s="33"/>
      <c r="BV45" s="33"/>
      <c r="BW45" s="33"/>
      <c r="BX45" s="33"/>
      <c r="BY45" s="33"/>
      <c r="BZ45" s="3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35"/>
      <c r="BM46" s="36"/>
      <c r="BN46" s="36"/>
      <c r="BO46" s="36"/>
      <c r="BP46" s="36"/>
      <c r="BQ46" s="36"/>
      <c r="BR46" s="36"/>
      <c r="BS46" s="36"/>
      <c r="BT46" s="36"/>
      <c r="BU46" s="36"/>
      <c r="BV46" s="36"/>
      <c r="BW46" s="36"/>
      <c r="BX46" s="36"/>
      <c r="BY46" s="36"/>
      <c r="BZ46" s="3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44" t="s">
        <v>111</v>
      </c>
      <c r="BM47" s="45"/>
      <c r="BN47" s="45"/>
      <c r="BO47" s="45"/>
      <c r="BP47" s="45"/>
      <c r="BQ47" s="45"/>
      <c r="BR47" s="45"/>
      <c r="BS47" s="45"/>
      <c r="BT47" s="45"/>
      <c r="BU47" s="45"/>
      <c r="BV47" s="45"/>
      <c r="BW47" s="45"/>
      <c r="BX47" s="45"/>
      <c r="BY47" s="45"/>
      <c r="BZ47" s="4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44"/>
      <c r="BM48" s="45"/>
      <c r="BN48" s="45"/>
      <c r="BO48" s="45"/>
      <c r="BP48" s="45"/>
      <c r="BQ48" s="45"/>
      <c r="BR48" s="45"/>
      <c r="BS48" s="45"/>
      <c r="BT48" s="45"/>
      <c r="BU48" s="45"/>
      <c r="BV48" s="45"/>
      <c r="BW48" s="45"/>
      <c r="BX48" s="45"/>
      <c r="BY48" s="45"/>
      <c r="BZ48" s="4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44"/>
      <c r="BM49" s="45"/>
      <c r="BN49" s="45"/>
      <c r="BO49" s="45"/>
      <c r="BP49" s="45"/>
      <c r="BQ49" s="45"/>
      <c r="BR49" s="45"/>
      <c r="BS49" s="45"/>
      <c r="BT49" s="45"/>
      <c r="BU49" s="45"/>
      <c r="BV49" s="45"/>
      <c r="BW49" s="45"/>
      <c r="BX49" s="45"/>
      <c r="BY49" s="45"/>
      <c r="BZ49" s="4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44"/>
      <c r="BM50" s="45"/>
      <c r="BN50" s="45"/>
      <c r="BO50" s="45"/>
      <c r="BP50" s="45"/>
      <c r="BQ50" s="45"/>
      <c r="BR50" s="45"/>
      <c r="BS50" s="45"/>
      <c r="BT50" s="45"/>
      <c r="BU50" s="45"/>
      <c r="BV50" s="45"/>
      <c r="BW50" s="45"/>
      <c r="BX50" s="45"/>
      <c r="BY50" s="45"/>
      <c r="BZ50" s="4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44"/>
      <c r="BM51" s="45"/>
      <c r="BN51" s="45"/>
      <c r="BO51" s="45"/>
      <c r="BP51" s="45"/>
      <c r="BQ51" s="45"/>
      <c r="BR51" s="45"/>
      <c r="BS51" s="45"/>
      <c r="BT51" s="45"/>
      <c r="BU51" s="45"/>
      <c r="BV51" s="45"/>
      <c r="BW51" s="45"/>
      <c r="BX51" s="45"/>
      <c r="BY51" s="45"/>
      <c r="BZ51" s="4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44"/>
      <c r="BM52" s="45"/>
      <c r="BN52" s="45"/>
      <c r="BO52" s="45"/>
      <c r="BP52" s="45"/>
      <c r="BQ52" s="45"/>
      <c r="BR52" s="45"/>
      <c r="BS52" s="45"/>
      <c r="BT52" s="45"/>
      <c r="BU52" s="45"/>
      <c r="BV52" s="45"/>
      <c r="BW52" s="45"/>
      <c r="BX52" s="45"/>
      <c r="BY52" s="45"/>
      <c r="BZ52" s="4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44"/>
      <c r="BM53" s="45"/>
      <c r="BN53" s="45"/>
      <c r="BO53" s="45"/>
      <c r="BP53" s="45"/>
      <c r="BQ53" s="45"/>
      <c r="BR53" s="45"/>
      <c r="BS53" s="45"/>
      <c r="BT53" s="45"/>
      <c r="BU53" s="45"/>
      <c r="BV53" s="45"/>
      <c r="BW53" s="45"/>
      <c r="BX53" s="45"/>
      <c r="BY53" s="45"/>
      <c r="BZ53" s="4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44"/>
      <c r="BM54" s="45"/>
      <c r="BN54" s="45"/>
      <c r="BO54" s="45"/>
      <c r="BP54" s="45"/>
      <c r="BQ54" s="45"/>
      <c r="BR54" s="45"/>
      <c r="BS54" s="45"/>
      <c r="BT54" s="45"/>
      <c r="BU54" s="45"/>
      <c r="BV54" s="45"/>
      <c r="BW54" s="45"/>
      <c r="BX54" s="45"/>
      <c r="BY54" s="45"/>
      <c r="BZ54" s="4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44"/>
      <c r="BM55" s="45"/>
      <c r="BN55" s="45"/>
      <c r="BO55" s="45"/>
      <c r="BP55" s="45"/>
      <c r="BQ55" s="45"/>
      <c r="BR55" s="45"/>
      <c r="BS55" s="45"/>
      <c r="BT55" s="45"/>
      <c r="BU55" s="45"/>
      <c r="BV55" s="45"/>
      <c r="BW55" s="45"/>
      <c r="BX55" s="45"/>
      <c r="BY55" s="45"/>
      <c r="BZ55" s="46"/>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44"/>
      <c r="BM56" s="45"/>
      <c r="BN56" s="45"/>
      <c r="BO56" s="45"/>
      <c r="BP56" s="45"/>
      <c r="BQ56" s="45"/>
      <c r="BR56" s="45"/>
      <c r="BS56" s="45"/>
      <c r="BT56" s="45"/>
      <c r="BU56" s="45"/>
      <c r="BV56" s="45"/>
      <c r="BW56" s="45"/>
      <c r="BX56" s="45"/>
      <c r="BY56" s="45"/>
      <c r="BZ56" s="46"/>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44"/>
      <c r="BM57" s="45"/>
      <c r="BN57" s="45"/>
      <c r="BO57" s="45"/>
      <c r="BP57" s="45"/>
      <c r="BQ57" s="45"/>
      <c r="BR57" s="45"/>
      <c r="BS57" s="45"/>
      <c r="BT57" s="45"/>
      <c r="BU57" s="45"/>
      <c r="BV57" s="45"/>
      <c r="BW57" s="45"/>
      <c r="BX57" s="45"/>
      <c r="BY57" s="45"/>
      <c r="BZ57" s="46"/>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44"/>
      <c r="BM58" s="45"/>
      <c r="BN58" s="45"/>
      <c r="BO58" s="45"/>
      <c r="BP58" s="45"/>
      <c r="BQ58" s="45"/>
      <c r="BR58" s="45"/>
      <c r="BS58" s="45"/>
      <c r="BT58" s="45"/>
      <c r="BU58" s="45"/>
      <c r="BV58" s="45"/>
      <c r="BW58" s="45"/>
      <c r="BX58" s="45"/>
      <c r="BY58" s="45"/>
      <c r="BZ58" s="46"/>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44"/>
      <c r="BM59" s="45"/>
      <c r="BN59" s="45"/>
      <c r="BO59" s="45"/>
      <c r="BP59" s="45"/>
      <c r="BQ59" s="45"/>
      <c r="BR59" s="45"/>
      <c r="BS59" s="45"/>
      <c r="BT59" s="45"/>
      <c r="BU59" s="45"/>
      <c r="BV59" s="45"/>
      <c r="BW59" s="45"/>
      <c r="BX59" s="45"/>
      <c r="BY59" s="45"/>
      <c r="BZ59" s="46"/>
    </row>
    <row r="60" spans="1:78" ht="13.5" customHeight="1" x14ac:dyDescent="0.2">
      <c r="A60" s="2"/>
      <c r="B60" s="29" t="s">
        <v>9</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44"/>
      <c r="BM60" s="45"/>
      <c r="BN60" s="45"/>
      <c r="BO60" s="45"/>
      <c r="BP60" s="45"/>
      <c r="BQ60" s="45"/>
      <c r="BR60" s="45"/>
      <c r="BS60" s="45"/>
      <c r="BT60" s="45"/>
      <c r="BU60" s="45"/>
      <c r="BV60" s="45"/>
      <c r="BW60" s="45"/>
      <c r="BX60" s="45"/>
      <c r="BY60" s="45"/>
      <c r="BZ60" s="46"/>
    </row>
    <row r="61" spans="1:78" ht="13.5" customHeight="1" x14ac:dyDescent="0.2">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44"/>
      <c r="BM61" s="45"/>
      <c r="BN61" s="45"/>
      <c r="BO61" s="45"/>
      <c r="BP61" s="45"/>
      <c r="BQ61" s="45"/>
      <c r="BR61" s="45"/>
      <c r="BS61" s="45"/>
      <c r="BT61" s="45"/>
      <c r="BU61" s="45"/>
      <c r="BV61" s="45"/>
      <c r="BW61" s="45"/>
      <c r="BX61" s="45"/>
      <c r="BY61" s="45"/>
      <c r="BZ61" s="4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44"/>
      <c r="BM62" s="45"/>
      <c r="BN62" s="45"/>
      <c r="BO62" s="45"/>
      <c r="BP62" s="45"/>
      <c r="BQ62" s="45"/>
      <c r="BR62" s="45"/>
      <c r="BS62" s="45"/>
      <c r="BT62" s="45"/>
      <c r="BU62" s="45"/>
      <c r="BV62" s="45"/>
      <c r="BW62" s="45"/>
      <c r="BX62" s="45"/>
      <c r="BY62" s="45"/>
      <c r="BZ62" s="4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47"/>
      <c r="BM63" s="48"/>
      <c r="BN63" s="48"/>
      <c r="BO63" s="48"/>
      <c r="BP63" s="48"/>
      <c r="BQ63" s="48"/>
      <c r="BR63" s="48"/>
      <c r="BS63" s="48"/>
      <c r="BT63" s="48"/>
      <c r="BU63" s="48"/>
      <c r="BV63" s="48"/>
      <c r="BW63" s="48"/>
      <c r="BX63" s="48"/>
      <c r="BY63" s="48"/>
      <c r="BZ63" s="4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32" t="s">
        <v>6</v>
      </c>
      <c r="BM64" s="33"/>
      <c r="BN64" s="33"/>
      <c r="BO64" s="33"/>
      <c r="BP64" s="33"/>
      <c r="BQ64" s="33"/>
      <c r="BR64" s="33"/>
      <c r="BS64" s="33"/>
      <c r="BT64" s="33"/>
      <c r="BU64" s="33"/>
      <c r="BV64" s="33"/>
      <c r="BW64" s="33"/>
      <c r="BX64" s="33"/>
      <c r="BY64" s="33"/>
      <c r="BZ64" s="3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35"/>
      <c r="BM65" s="36"/>
      <c r="BN65" s="36"/>
      <c r="BO65" s="36"/>
      <c r="BP65" s="36"/>
      <c r="BQ65" s="36"/>
      <c r="BR65" s="36"/>
      <c r="BS65" s="36"/>
      <c r="BT65" s="36"/>
      <c r="BU65" s="36"/>
      <c r="BV65" s="36"/>
      <c r="BW65" s="36"/>
      <c r="BX65" s="36"/>
      <c r="BY65" s="36"/>
      <c r="BZ65" s="3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44" t="s">
        <v>110</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44"/>
      <c r="BM80" s="45"/>
      <c r="BN80" s="45"/>
      <c r="BO80" s="45"/>
      <c r="BP80" s="45"/>
      <c r="BQ80" s="45"/>
      <c r="BR80" s="45"/>
      <c r="BS80" s="45"/>
      <c r="BT80" s="45"/>
      <c r="BU80" s="45"/>
      <c r="BV80" s="45"/>
      <c r="BW80" s="45"/>
      <c r="BX80" s="45"/>
      <c r="BY80" s="45"/>
      <c r="BZ80" s="46"/>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44"/>
      <c r="BM81" s="45"/>
      <c r="BN81" s="45"/>
      <c r="BO81" s="45"/>
      <c r="BP81" s="45"/>
      <c r="BQ81" s="45"/>
      <c r="BR81" s="45"/>
      <c r="BS81" s="45"/>
      <c r="BT81" s="45"/>
      <c r="BU81" s="45"/>
      <c r="BV81" s="45"/>
      <c r="BW81" s="45"/>
      <c r="BX81" s="45"/>
      <c r="BY81" s="45"/>
      <c r="BZ81" s="46"/>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47"/>
      <c r="BM82" s="48"/>
      <c r="BN82" s="48"/>
      <c r="BO82" s="48"/>
      <c r="BP82" s="48"/>
      <c r="BQ82" s="48"/>
      <c r="BR82" s="48"/>
      <c r="BS82" s="48"/>
      <c r="BT82" s="48"/>
      <c r="BU82" s="48"/>
      <c r="BV82" s="48"/>
      <c r="BW82" s="48"/>
      <c r="BX82" s="48"/>
      <c r="BY82" s="48"/>
      <c r="BZ82" s="49"/>
    </row>
    <row r="83" spans="1:78" x14ac:dyDescent="0.2">
      <c r="C83" s="10"/>
    </row>
    <row r="84" spans="1:78" hidden="1" x14ac:dyDescent="0.2">
      <c r="B84" s="6" t="s">
        <v>46</v>
      </c>
      <c r="C84" s="6"/>
      <c r="D84" s="6"/>
      <c r="E84" s="6" t="s">
        <v>48</v>
      </c>
      <c r="F84" s="6" t="s">
        <v>50</v>
      </c>
      <c r="G84" s="6" t="s">
        <v>51</v>
      </c>
      <c r="H84" s="6" t="s">
        <v>44</v>
      </c>
      <c r="I84" s="6" t="s">
        <v>7</v>
      </c>
      <c r="J84" s="6" t="s">
        <v>28</v>
      </c>
      <c r="K84" s="6" t="s">
        <v>52</v>
      </c>
      <c r="L84" s="6" t="s">
        <v>3</v>
      </c>
      <c r="M84" s="6" t="s">
        <v>34</v>
      </c>
      <c r="N84" s="6" t="s">
        <v>53</v>
      </c>
      <c r="O84" s="6" t="s">
        <v>55</v>
      </c>
    </row>
    <row r="85" spans="1:78" hidden="1" x14ac:dyDescent="0.2">
      <c r="B85" s="6"/>
      <c r="C85" s="6"/>
      <c r="D85" s="6"/>
      <c r="E85" s="6" t="str">
        <f>データ!AH6</f>
        <v>【76.13】</v>
      </c>
      <c r="F85" s="6" t="s">
        <v>39</v>
      </c>
      <c r="G85" s="6" t="s">
        <v>39</v>
      </c>
      <c r="H85" s="6" t="str">
        <f>データ!BO6</f>
        <v>【1,045.20】</v>
      </c>
      <c r="I85" s="6" t="str">
        <f>データ!BZ6</f>
        <v>【49.51】</v>
      </c>
      <c r="J85" s="6" t="str">
        <f>データ!CK6</f>
        <v>【317.14】</v>
      </c>
      <c r="K85" s="6" t="str">
        <f>データ!CV6</f>
        <v>【55.00】</v>
      </c>
      <c r="L85" s="6" t="str">
        <f>データ!DG6</f>
        <v>【69.82】</v>
      </c>
      <c r="M85" s="6" t="s">
        <v>39</v>
      </c>
      <c r="N85" s="6" t="s">
        <v>39</v>
      </c>
      <c r="O85" s="6" t="str">
        <f>データ!EN6</f>
        <v>【0.40】</v>
      </c>
    </row>
  </sheetData>
  <sheetProtection algorithmName="SHA-512" hashValue="DRnv7agERZvC2DZyJbu6FarVO5rZPupS6+45D6LTBVGbq6U7/jbSGQQCpYCT8ay+VP3kYqgPMaM94SDKrpQdYg==" saltValue="LkaUSj8zU2U0WtDIixqbd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L10:BM10"/>
    <mergeCell ref="BN10:BY10"/>
    <mergeCell ref="B9:H9"/>
    <mergeCell ref="I9:O9"/>
    <mergeCell ref="P9:V9"/>
    <mergeCell ref="W9:AC9"/>
    <mergeCell ref="AL9:AS9"/>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49</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2">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20</v>
      </c>
      <c r="B3" s="17" t="s">
        <v>1</v>
      </c>
      <c r="C3" s="17" t="s">
        <v>16</v>
      </c>
      <c r="D3" s="17" t="s">
        <v>57</v>
      </c>
      <c r="E3" s="17" t="s">
        <v>59</v>
      </c>
      <c r="F3" s="17" t="s">
        <v>58</v>
      </c>
      <c r="G3" s="17" t="s">
        <v>27</v>
      </c>
      <c r="H3" s="76" t="s">
        <v>31</v>
      </c>
      <c r="I3" s="77"/>
      <c r="J3" s="77"/>
      <c r="K3" s="77"/>
      <c r="L3" s="77"/>
      <c r="M3" s="77"/>
      <c r="N3" s="77"/>
      <c r="O3" s="77"/>
      <c r="P3" s="77"/>
      <c r="Q3" s="77"/>
      <c r="R3" s="77"/>
      <c r="S3" s="77"/>
      <c r="T3" s="77"/>
      <c r="U3" s="77"/>
      <c r="V3" s="77"/>
      <c r="W3" s="78"/>
      <c r="X3" s="82" t="s">
        <v>54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9</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60</v>
      </c>
      <c r="B4" s="18"/>
      <c r="C4" s="18"/>
      <c r="D4" s="18"/>
      <c r="E4" s="18"/>
      <c r="F4" s="18"/>
      <c r="G4" s="18"/>
      <c r="H4" s="79"/>
      <c r="I4" s="80"/>
      <c r="J4" s="80"/>
      <c r="K4" s="80"/>
      <c r="L4" s="80"/>
      <c r="M4" s="80"/>
      <c r="N4" s="80"/>
      <c r="O4" s="80"/>
      <c r="P4" s="80"/>
      <c r="Q4" s="80"/>
      <c r="R4" s="80"/>
      <c r="S4" s="80"/>
      <c r="T4" s="80"/>
      <c r="U4" s="80"/>
      <c r="V4" s="80"/>
      <c r="W4" s="81"/>
      <c r="X4" s="83" t="s">
        <v>26</v>
      </c>
      <c r="Y4" s="83"/>
      <c r="Z4" s="83"/>
      <c r="AA4" s="83"/>
      <c r="AB4" s="83"/>
      <c r="AC4" s="83"/>
      <c r="AD4" s="83"/>
      <c r="AE4" s="83"/>
      <c r="AF4" s="83"/>
      <c r="AG4" s="83"/>
      <c r="AH4" s="83"/>
      <c r="AI4" s="83" t="s">
        <v>47</v>
      </c>
      <c r="AJ4" s="83"/>
      <c r="AK4" s="83"/>
      <c r="AL4" s="83"/>
      <c r="AM4" s="83"/>
      <c r="AN4" s="83"/>
      <c r="AO4" s="83"/>
      <c r="AP4" s="83"/>
      <c r="AQ4" s="83"/>
      <c r="AR4" s="83"/>
      <c r="AS4" s="83"/>
      <c r="AT4" s="83" t="s">
        <v>41</v>
      </c>
      <c r="AU4" s="83"/>
      <c r="AV4" s="83"/>
      <c r="AW4" s="83"/>
      <c r="AX4" s="83"/>
      <c r="AY4" s="83"/>
      <c r="AZ4" s="83"/>
      <c r="BA4" s="83"/>
      <c r="BB4" s="83"/>
      <c r="BC4" s="83"/>
      <c r="BD4" s="83"/>
      <c r="BE4" s="83" t="s">
        <v>62</v>
      </c>
      <c r="BF4" s="83"/>
      <c r="BG4" s="83"/>
      <c r="BH4" s="83"/>
      <c r="BI4" s="83"/>
      <c r="BJ4" s="83"/>
      <c r="BK4" s="83"/>
      <c r="BL4" s="83"/>
      <c r="BM4" s="83"/>
      <c r="BN4" s="83"/>
      <c r="BO4" s="83"/>
      <c r="BP4" s="83" t="s">
        <v>36</v>
      </c>
      <c r="BQ4" s="83"/>
      <c r="BR4" s="83"/>
      <c r="BS4" s="83"/>
      <c r="BT4" s="83"/>
      <c r="BU4" s="83"/>
      <c r="BV4" s="83"/>
      <c r="BW4" s="83"/>
      <c r="BX4" s="83"/>
      <c r="BY4" s="83"/>
      <c r="BZ4" s="83"/>
      <c r="CA4" s="83" t="s">
        <v>63</v>
      </c>
      <c r="CB4" s="83"/>
      <c r="CC4" s="83"/>
      <c r="CD4" s="83"/>
      <c r="CE4" s="83"/>
      <c r="CF4" s="83"/>
      <c r="CG4" s="83"/>
      <c r="CH4" s="83"/>
      <c r="CI4" s="83"/>
      <c r="CJ4" s="83"/>
      <c r="CK4" s="83"/>
      <c r="CL4" s="83" t="s">
        <v>65</v>
      </c>
      <c r="CM4" s="83"/>
      <c r="CN4" s="83"/>
      <c r="CO4" s="83"/>
      <c r="CP4" s="83"/>
      <c r="CQ4" s="83"/>
      <c r="CR4" s="83"/>
      <c r="CS4" s="83"/>
      <c r="CT4" s="83"/>
      <c r="CU4" s="83"/>
      <c r="CV4" s="83"/>
      <c r="CW4" s="83" t="s">
        <v>66</v>
      </c>
      <c r="CX4" s="83"/>
      <c r="CY4" s="83"/>
      <c r="CZ4" s="83"/>
      <c r="DA4" s="83"/>
      <c r="DB4" s="83"/>
      <c r="DC4" s="83"/>
      <c r="DD4" s="83"/>
      <c r="DE4" s="83"/>
      <c r="DF4" s="83"/>
      <c r="DG4" s="83"/>
      <c r="DH4" s="83" t="s">
        <v>67</v>
      </c>
      <c r="DI4" s="83"/>
      <c r="DJ4" s="83"/>
      <c r="DK4" s="83"/>
      <c r="DL4" s="83"/>
      <c r="DM4" s="83"/>
      <c r="DN4" s="83"/>
      <c r="DO4" s="83"/>
      <c r="DP4" s="83"/>
      <c r="DQ4" s="83"/>
      <c r="DR4" s="83"/>
      <c r="DS4" s="83" t="s">
        <v>61</v>
      </c>
      <c r="DT4" s="83"/>
      <c r="DU4" s="83"/>
      <c r="DV4" s="83"/>
      <c r="DW4" s="83"/>
      <c r="DX4" s="83"/>
      <c r="DY4" s="83"/>
      <c r="DZ4" s="83"/>
      <c r="EA4" s="83"/>
      <c r="EB4" s="83"/>
      <c r="EC4" s="83"/>
      <c r="ED4" s="83" t="s">
        <v>68</v>
      </c>
      <c r="EE4" s="83"/>
      <c r="EF4" s="83"/>
      <c r="EG4" s="83"/>
      <c r="EH4" s="83"/>
      <c r="EI4" s="83"/>
      <c r="EJ4" s="83"/>
      <c r="EK4" s="83"/>
      <c r="EL4" s="83"/>
      <c r="EM4" s="83"/>
      <c r="EN4" s="83"/>
    </row>
    <row r="5" spans="1:144" x14ac:dyDescent="0.2">
      <c r="A5" s="15" t="s">
        <v>29</v>
      </c>
      <c r="B5" s="19"/>
      <c r="C5" s="19"/>
      <c r="D5" s="19"/>
      <c r="E5" s="19"/>
      <c r="F5" s="19"/>
      <c r="G5" s="19"/>
      <c r="H5" s="24" t="s">
        <v>15</v>
      </c>
      <c r="I5" s="24" t="s">
        <v>69</v>
      </c>
      <c r="J5" s="24" t="s">
        <v>70</v>
      </c>
      <c r="K5" s="24" t="s">
        <v>71</v>
      </c>
      <c r="L5" s="24" t="s">
        <v>72</v>
      </c>
      <c r="M5" s="24" t="s">
        <v>73</v>
      </c>
      <c r="N5" s="24" t="s">
        <v>74</v>
      </c>
      <c r="O5" s="24" t="s">
        <v>75</v>
      </c>
      <c r="P5" s="24" t="s">
        <v>76</v>
      </c>
      <c r="Q5" s="24" t="s">
        <v>77</v>
      </c>
      <c r="R5" s="24" t="s">
        <v>78</v>
      </c>
      <c r="S5" s="24" t="s">
        <v>79</v>
      </c>
      <c r="T5" s="24" t="s">
        <v>64</v>
      </c>
      <c r="U5" s="24" t="s">
        <v>80</v>
      </c>
      <c r="V5" s="24" t="s">
        <v>81</v>
      </c>
      <c r="W5" s="24" t="s">
        <v>82</v>
      </c>
      <c r="X5" s="24" t="s">
        <v>83</v>
      </c>
      <c r="Y5" s="24" t="s">
        <v>84</v>
      </c>
      <c r="Z5" s="24" t="s">
        <v>85</v>
      </c>
      <c r="AA5" s="24" t="s">
        <v>86</v>
      </c>
      <c r="AB5" s="24" t="s">
        <v>87</v>
      </c>
      <c r="AC5" s="24" t="s">
        <v>89</v>
      </c>
      <c r="AD5" s="24" t="s">
        <v>90</v>
      </c>
      <c r="AE5" s="24" t="s">
        <v>91</v>
      </c>
      <c r="AF5" s="24" t="s">
        <v>92</v>
      </c>
      <c r="AG5" s="24" t="s">
        <v>93</v>
      </c>
      <c r="AH5" s="24" t="s">
        <v>46</v>
      </c>
      <c r="AI5" s="24" t="s">
        <v>83</v>
      </c>
      <c r="AJ5" s="24" t="s">
        <v>84</v>
      </c>
      <c r="AK5" s="24" t="s">
        <v>85</v>
      </c>
      <c r="AL5" s="24" t="s">
        <v>86</v>
      </c>
      <c r="AM5" s="24" t="s">
        <v>87</v>
      </c>
      <c r="AN5" s="24" t="s">
        <v>89</v>
      </c>
      <c r="AO5" s="24" t="s">
        <v>90</v>
      </c>
      <c r="AP5" s="24" t="s">
        <v>91</v>
      </c>
      <c r="AQ5" s="24" t="s">
        <v>92</v>
      </c>
      <c r="AR5" s="24" t="s">
        <v>93</v>
      </c>
      <c r="AS5" s="24" t="s">
        <v>88</v>
      </c>
      <c r="AT5" s="24" t="s">
        <v>83</v>
      </c>
      <c r="AU5" s="24" t="s">
        <v>84</v>
      </c>
      <c r="AV5" s="24" t="s">
        <v>85</v>
      </c>
      <c r="AW5" s="24" t="s">
        <v>86</v>
      </c>
      <c r="AX5" s="24" t="s">
        <v>87</v>
      </c>
      <c r="AY5" s="24" t="s">
        <v>89</v>
      </c>
      <c r="AZ5" s="24" t="s">
        <v>90</v>
      </c>
      <c r="BA5" s="24" t="s">
        <v>91</v>
      </c>
      <c r="BB5" s="24" t="s">
        <v>92</v>
      </c>
      <c r="BC5" s="24" t="s">
        <v>93</v>
      </c>
      <c r="BD5" s="24" t="s">
        <v>88</v>
      </c>
      <c r="BE5" s="24" t="s">
        <v>83</v>
      </c>
      <c r="BF5" s="24" t="s">
        <v>84</v>
      </c>
      <c r="BG5" s="24" t="s">
        <v>85</v>
      </c>
      <c r="BH5" s="24" t="s">
        <v>86</v>
      </c>
      <c r="BI5" s="24" t="s">
        <v>87</v>
      </c>
      <c r="BJ5" s="24" t="s">
        <v>89</v>
      </c>
      <c r="BK5" s="24" t="s">
        <v>90</v>
      </c>
      <c r="BL5" s="24" t="s">
        <v>91</v>
      </c>
      <c r="BM5" s="24" t="s">
        <v>92</v>
      </c>
      <c r="BN5" s="24" t="s">
        <v>93</v>
      </c>
      <c r="BO5" s="24" t="s">
        <v>88</v>
      </c>
      <c r="BP5" s="24" t="s">
        <v>83</v>
      </c>
      <c r="BQ5" s="24" t="s">
        <v>84</v>
      </c>
      <c r="BR5" s="24" t="s">
        <v>85</v>
      </c>
      <c r="BS5" s="24" t="s">
        <v>86</v>
      </c>
      <c r="BT5" s="24" t="s">
        <v>87</v>
      </c>
      <c r="BU5" s="24" t="s">
        <v>89</v>
      </c>
      <c r="BV5" s="24" t="s">
        <v>90</v>
      </c>
      <c r="BW5" s="24" t="s">
        <v>91</v>
      </c>
      <c r="BX5" s="24" t="s">
        <v>92</v>
      </c>
      <c r="BY5" s="24" t="s">
        <v>93</v>
      </c>
      <c r="BZ5" s="24" t="s">
        <v>88</v>
      </c>
      <c r="CA5" s="24" t="s">
        <v>83</v>
      </c>
      <c r="CB5" s="24" t="s">
        <v>84</v>
      </c>
      <c r="CC5" s="24" t="s">
        <v>85</v>
      </c>
      <c r="CD5" s="24" t="s">
        <v>86</v>
      </c>
      <c r="CE5" s="24" t="s">
        <v>87</v>
      </c>
      <c r="CF5" s="24" t="s">
        <v>89</v>
      </c>
      <c r="CG5" s="24" t="s">
        <v>90</v>
      </c>
      <c r="CH5" s="24" t="s">
        <v>91</v>
      </c>
      <c r="CI5" s="24" t="s">
        <v>92</v>
      </c>
      <c r="CJ5" s="24" t="s">
        <v>93</v>
      </c>
      <c r="CK5" s="24" t="s">
        <v>88</v>
      </c>
      <c r="CL5" s="24" t="s">
        <v>83</v>
      </c>
      <c r="CM5" s="24" t="s">
        <v>84</v>
      </c>
      <c r="CN5" s="24" t="s">
        <v>85</v>
      </c>
      <c r="CO5" s="24" t="s">
        <v>86</v>
      </c>
      <c r="CP5" s="24" t="s">
        <v>87</v>
      </c>
      <c r="CQ5" s="24" t="s">
        <v>89</v>
      </c>
      <c r="CR5" s="24" t="s">
        <v>90</v>
      </c>
      <c r="CS5" s="24" t="s">
        <v>91</v>
      </c>
      <c r="CT5" s="24" t="s">
        <v>92</v>
      </c>
      <c r="CU5" s="24" t="s">
        <v>93</v>
      </c>
      <c r="CV5" s="24" t="s">
        <v>88</v>
      </c>
      <c r="CW5" s="24" t="s">
        <v>83</v>
      </c>
      <c r="CX5" s="24" t="s">
        <v>84</v>
      </c>
      <c r="CY5" s="24" t="s">
        <v>85</v>
      </c>
      <c r="CZ5" s="24" t="s">
        <v>86</v>
      </c>
      <c r="DA5" s="24" t="s">
        <v>87</v>
      </c>
      <c r="DB5" s="24" t="s">
        <v>89</v>
      </c>
      <c r="DC5" s="24" t="s">
        <v>90</v>
      </c>
      <c r="DD5" s="24" t="s">
        <v>91</v>
      </c>
      <c r="DE5" s="24" t="s">
        <v>92</v>
      </c>
      <c r="DF5" s="24" t="s">
        <v>93</v>
      </c>
      <c r="DG5" s="24" t="s">
        <v>88</v>
      </c>
      <c r="DH5" s="24" t="s">
        <v>83</v>
      </c>
      <c r="DI5" s="24" t="s">
        <v>84</v>
      </c>
      <c r="DJ5" s="24" t="s">
        <v>85</v>
      </c>
      <c r="DK5" s="24" t="s">
        <v>86</v>
      </c>
      <c r="DL5" s="24" t="s">
        <v>87</v>
      </c>
      <c r="DM5" s="24" t="s">
        <v>89</v>
      </c>
      <c r="DN5" s="24" t="s">
        <v>90</v>
      </c>
      <c r="DO5" s="24" t="s">
        <v>91</v>
      </c>
      <c r="DP5" s="24" t="s">
        <v>92</v>
      </c>
      <c r="DQ5" s="24" t="s">
        <v>93</v>
      </c>
      <c r="DR5" s="24" t="s">
        <v>88</v>
      </c>
      <c r="DS5" s="24" t="s">
        <v>83</v>
      </c>
      <c r="DT5" s="24" t="s">
        <v>84</v>
      </c>
      <c r="DU5" s="24" t="s">
        <v>85</v>
      </c>
      <c r="DV5" s="24" t="s">
        <v>86</v>
      </c>
      <c r="DW5" s="24" t="s">
        <v>87</v>
      </c>
      <c r="DX5" s="24" t="s">
        <v>89</v>
      </c>
      <c r="DY5" s="24" t="s">
        <v>90</v>
      </c>
      <c r="DZ5" s="24" t="s">
        <v>91</v>
      </c>
      <c r="EA5" s="24" t="s">
        <v>92</v>
      </c>
      <c r="EB5" s="24" t="s">
        <v>93</v>
      </c>
      <c r="EC5" s="24" t="s">
        <v>88</v>
      </c>
      <c r="ED5" s="24" t="s">
        <v>83</v>
      </c>
      <c r="EE5" s="24" t="s">
        <v>84</v>
      </c>
      <c r="EF5" s="24" t="s">
        <v>85</v>
      </c>
      <c r="EG5" s="24" t="s">
        <v>86</v>
      </c>
      <c r="EH5" s="24" t="s">
        <v>87</v>
      </c>
      <c r="EI5" s="24" t="s">
        <v>89</v>
      </c>
      <c r="EJ5" s="24" t="s">
        <v>90</v>
      </c>
      <c r="EK5" s="24" t="s">
        <v>91</v>
      </c>
      <c r="EL5" s="24" t="s">
        <v>92</v>
      </c>
      <c r="EM5" s="24" t="s">
        <v>93</v>
      </c>
      <c r="EN5" s="24" t="s">
        <v>88</v>
      </c>
    </row>
    <row r="6" spans="1:144" s="14" customFormat="1" x14ac:dyDescent="0.2">
      <c r="A6" s="15" t="s">
        <v>94</v>
      </c>
      <c r="B6" s="20">
        <f t="shared" ref="B6:W6" si="1">B7</f>
        <v>2023</v>
      </c>
      <c r="C6" s="20">
        <f t="shared" si="1"/>
        <v>103837</v>
      </c>
      <c r="D6" s="20">
        <f t="shared" si="1"/>
        <v>47</v>
      </c>
      <c r="E6" s="20">
        <f t="shared" si="1"/>
        <v>1</v>
      </c>
      <c r="F6" s="20">
        <f t="shared" si="1"/>
        <v>0</v>
      </c>
      <c r="G6" s="20">
        <f t="shared" si="1"/>
        <v>0</v>
      </c>
      <c r="H6" s="20" t="str">
        <f t="shared" si="1"/>
        <v>群馬県　南牧村</v>
      </c>
      <c r="I6" s="20" t="str">
        <f t="shared" si="1"/>
        <v>法非適用</v>
      </c>
      <c r="J6" s="20" t="str">
        <f t="shared" si="1"/>
        <v>水道事業</v>
      </c>
      <c r="K6" s="20" t="str">
        <f t="shared" si="1"/>
        <v>簡易水道事業</v>
      </c>
      <c r="L6" s="20" t="str">
        <f t="shared" si="1"/>
        <v>D4</v>
      </c>
      <c r="M6" s="20" t="str">
        <f t="shared" si="1"/>
        <v>非設置</v>
      </c>
      <c r="N6" s="25" t="str">
        <f t="shared" si="1"/>
        <v>-</v>
      </c>
      <c r="O6" s="25" t="str">
        <f t="shared" si="1"/>
        <v>該当数値なし</v>
      </c>
      <c r="P6" s="25">
        <f t="shared" si="1"/>
        <v>99.32</v>
      </c>
      <c r="Q6" s="25">
        <f t="shared" si="1"/>
        <v>2200</v>
      </c>
      <c r="R6" s="25">
        <f t="shared" si="1"/>
        <v>1504</v>
      </c>
      <c r="S6" s="25">
        <f t="shared" si="1"/>
        <v>118.83</v>
      </c>
      <c r="T6" s="25">
        <f t="shared" si="1"/>
        <v>12.66</v>
      </c>
      <c r="U6" s="25">
        <f t="shared" si="1"/>
        <v>1457</v>
      </c>
      <c r="V6" s="25">
        <f t="shared" si="1"/>
        <v>24.3</v>
      </c>
      <c r="W6" s="25">
        <f t="shared" si="1"/>
        <v>59.96</v>
      </c>
      <c r="X6" s="27">
        <f t="shared" ref="X6:AG6" si="2">IF(X7="",NA(),X7)</f>
        <v>99.56</v>
      </c>
      <c r="Y6" s="27">
        <f t="shared" si="2"/>
        <v>101.62</v>
      </c>
      <c r="Z6" s="27">
        <f t="shared" si="2"/>
        <v>111.72</v>
      </c>
      <c r="AA6" s="27">
        <f t="shared" si="2"/>
        <v>108.5</v>
      </c>
      <c r="AB6" s="27">
        <f t="shared" si="2"/>
        <v>104.73</v>
      </c>
      <c r="AC6" s="27">
        <f t="shared" si="2"/>
        <v>75.06</v>
      </c>
      <c r="AD6" s="27">
        <f t="shared" si="2"/>
        <v>73.22</v>
      </c>
      <c r="AE6" s="27">
        <f t="shared" si="2"/>
        <v>69.05</v>
      </c>
      <c r="AF6" s="27">
        <f t="shared" si="2"/>
        <v>67.02</v>
      </c>
      <c r="AG6" s="27">
        <f t="shared" si="2"/>
        <v>71.319999999999993</v>
      </c>
      <c r="AH6" s="25" t="str">
        <f>IF(AH7="","",IF(AH7="-","【-】","【"&amp;SUBSTITUTE(TEXT(AH7,"#,##0.00"),"-","△")&amp;"】"))</f>
        <v>【76.13】</v>
      </c>
      <c r="AI6" s="25" t="e">
        <f t="shared" ref="AI6:AR6" si="3">IF(AI7="",NA(),AI7)</f>
        <v>#N/A</v>
      </c>
      <c r="AJ6" s="25" t="e">
        <f t="shared" si="3"/>
        <v>#N/A</v>
      </c>
      <c r="AK6" s="25" t="e">
        <f t="shared" si="3"/>
        <v>#N/A</v>
      </c>
      <c r="AL6" s="25" t="e">
        <f t="shared" si="3"/>
        <v>#N/A</v>
      </c>
      <c r="AM6" s="25" t="e">
        <f t="shared" si="3"/>
        <v>#N/A</v>
      </c>
      <c r="AN6" s="25" t="e">
        <f t="shared" si="3"/>
        <v>#N/A</v>
      </c>
      <c r="AO6" s="25" t="e">
        <f t="shared" si="3"/>
        <v>#N/A</v>
      </c>
      <c r="AP6" s="25" t="e">
        <f t="shared" si="3"/>
        <v>#N/A</v>
      </c>
      <c r="AQ6" s="25" t="e">
        <f t="shared" si="3"/>
        <v>#N/A</v>
      </c>
      <c r="AR6" s="25" t="e">
        <f t="shared" si="3"/>
        <v>#N/A</v>
      </c>
      <c r="AS6" s="25" t="str">
        <f>IF(AS7="","",IF(AS7="-","【-】","【"&amp;SUBSTITUTE(TEXT(AS7,"#,##0.00"),"-","△")&amp;"】"))</f>
        <v/>
      </c>
      <c r="AT6" s="25" t="e">
        <f t="shared" ref="AT6:BC6" si="4">IF(AT7="",NA(),AT7)</f>
        <v>#N/A</v>
      </c>
      <c r="AU6" s="25" t="e">
        <f t="shared" si="4"/>
        <v>#N/A</v>
      </c>
      <c r="AV6" s="25" t="e">
        <f t="shared" si="4"/>
        <v>#N/A</v>
      </c>
      <c r="AW6" s="25" t="e">
        <f t="shared" si="4"/>
        <v>#N/A</v>
      </c>
      <c r="AX6" s="25" t="e">
        <f t="shared" si="4"/>
        <v>#N/A</v>
      </c>
      <c r="AY6" s="25" t="e">
        <f t="shared" si="4"/>
        <v>#N/A</v>
      </c>
      <c r="AZ6" s="25" t="e">
        <f t="shared" si="4"/>
        <v>#N/A</v>
      </c>
      <c r="BA6" s="25" t="e">
        <f t="shared" si="4"/>
        <v>#N/A</v>
      </c>
      <c r="BB6" s="25" t="e">
        <f t="shared" si="4"/>
        <v>#N/A</v>
      </c>
      <c r="BC6" s="25" t="e">
        <f t="shared" si="4"/>
        <v>#N/A</v>
      </c>
      <c r="BD6" s="25" t="str">
        <f>IF(BD7="","",IF(BD7="-","【-】","【"&amp;SUBSTITUTE(TEXT(BD7,"#,##0.00"),"-","△")&amp;"】"))</f>
        <v/>
      </c>
      <c r="BE6" s="27">
        <f t="shared" ref="BE6:BN6" si="5">IF(BE7="",NA(),BE7)</f>
        <v>4.75</v>
      </c>
      <c r="BF6" s="27">
        <f t="shared" si="5"/>
        <v>2.97</v>
      </c>
      <c r="BG6" s="27">
        <f t="shared" si="5"/>
        <v>10.3</v>
      </c>
      <c r="BH6" s="27">
        <f t="shared" si="5"/>
        <v>30.66</v>
      </c>
      <c r="BI6" s="27">
        <f t="shared" si="5"/>
        <v>35.409999999999997</v>
      </c>
      <c r="BJ6" s="27">
        <f t="shared" si="5"/>
        <v>1183.92</v>
      </c>
      <c r="BK6" s="27">
        <f t="shared" si="5"/>
        <v>1128.72</v>
      </c>
      <c r="BL6" s="27">
        <f t="shared" si="5"/>
        <v>1125.25</v>
      </c>
      <c r="BM6" s="27">
        <f t="shared" si="5"/>
        <v>1157.05</v>
      </c>
      <c r="BN6" s="27">
        <f t="shared" si="5"/>
        <v>1228.8</v>
      </c>
      <c r="BO6" s="25" t="str">
        <f>IF(BO7="","",IF(BO7="-","【-】","【"&amp;SUBSTITUTE(TEXT(BO7,"#,##0.00"),"-","△")&amp;"】"))</f>
        <v>【1,045.20】</v>
      </c>
      <c r="BP6" s="27">
        <f t="shared" ref="BP6:BY6" si="6">IF(BP7="",NA(),BP7)</f>
        <v>84.37</v>
      </c>
      <c r="BQ6" s="27">
        <f t="shared" si="6"/>
        <v>72.14</v>
      </c>
      <c r="BR6" s="27">
        <f t="shared" si="6"/>
        <v>96.89</v>
      </c>
      <c r="BS6" s="27">
        <f t="shared" si="6"/>
        <v>91.05</v>
      </c>
      <c r="BT6" s="27">
        <f t="shared" si="6"/>
        <v>75.05</v>
      </c>
      <c r="BU6" s="27">
        <f t="shared" si="6"/>
        <v>42.5</v>
      </c>
      <c r="BV6" s="27">
        <f t="shared" si="6"/>
        <v>41.84</v>
      </c>
      <c r="BW6" s="27">
        <f t="shared" si="6"/>
        <v>41.44</v>
      </c>
      <c r="BX6" s="27">
        <f t="shared" si="6"/>
        <v>37.65</v>
      </c>
      <c r="BY6" s="27">
        <f t="shared" si="6"/>
        <v>37.31</v>
      </c>
      <c r="BZ6" s="25" t="str">
        <f>IF(BZ7="","",IF(BZ7="-","【-】","【"&amp;SUBSTITUTE(TEXT(BZ7,"#,##0.00"),"-","△")&amp;"】"))</f>
        <v>【49.51】</v>
      </c>
      <c r="CA6" s="27">
        <f t="shared" ref="CA6:CJ6" si="7">IF(CA7="",NA(),CA7)</f>
        <v>66.400000000000006</v>
      </c>
      <c r="CB6" s="27">
        <f t="shared" si="7"/>
        <v>84.75</v>
      </c>
      <c r="CC6" s="27">
        <f t="shared" si="7"/>
        <v>62.29</v>
      </c>
      <c r="CD6" s="27">
        <f t="shared" si="7"/>
        <v>72.540000000000006</v>
      </c>
      <c r="CE6" s="27">
        <f t="shared" si="7"/>
        <v>81.92</v>
      </c>
      <c r="CF6" s="27">
        <f t="shared" si="7"/>
        <v>377.72</v>
      </c>
      <c r="CG6" s="27">
        <f t="shared" si="7"/>
        <v>390.47</v>
      </c>
      <c r="CH6" s="27">
        <f t="shared" si="7"/>
        <v>403.61</v>
      </c>
      <c r="CI6" s="27">
        <f t="shared" si="7"/>
        <v>442.82</v>
      </c>
      <c r="CJ6" s="27">
        <f t="shared" si="7"/>
        <v>425.76</v>
      </c>
      <c r="CK6" s="25" t="str">
        <f>IF(CK7="","",IF(CK7="-","【-】","【"&amp;SUBSTITUTE(TEXT(CK7,"#,##0.00"),"-","△")&amp;"】"))</f>
        <v>【317.14】</v>
      </c>
      <c r="CL6" s="27">
        <f t="shared" ref="CL6:CU6" si="8">IF(CL7="",NA(),CL7)</f>
        <v>85</v>
      </c>
      <c r="CM6" s="27">
        <f t="shared" si="8"/>
        <v>85.23</v>
      </c>
      <c r="CN6" s="27">
        <f t="shared" si="8"/>
        <v>85.23</v>
      </c>
      <c r="CO6" s="27">
        <f t="shared" si="8"/>
        <v>85.23</v>
      </c>
      <c r="CP6" s="27">
        <f t="shared" si="8"/>
        <v>85</v>
      </c>
      <c r="CQ6" s="27">
        <f t="shared" si="8"/>
        <v>48.01</v>
      </c>
      <c r="CR6" s="27">
        <f t="shared" si="8"/>
        <v>49.08</v>
      </c>
      <c r="CS6" s="27">
        <f t="shared" si="8"/>
        <v>51.46</v>
      </c>
      <c r="CT6" s="27">
        <f t="shared" si="8"/>
        <v>51.84</v>
      </c>
      <c r="CU6" s="27">
        <f t="shared" si="8"/>
        <v>52.34</v>
      </c>
      <c r="CV6" s="25" t="str">
        <f>IF(CV7="","",IF(CV7="-","【-】","【"&amp;SUBSTITUTE(TEXT(CV7,"#,##0.00"),"-","△")&amp;"】"))</f>
        <v>【55.00】</v>
      </c>
      <c r="CW6" s="27">
        <f t="shared" ref="CW6:DF6" si="9">IF(CW7="",NA(),CW7)</f>
        <v>60</v>
      </c>
      <c r="CX6" s="27">
        <f t="shared" si="9"/>
        <v>60</v>
      </c>
      <c r="CY6" s="27">
        <f t="shared" si="9"/>
        <v>59.96</v>
      </c>
      <c r="CZ6" s="27">
        <f t="shared" si="9"/>
        <v>55.55</v>
      </c>
      <c r="DA6" s="27">
        <f t="shared" si="9"/>
        <v>58.29</v>
      </c>
      <c r="DB6" s="27">
        <f t="shared" si="9"/>
        <v>72.75</v>
      </c>
      <c r="DC6" s="27">
        <f t="shared" si="9"/>
        <v>71.27</v>
      </c>
      <c r="DD6" s="27">
        <f t="shared" si="9"/>
        <v>68.58</v>
      </c>
      <c r="DE6" s="27">
        <f t="shared" si="9"/>
        <v>67.94</v>
      </c>
      <c r="DF6" s="27">
        <f t="shared" si="9"/>
        <v>66.900000000000006</v>
      </c>
      <c r="DG6" s="25" t="str">
        <f>IF(DG7="","",IF(DG7="-","【-】","【"&amp;SUBSTITUTE(TEXT(DG7,"#,##0.00"),"-","△")&amp;"】"))</f>
        <v>【69.82】</v>
      </c>
      <c r="DH6" s="25" t="e">
        <f t="shared" ref="DH6:DQ6" si="10">IF(DH7="",NA(),DH7)</f>
        <v>#N/A</v>
      </c>
      <c r="DI6" s="25" t="e">
        <f t="shared" si="10"/>
        <v>#N/A</v>
      </c>
      <c r="DJ6" s="25" t="e">
        <f t="shared" si="10"/>
        <v>#N/A</v>
      </c>
      <c r="DK6" s="25" t="e">
        <f t="shared" si="10"/>
        <v>#N/A</v>
      </c>
      <c r="DL6" s="25" t="e">
        <f t="shared" si="10"/>
        <v>#N/A</v>
      </c>
      <c r="DM6" s="25" t="e">
        <f t="shared" si="10"/>
        <v>#N/A</v>
      </c>
      <c r="DN6" s="25" t="e">
        <f t="shared" si="10"/>
        <v>#N/A</v>
      </c>
      <c r="DO6" s="25" t="e">
        <f t="shared" si="10"/>
        <v>#N/A</v>
      </c>
      <c r="DP6" s="25" t="e">
        <f t="shared" si="10"/>
        <v>#N/A</v>
      </c>
      <c r="DQ6" s="25" t="e">
        <f t="shared" si="10"/>
        <v>#N/A</v>
      </c>
      <c r="DR6" s="25" t="str">
        <f>IF(DR7="","",IF(DR7="-","【-】","【"&amp;SUBSTITUTE(TEXT(DR7,"#,##0.00"),"-","△")&amp;"】"))</f>
        <v/>
      </c>
      <c r="DS6" s="25" t="e">
        <f t="shared" ref="DS6:EB6" si="11">IF(DS7="",NA(),DS7)</f>
        <v>#N/A</v>
      </c>
      <c r="DT6" s="25" t="e">
        <f t="shared" si="11"/>
        <v>#N/A</v>
      </c>
      <c r="DU6" s="25" t="e">
        <f t="shared" si="11"/>
        <v>#N/A</v>
      </c>
      <c r="DV6" s="25" t="e">
        <f t="shared" si="11"/>
        <v>#N/A</v>
      </c>
      <c r="DW6" s="25" t="e">
        <f t="shared" si="11"/>
        <v>#N/A</v>
      </c>
      <c r="DX6" s="25" t="e">
        <f t="shared" si="11"/>
        <v>#N/A</v>
      </c>
      <c r="DY6" s="25" t="e">
        <f t="shared" si="11"/>
        <v>#N/A</v>
      </c>
      <c r="DZ6" s="25" t="e">
        <f t="shared" si="11"/>
        <v>#N/A</v>
      </c>
      <c r="EA6" s="25" t="e">
        <f t="shared" si="11"/>
        <v>#N/A</v>
      </c>
      <c r="EB6" s="25" t="e">
        <f t="shared" si="11"/>
        <v>#N/A</v>
      </c>
      <c r="EC6" s="25" t="str">
        <f>IF(EC7="","",IF(EC7="-","【-】","【"&amp;SUBSTITUTE(TEXT(EC7,"#,##0.00"),"-","△")&amp;"】"))</f>
        <v/>
      </c>
      <c r="ED6" s="27">
        <f t="shared" ref="ED6:EM6" si="12">IF(ED7="",NA(),ED7)</f>
        <v>0.4</v>
      </c>
      <c r="EE6" s="25">
        <f t="shared" si="12"/>
        <v>0</v>
      </c>
      <c r="EF6" s="25">
        <f t="shared" si="12"/>
        <v>0</v>
      </c>
      <c r="EG6" s="27">
        <f t="shared" si="12"/>
        <v>0.2</v>
      </c>
      <c r="EH6" s="25">
        <f t="shared" si="12"/>
        <v>0</v>
      </c>
      <c r="EI6" s="27">
        <f t="shared" si="12"/>
        <v>0.39</v>
      </c>
      <c r="EJ6" s="27">
        <f t="shared" si="12"/>
        <v>0.61</v>
      </c>
      <c r="EK6" s="27">
        <f t="shared" si="12"/>
        <v>0.4</v>
      </c>
      <c r="EL6" s="27">
        <f t="shared" si="12"/>
        <v>0.59</v>
      </c>
      <c r="EM6" s="27">
        <f t="shared" si="12"/>
        <v>0.5</v>
      </c>
      <c r="EN6" s="25" t="str">
        <f>IF(EN7="","",IF(EN7="-","【-】","【"&amp;SUBSTITUTE(TEXT(EN7,"#,##0.00"),"-","△")&amp;"】"))</f>
        <v>【0.40】</v>
      </c>
    </row>
    <row r="7" spans="1:144" s="14" customFormat="1" x14ac:dyDescent="0.2">
      <c r="A7" s="15"/>
      <c r="B7" s="21">
        <v>2023</v>
      </c>
      <c r="C7" s="21">
        <v>103837</v>
      </c>
      <c r="D7" s="21">
        <v>47</v>
      </c>
      <c r="E7" s="21">
        <v>1</v>
      </c>
      <c r="F7" s="21">
        <v>0</v>
      </c>
      <c r="G7" s="21">
        <v>0</v>
      </c>
      <c r="H7" s="21" t="s">
        <v>95</v>
      </c>
      <c r="I7" s="21" t="s">
        <v>96</v>
      </c>
      <c r="J7" s="21" t="s">
        <v>97</v>
      </c>
      <c r="K7" s="21" t="s">
        <v>98</v>
      </c>
      <c r="L7" s="21" t="s">
        <v>99</v>
      </c>
      <c r="M7" s="21" t="s">
        <v>12</v>
      </c>
      <c r="N7" s="26" t="s">
        <v>39</v>
      </c>
      <c r="O7" s="26" t="s">
        <v>100</v>
      </c>
      <c r="P7" s="26">
        <v>99.32</v>
      </c>
      <c r="Q7" s="26">
        <v>2200</v>
      </c>
      <c r="R7" s="26">
        <v>1504</v>
      </c>
      <c r="S7" s="26">
        <v>118.83</v>
      </c>
      <c r="T7" s="26">
        <v>12.66</v>
      </c>
      <c r="U7" s="26">
        <v>1457</v>
      </c>
      <c r="V7" s="26">
        <v>24.3</v>
      </c>
      <c r="W7" s="26">
        <v>59.96</v>
      </c>
      <c r="X7" s="26">
        <v>99.56</v>
      </c>
      <c r="Y7" s="26">
        <v>101.62</v>
      </c>
      <c r="Z7" s="26">
        <v>111.72</v>
      </c>
      <c r="AA7" s="26">
        <v>108.5</v>
      </c>
      <c r="AB7" s="26">
        <v>104.73</v>
      </c>
      <c r="AC7" s="26">
        <v>75.06</v>
      </c>
      <c r="AD7" s="26">
        <v>73.22</v>
      </c>
      <c r="AE7" s="26">
        <v>69.05</v>
      </c>
      <c r="AF7" s="26">
        <v>67.02</v>
      </c>
      <c r="AG7" s="26">
        <v>71.319999999999993</v>
      </c>
      <c r="AH7" s="26">
        <v>76.13</v>
      </c>
      <c r="AI7" s="26"/>
      <c r="AJ7" s="26"/>
      <c r="AK7" s="26"/>
      <c r="AL7" s="26"/>
      <c r="AM7" s="26"/>
      <c r="AN7" s="26"/>
      <c r="AO7" s="26"/>
      <c r="AP7" s="26"/>
      <c r="AQ7" s="26"/>
      <c r="AR7" s="26"/>
      <c r="AS7" s="26"/>
      <c r="AT7" s="26"/>
      <c r="AU7" s="26"/>
      <c r="AV7" s="26"/>
      <c r="AW7" s="26"/>
      <c r="AX7" s="26"/>
      <c r="AY7" s="26"/>
      <c r="AZ7" s="26"/>
      <c r="BA7" s="26"/>
      <c r="BB7" s="26"/>
      <c r="BC7" s="26"/>
      <c r="BD7" s="26"/>
      <c r="BE7" s="26">
        <v>4.75</v>
      </c>
      <c r="BF7" s="26">
        <v>2.97</v>
      </c>
      <c r="BG7" s="26">
        <v>10.3</v>
      </c>
      <c r="BH7" s="26">
        <v>30.66</v>
      </c>
      <c r="BI7" s="26">
        <v>35.409999999999997</v>
      </c>
      <c r="BJ7" s="26">
        <v>1183.92</v>
      </c>
      <c r="BK7" s="26">
        <v>1128.72</v>
      </c>
      <c r="BL7" s="26">
        <v>1125.25</v>
      </c>
      <c r="BM7" s="26">
        <v>1157.05</v>
      </c>
      <c r="BN7" s="26">
        <v>1228.8</v>
      </c>
      <c r="BO7" s="26">
        <v>1045.2</v>
      </c>
      <c r="BP7" s="26">
        <v>84.37</v>
      </c>
      <c r="BQ7" s="26">
        <v>72.14</v>
      </c>
      <c r="BR7" s="26">
        <v>96.89</v>
      </c>
      <c r="BS7" s="26">
        <v>91.05</v>
      </c>
      <c r="BT7" s="26">
        <v>75.05</v>
      </c>
      <c r="BU7" s="26">
        <v>42.5</v>
      </c>
      <c r="BV7" s="26">
        <v>41.84</v>
      </c>
      <c r="BW7" s="26">
        <v>41.44</v>
      </c>
      <c r="BX7" s="26">
        <v>37.65</v>
      </c>
      <c r="BY7" s="26">
        <v>37.31</v>
      </c>
      <c r="BZ7" s="26">
        <v>49.51</v>
      </c>
      <c r="CA7" s="26">
        <v>66.400000000000006</v>
      </c>
      <c r="CB7" s="26">
        <v>84.75</v>
      </c>
      <c r="CC7" s="26">
        <v>62.29</v>
      </c>
      <c r="CD7" s="26">
        <v>72.540000000000006</v>
      </c>
      <c r="CE7" s="26">
        <v>81.92</v>
      </c>
      <c r="CF7" s="26">
        <v>377.72</v>
      </c>
      <c r="CG7" s="26">
        <v>390.47</v>
      </c>
      <c r="CH7" s="26">
        <v>403.61</v>
      </c>
      <c r="CI7" s="26">
        <v>442.82</v>
      </c>
      <c r="CJ7" s="26">
        <v>425.76</v>
      </c>
      <c r="CK7" s="26">
        <v>317.14</v>
      </c>
      <c r="CL7" s="26">
        <v>85</v>
      </c>
      <c r="CM7" s="26">
        <v>85.23</v>
      </c>
      <c r="CN7" s="26">
        <v>85.23</v>
      </c>
      <c r="CO7" s="26">
        <v>85.23</v>
      </c>
      <c r="CP7" s="26">
        <v>85</v>
      </c>
      <c r="CQ7" s="26">
        <v>48.01</v>
      </c>
      <c r="CR7" s="26">
        <v>49.08</v>
      </c>
      <c r="CS7" s="26">
        <v>51.46</v>
      </c>
      <c r="CT7" s="26">
        <v>51.84</v>
      </c>
      <c r="CU7" s="26">
        <v>52.34</v>
      </c>
      <c r="CV7" s="26">
        <v>55</v>
      </c>
      <c r="CW7" s="26">
        <v>60</v>
      </c>
      <c r="CX7" s="26">
        <v>60</v>
      </c>
      <c r="CY7" s="26">
        <v>59.96</v>
      </c>
      <c r="CZ7" s="26">
        <v>55.55</v>
      </c>
      <c r="DA7" s="26">
        <v>58.29</v>
      </c>
      <c r="DB7" s="26">
        <v>72.75</v>
      </c>
      <c r="DC7" s="26">
        <v>71.27</v>
      </c>
      <c r="DD7" s="26">
        <v>68.58</v>
      </c>
      <c r="DE7" s="26">
        <v>67.94</v>
      </c>
      <c r="DF7" s="26">
        <v>66.900000000000006</v>
      </c>
      <c r="DG7" s="26">
        <v>69.819999999999993</v>
      </c>
      <c r="DH7" s="26"/>
      <c r="DI7" s="26"/>
      <c r="DJ7" s="26"/>
      <c r="DK7" s="26"/>
      <c r="DL7" s="26"/>
      <c r="DM7" s="26"/>
      <c r="DN7" s="26"/>
      <c r="DO7" s="26"/>
      <c r="DP7" s="26"/>
      <c r="DQ7" s="26"/>
      <c r="DR7" s="26"/>
      <c r="DS7" s="26"/>
      <c r="DT7" s="26"/>
      <c r="DU7" s="26"/>
      <c r="DV7" s="26"/>
      <c r="DW7" s="26"/>
      <c r="DX7" s="26"/>
      <c r="DY7" s="26"/>
      <c r="DZ7" s="26"/>
      <c r="EA7" s="26"/>
      <c r="EB7" s="26"/>
      <c r="EC7" s="26"/>
      <c r="ED7" s="26">
        <v>0.4</v>
      </c>
      <c r="EE7" s="26">
        <v>0</v>
      </c>
      <c r="EF7" s="26">
        <v>0</v>
      </c>
      <c r="EG7" s="26">
        <v>0.2</v>
      </c>
      <c r="EH7" s="26">
        <v>0</v>
      </c>
      <c r="EI7" s="26">
        <v>0.39</v>
      </c>
      <c r="EJ7" s="26">
        <v>0.61</v>
      </c>
      <c r="EK7" s="26">
        <v>0.4</v>
      </c>
      <c r="EL7" s="26">
        <v>0.59</v>
      </c>
      <c r="EM7" s="26">
        <v>0.5</v>
      </c>
      <c r="EN7" s="26">
        <v>0.4</v>
      </c>
    </row>
    <row r="8" spans="1:144" x14ac:dyDescent="0.2">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row>
    <row r="9" spans="1:144" x14ac:dyDescent="0.2">
      <c r="A9" s="16"/>
      <c r="B9" s="16" t="s">
        <v>101</v>
      </c>
      <c r="C9" s="16" t="s">
        <v>102</v>
      </c>
      <c r="D9" s="16" t="s">
        <v>103</v>
      </c>
      <c r="E9" s="16" t="s">
        <v>104</v>
      </c>
      <c r="F9" s="16" t="s">
        <v>105</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2">
      <c r="A10" s="16" t="s">
        <v>1</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2">
      <c r="B11">
        <v>22</v>
      </c>
      <c r="C11">
        <v>21</v>
      </c>
      <c r="D11">
        <v>20</v>
      </c>
      <c r="E11">
        <v>19</v>
      </c>
      <c r="F11">
        <v>18</v>
      </c>
      <c r="G11" t="s">
        <v>106</v>
      </c>
    </row>
    <row r="12" spans="1:144" x14ac:dyDescent="0.2">
      <c r="B12">
        <v>1</v>
      </c>
      <c r="C12">
        <v>1</v>
      </c>
      <c r="D12">
        <v>1</v>
      </c>
      <c r="E12">
        <v>1</v>
      </c>
      <c r="F12">
        <v>1</v>
      </c>
      <c r="G12" t="s">
        <v>107</v>
      </c>
    </row>
    <row r="13" spans="1:144" x14ac:dyDescent="0.2">
      <c r="B13" t="s">
        <v>108</v>
      </c>
      <c r="C13" t="s">
        <v>108</v>
      </c>
      <c r="D13" t="s">
        <v>108</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2025-01-24T06:39:45Z</dcterms:created>
  <dcterms:modified xsi:type="dcterms:W3CDTF">2025-02-27T06:55:36Z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2025-02-18T07:35:57Z</vt:filetime>
  </property>
</Properties>
</file>