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9049D40F-720F-47C3-8563-38FE6EC589D8}" xr6:coauthVersionLast="47" xr6:coauthVersionMax="47" xr10:uidLastSave="{00000000-0000-0000-0000-000000000000}"/>
  <workbookProtection workbookAlgorithmName="SHA-512" workbookHashValue="KfWS9fpQ5HqajluQZTBsL+1tR2/Zd5oRZ3BctLqA6kebFisa+E9yVdExD/fi5uuuidjtGq9xh6Vet7IQv13wNw==" workbookSaltValue="JYZlz46RxlH0EtAR17XZEw==" workbookSpinCount="100000" lockStructure="1"/>
  <bookViews>
    <workbookView xWindow="-110" yWindow="-110" windowWidth="19420" windowHeight="104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L8"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<sst xmlns="http://schemas.openxmlformats.org/spreadsheetml/2006/main" count="236" uniqueCount="120">
  <si>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</si>
  <si>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</si>
  <si>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</si>
  <si>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</si>
  <si>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</si>
  <si>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</si>
  <si>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</si>
  <si>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</si>
  <si>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</si>
  <si>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</si>
  <si>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</si>
  <si>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</si>
  <si>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</si>
  <si>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</si>
  <si>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</si>
  <si>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</si>
  <si>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</si>
  <si>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</si>
  <si>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</si>
  <si>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</si>
  <si>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</si>
  <si>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</si>
  <si>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</si>
  <si>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</si>
  <si>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</si>
  <si>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</si>
  <si>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</si>
  <si>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</si>
  <si>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</si>
  <si>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</si>
  <si>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</si>
  <si>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</si>
  <si>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</si>
  <si>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</si>
  <si>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</si>
  <si>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</si>
  <si>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</si>
  <si>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</si>
  <si>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</si>
  <si>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</si>
  <si>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</si>
  <si>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</si>
  <si>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</si>
  <si>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</si>
  <si>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</si>
  <si>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</si>
  <si>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</si>
  <si>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</si>
  <si>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</si>
  <si>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</si>
  <si>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</si>
  <si>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</si>
  <si>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</si>
  <si>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</si>
  <si>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</si>
  <si>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</si>
  <si>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</si>
  <si>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</si>
  <si>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</si>
  <si>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</si>
  <si>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</si>
  <si>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</si>
  <si>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</si>
  <si>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</si>
  <si>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</si>
  <si>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</si>
  <si>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</si>
  <si>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</si>
  <si>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</si>
  <si>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</si>
  <si>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</si>
  <si>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</si>
  <si>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</si>
  <si>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</si>
  <si>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</si>
  <si>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</si>
  <si>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</si>
  <si>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</si>
  <si>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</si>
  <si>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</si>
  <si>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</si>
  <si>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</si>
  <si>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</si>
  <si>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</si>
  <si>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</si>
  <si>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</si>
  <si>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</si>
  <si>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</si>
  <si>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</si>
  <si>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</si>
  <si>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</si>
  <si>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</si>
  <si>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</si>
  <si>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</si>
  <si>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</si>
  <si>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</si>
  <si>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</si>
  <si>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</si>
  <si>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片品村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</si>
  <si>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</si>
  <si>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</si>
  <si>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</si>
  <si>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</si>
  <si>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</si>
  <si>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</si>
  <si>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</si>
  <si>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</si>
  <si>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</si>
  <si>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</si>
  <si>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</si>
  <si>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</si>
  <si>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</si>
  <si>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</si>
  <si>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</si>
  <si>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</si>
  <si>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</si>
  <si>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</si>
  <si>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特定環境保全公共下水道において、総費用と総収入を比較する収益的収支比率では、使用料収入及び他会計補助金が減少した、また施設更新に伴う普通建設事業費の減少により、令和４年度の数値は増加した。人口・観光客数の減少により料金収入の減少が発生している。今後、料金改定も視野に入れ企業債残高対事業規模比率の改善を目指す。下水道処理費用と下水道使用料の関係を表す経費回収率は、平均値を下回っている状況にある。下水道施設の更新投資時期を迎え、機械更新等の下水道処理費用が年々多くなっている。汚水処理原価で見る料金対象になる１立方メートルあたりの汚水処理費用は、有収水量減少等の影響により平均値を上回っている。今後は、維持管理費の削減や接続率の向上を図っていく必要がある。下水処理能力に対する汚泥処理水量の割合を示す下水道の施設利用率は、下水処理人口の減少により低めに推移しているが、季節によって需要変動がある。下水処理区域人口に対する下水道処理人口の割合を示す水洗化率は、平均値より低くなっているものの、現在でも年平均で３%ずつ伸びている。今後も加入促進の継続が必要である。</t>
    <rPh sb="38" eb="41">
      <t>シヨウリョウ</t>
    </rPh>
    <rPh sb="74" eb="76">
      <t>ゲンショウ</t>
    </rPh>
    <rPh sb="89" eb="91">
      <t>ゾウカ</t>
    </rPh>
    <phoneticPr fontId="4"/>
  </si>
  <si>
    <t>管渠改善率は、０%と過去５年間で更新実績はないが令和６年度から管渠維持管理計画をはじめ、ストックマネジメント計画の調査に着手予定である。管路自体は比較的新しいのでマンホールポンプや高低差のある管渠を中心に調査を行い、計画策定をする予定である。</t>
    <rPh sb="24" eb="26">
      <t>レイワ</t>
    </rPh>
    <rPh sb="27" eb="29">
      <t>ネンド</t>
    </rPh>
    <rPh sb="31" eb="33">
      <t>カンキョ</t>
    </rPh>
    <rPh sb="33" eb="35">
      <t>イジ</t>
    </rPh>
    <rPh sb="35" eb="37">
      <t>カンリ</t>
    </rPh>
    <rPh sb="37" eb="39">
      <t>ケイカク</t>
    </rPh>
    <rPh sb="54" eb="56">
      <t>ケイカク</t>
    </rPh>
    <rPh sb="57" eb="59">
      <t>チョウサ</t>
    </rPh>
    <rPh sb="60" eb="62">
      <t>チャクシュ</t>
    </rPh>
    <rPh sb="62" eb="64">
      <t>ヨテイ</t>
    </rPh>
    <rPh sb="68" eb="70">
      <t>カンロ</t>
    </rPh>
    <rPh sb="70" eb="72">
      <t>ジタイ</t>
    </rPh>
    <rPh sb="73" eb="75">
      <t>ヒカク</t>
    </rPh>
    <rPh sb="75" eb="76">
      <t>テキ</t>
    </rPh>
    <rPh sb="76" eb="77">
      <t>アタラ</t>
    </rPh>
    <rPh sb="90" eb="93">
      <t>コウテイサ</t>
    </rPh>
    <rPh sb="96" eb="98">
      <t>カンキョ</t>
    </rPh>
    <rPh sb="99" eb="101">
      <t>チュウシン</t>
    </rPh>
    <rPh sb="102" eb="104">
      <t>チョウサ</t>
    </rPh>
    <rPh sb="105" eb="106">
      <t>オコナ</t>
    </rPh>
    <rPh sb="108" eb="110">
      <t>ケイカク</t>
    </rPh>
    <rPh sb="110" eb="112">
      <t>サクテイ</t>
    </rPh>
    <rPh sb="115" eb="117">
      <t>ヨテイ</t>
    </rPh>
    <phoneticPr fontId="4"/>
  </si>
  <si>
    <t>下水処理人口や下水処理需要の的確な把握に努め、併せて建設改良事業、維持管理についても収支のバランスのとれた健全な経営を目指し、財産の確保を未収金残高の徴収率の向上に取り組みます。また、効率的な経営体制と施設運用を図るため、事業の見直しや職員の技術水準の向上及び人材育成に努めたい。下水道施設は、衛生的な生活を確保する為の重要な施設です。ストックマネジメント計画の処理場及び管渠が見直し時期が到来しているので施設状況にあった適切な計画策定を実施していきたい。</t>
    <rPh sb="178" eb="180">
      <t>ケイカク</t>
    </rPh>
    <rPh sb="181" eb="184">
      <t>ショリジョウ</t>
    </rPh>
    <rPh sb="184" eb="185">
      <t>オヨ</t>
    </rPh>
    <rPh sb="186" eb="188">
      <t>カンキョ</t>
    </rPh>
    <rPh sb="189" eb="191">
      <t>ミナオ</t>
    </rPh>
    <rPh sb="192" eb="194">
      <t>ジキ</t>
    </rPh>
    <rPh sb="195" eb="197">
      <t>トウライ</t>
    </rPh>
    <rPh sb="203" eb="205">
      <t>シセツ</t>
    </rPh>
    <rPh sb="205" eb="207">
      <t>ジョウキョウ</t>
    </rPh>
    <rPh sb="211" eb="213">
      <t>テキセツ</t>
    </rPh>
    <rPh sb="214" eb="216">
      <t>ケイカク</t>
    </rPh>
    <rPh sb="216" eb="218">
      <t>サクテイ</t>
    </rPh>
    <rPh sb="219" eb="221">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</si>
</sst>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53-4278-9803-8F3AB49DCD2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BA53-4278-9803-8F3AB49DCD2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25.17</c:v>
                </c:pt>
                <c:pt idx="1">
                  <c:v>41.17</c:v>
                </c:pt>
                <c:pt idx="2">
                  <c:v>36.17</c:v>
                </c:pt>
                <c:pt idx="3">
                  <c:v>39.26</c:v>
                </c:pt>
                <c:pt idx="4">
                  <c:v>39.57</c:v>
                </c:pt>
              </c:numCache>
            </c:numRef>
          </c:val>
          <c:extLst>
            <c:ext xmlns:c16="http://schemas.microsoft.com/office/drawing/2014/chart" uri="{C3380CC4-5D6E-409C-BE32-E72D297353CC}">
              <c16:uniqueId val="{00000000-DB08-4C11-8003-06DF0227A0F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DB08-4C11-8003-06DF0227A0F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78.28</c:v>
                </c:pt>
                <c:pt idx="1">
                  <c:v>81.069999999999993</c:v>
                </c:pt>
                <c:pt idx="2">
                  <c:v>84</c:v>
                </c:pt>
                <c:pt idx="3">
                  <c:v>86.57</c:v>
                </c:pt>
                <c:pt idx="4">
                  <c:v>87.4</c:v>
                </c:pt>
              </c:numCache>
            </c:numRef>
          </c:val>
          <c:extLst>
            <c:ext xmlns:c16="http://schemas.microsoft.com/office/drawing/2014/chart" uri="{C3380CC4-5D6E-409C-BE32-E72D297353CC}">
              <c16:uniqueId val="{00000000-2BBD-49EC-A0F5-2A4AD0C86BC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2BBD-49EC-A0F5-2A4AD0C86BC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85.2</c:v>
                </c:pt>
                <c:pt idx="1">
                  <c:v>76.8</c:v>
                </c:pt>
                <c:pt idx="2">
                  <c:v>48.22</c:v>
                </c:pt>
                <c:pt idx="3">
                  <c:v>89.26</c:v>
                </c:pt>
                <c:pt idx="4">
                  <c:v>62.9</c:v>
                </c:pt>
              </c:numCache>
            </c:numRef>
          </c:val>
          <c:extLst>
            <c:ext xmlns:c16="http://schemas.microsoft.com/office/drawing/2014/chart" uri="{C3380CC4-5D6E-409C-BE32-E72D297353CC}">
              <c16:uniqueId val="{00000000-6848-4D51-B31D-9FDC709BE6A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48-4D51-B31D-9FDC709BE6A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4C-4B23-96EE-BF6CDA17CEF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4C-4B23-96EE-BF6CDA17CEF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B2-405A-9737-2640FB0FD9E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B2-405A-9737-2640FB0FD9E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F8-4D76-A2EE-BA749209CD9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F8-4D76-A2EE-BA749209CD9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70-4536-9E62-7991E7BF231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70-4536-9E62-7991E7BF231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547.26</c:v>
                </c:pt>
                <c:pt idx="1">
                  <c:v>632.92999999999995</c:v>
                </c:pt>
                <c:pt idx="2">
                  <c:v>867.86</c:v>
                </c:pt>
                <c:pt idx="3">
                  <c:v>2319.81</c:v>
                </c:pt>
                <c:pt idx="4">
                  <c:v>3709.05</c:v>
                </c:pt>
              </c:numCache>
            </c:numRef>
          </c:val>
          <c:extLst>
            <c:ext xmlns:c16="http://schemas.microsoft.com/office/drawing/2014/chart" uri="{C3380CC4-5D6E-409C-BE32-E72D297353CC}">
              <c16:uniqueId val="{00000000-75DF-4AB7-89F8-CA3D27D1AD4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75DF-4AB7-89F8-CA3D27D1AD4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35.43</c:v>
                </c:pt>
                <c:pt idx="1">
                  <c:v>27.4</c:v>
                </c:pt>
                <c:pt idx="2">
                  <c:v>26.08</c:v>
                </c:pt>
                <c:pt idx="3">
                  <c:v>21.38</c:v>
                </c:pt>
                <c:pt idx="4">
                  <c:v>17.37</c:v>
                </c:pt>
              </c:numCache>
            </c:numRef>
          </c:val>
          <c:extLst>
            <c:ext xmlns:c16="http://schemas.microsoft.com/office/drawing/2014/chart" uri="{C3380CC4-5D6E-409C-BE32-E72D297353CC}">
              <c16:uniqueId val="{00000000-6B21-495F-A960-B601737E890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6B21-495F-A960-B601737E890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294.64999999999998</c:v>
                </c:pt>
                <c:pt idx="1">
                  <c:v>378.41</c:v>
                </c:pt>
                <c:pt idx="2">
                  <c:v>390.6</c:v>
                </c:pt>
                <c:pt idx="3">
                  <c:v>478.95</c:v>
                </c:pt>
                <c:pt idx="4">
                  <c:v>476.47</c:v>
                </c:pt>
              </c:numCache>
            </c:numRef>
          </c:val>
          <c:extLst>
            <c:ext xmlns:c16="http://schemas.microsoft.com/office/drawing/2014/chart" uri="{C3380CC4-5D6E-409C-BE32-E72D297353CC}">
              <c16:uniqueId val="{00000000-155E-403C-86A1-FAD880C9984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155E-403C-86A1-FAD880C9984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群馬県　片品村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5">
        <f>データ!S6</f>
        <v>3999</v>
      </c>
      <c r="AM8" s="45"/>
      <c r="AN8" s="45"/>
      <c r="AO8" s="45"/>
      <c r="AP8" s="45"/>
      <c r="AQ8" s="45"/>
      <c r="AR8" s="45"/>
      <c r="AS8" s="45"/>
      <c r="AT8" s="44">
        <f>データ!T6</f>
        <v>391.76</v>
      </c>
      <c r="AU8" s="44"/>
      <c r="AV8" s="44"/>
      <c r="AW8" s="44"/>
      <c r="AX8" s="44"/>
      <c r="AY8" s="44"/>
      <c r="AZ8" s="44"/>
      <c r="BA8" s="44"/>
      <c r="BB8" s="44">
        <f>データ!U6</f>
        <v>10.210000000000001</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28.85</v>
      </c>
      <c r="Q10" s="44"/>
      <c r="R10" s="44"/>
      <c r="S10" s="44"/>
      <c r="T10" s="44"/>
      <c r="U10" s="44"/>
      <c r="V10" s="44"/>
      <c r="W10" s="44">
        <f>データ!Q6</f>
        <v>80.790000000000006</v>
      </c>
      <c r="X10" s="44"/>
      <c r="Y10" s="44"/>
      <c r="Z10" s="44"/>
      <c r="AA10" s="44"/>
      <c r="AB10" s="44"/>
      <c r="AC10" s="44"/>
      <c r="AD10" s="45">
        <f>データ!R6</f>
        <v>1900</v>
      </c>
      <c r="AE10" s="45"/>
      <c r="AF10" s="45"/>
      <c r="AG10" s="45"/>
      <c r="AH10" s="45"/>
      <c r="AI10" s="45"/>
      <c r="AJ10" s="45"/>
      <c r="AK10" s="2"/>
      <c r="AL10" s="45">
        <f>データ!V6</f>
        <v>1151</v>
      </c>
      <c r="AM10" s="45"/>
      <c r="AN10" s="45"/>
      <c r="AO10" s="45"/>
      <c r="AP10" s="45"/>
      <c r="AQ10" s="45"/>
      <c r="AR10" s="45"/>
      <c r="AS10" s="45"/>
      <c r="AT10" s="44">
        <f>データ!W6</f>
        <v>0.81</v>
      </c>
      <c r="AU10" s="44"/>
      <c r="AV10" s="44"/>
      <c r="AW10" s="44"/>
      <c r="AX10" s="44"/>
      <c r="AY10" s="44"/>
      <c r="AZ10" s="44"/>
      <c r="BA10" s="44"/>
      <c r="BB10" s="44">
        <f>データ!X6</f>
        <v>1420.99</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44</v>
      </c>
      <c r="N86" s="12" t="s">
        <v>44</v>
      </c>
      <c r="O86" s="12" t="str">
        <f>データ!EO6</f>
        <v>【0.11】</v>
      </c>
    </row>
  </sheetData>
  <sheetProtection algorithmName="SHA-512" hashValue="EFY1HgL0e8Xh09RAt8/+EnVAjDErdvjhBAt4xwYvBGnRFlrOPdSTq5C7/mzbHv5bZTLnhk55UI9xGVsy20seEQ==" saltValue="7PFTWlhdturM89OgNWsLz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104434</v>
      </c>
      <c r="D6" s="19">
        <f t="shared" si="3"/>
        <v>47</v>
      </c>
      <c r="E6" s="19">
        <f t="shared" si="3"/>
        <v>17</v>
      </c>
      <c r="F6" s="19">
        <f t="shared" si="3"/>
        <v>4</v>
      </c>
      <c r="G6" s="19">
        <f t="shared" si="3"/>
        <v>0</v>
      </c>
      <c r="H6" s="19" t="str">
        <f t="shared" si="3"/>
        <v>群馬県　片品村</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28.85</v>
      </c>
      <c r="Q6" s="20">
        <f t="shared" si="3"/>
        <v>80.790000000000006</v>
      </c>
      <c r="R6" s="20">
        <f t="shared" si="3"/>
        <v>1900</v>
      </c>
      <c r="S6" s="20">
        <f t="shared" si="3"/>
        <v>3999</v>
      </c>
      <c r="T6" s="20">
        <f t="shared" si="3"/>
        <v>391.76</v>
      </c>
      <c r="U6" s="20">
        <f t="shared" si="3"/>
        <v>10.210000000000001</v>
      </c>
      <c r="V6" s="20">
        <f t="shared" si="3"/>
        <v>1151</v>
      </c>
      <c r="W6" s="20">
        <f t="shared" si="3"/>
        <v>0.81</v>
      </c>
      <c r="X6" s="20">
        <f t="shared" si="3"/>
        <v>1420.99</v>
      </c>
      <c r="Y6" s="21">
        <f>IF(Y7="",NA(),Y7)</f>
        <v>85.2</v>
      </c>
      <c r="Z6" s="21">
        <f t="shared" ref="Z6:AH6" si="4">IF(Z7="",NA(),Z7)</f>
        <v>76.8</v>
      </c>
      <c r="AA6" s="21">
        <f t="shared" si="4"/>
        <v>48.22</v>
      </c>
      <c r="AB6" s="21">
        <f t="shared" si="4"/>
        <v>89.26</v>
      </c>
      <c r="AC6" s="21">
        <f t="shared" si="4"/>
        <v>62.9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547.26</v>
      </c>
      <c r="BG6" s="21">
        <f t="shared" ref="BG6:BO6" si="7">IF(BG7="",NA(),BG7)</f>
        <v>632.92999999999995</v>
      </c>
      <c r="BH6" s="21">
        <f t="shared" si="7"/>
        <v>867.86</v>
      </c>
      <c r="BI6" s="21">
        <f t="shared" si="7"/>
        <v>2319.81</v>
      </c>
      <c r="BJ6" s="21">
        <f t="shared" si="7"/>
        <v>3709.05</v>
      </c>
      <c r="BK6" s="21">
        <f t="shared" si="7"/>
        <v>1206.79</v>
      </c>
      <c r="BL6" s="21">
        <f t="shared" si="7"/>
        <v>1258.43</v>
      </c>
      <c r="BM6" s="21">
        <f t="shared" si="7"/>
        <v>1163.75</v>
      </c>
      <c r="BN6" s="21">
        <f t="shared" si="7"/>
        <v>1195.47</v>
      </c>
      <c r="BO6" s="21">
        <f t="shared" si="7"/>
        <v>1168.69</v>
      </c>
      <c r="BP6" s="20" t="str">
        <f>IF(BP7="","",IF(BP7="-","【-】","【"&amp;SUBSTITUTE(TEXT(BP7,"#,##0.00"),"-","△")&amp;"】"))</f>
        <v>【1,156.82】</v>
      </c>
      <c r="BQ6" s="21">
        <f>IF(BQ7="",NA(),BQ7)</f>
        <v>35.43</v>
      </c>
      <c r="BR6" s="21">
        <f t="shared" ref="BR6:BZ6" si="8">IF(BR7="",NA(),BR7)</f>
        <v>27.4</v>
      </c>
      <c r="BS6" s="21">
        <f t="shared" si="8"/>
        <v>26.08</v>
      </c>
      <c r="BT6" s="21">
        <f t="shared" si="8"/>
        <v>21.38</v>
      </c>
      <c r="BU6" s="21">
        <f t="shared" si="8"/>
        <v>17.37</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294.64999999999998</v>
      </c>
      <c r="CC6" s="21">
        <f t="shared" ref="CC6:CK6" si="9">IF(CC7="",NA(),CC7)</f>
        <v>378.41</v>
      </c>
      <c r="CD6" s="21">
        <f t="shared" si="9"/>
        <v>390.6</v>
      </c>
      <c r="CE6" s="21">
        <f t="shared" si="9"/>
        <v>478.95</v>
      </c>
      <c r="CF6" s="21">
        <f t="shared" si="9"/>
        <v>476.47</v>
      </c>
      <c r="CG6" s="21">
        <f t="shared" si="9"/>
        <v>228.47</v>
      </c>
      <c r="CH6" s="21">
        <f t="shared" si="9"/>
        <v>224.88</v>
      </c>
      <c r="CI6" s="21">
        <f t="shared" si="9"/>
        <v>228.64</v>
      </c>
      <c r="CJ6" s="21">
        <f t="shared" si="9"/>
        <v>239.46</v>
      </c>
      <c r="CK6" s="21">
        <f t="shared" si="9"/>
        <v>233.15</v>
      </c>
      <c r="CL6" s="20" t="str">
        <f>IF(CL7="","",IF(CL7="-","【-】","【"&amp;SUBSTITUTE(TEXT(CL7,"#,##0.00"),"-","△")&amp;"】"))</f>
        <v>【215.73】</v>
      </c>
      <c r="CM6" s="21">
        <f>IF(CM7="",NA(),CM7)</f>
        <v>25.17</v>
      </c>
      <c r="CN6" s="21">
        <f t="shared" ref="CN6:CV6" si="10">IF(CN7="",NA(),CN7)</f>
        <v>41.17</v>
      </c>
      <c r="CO6" s="21">
        <f t="shared" si="10"/>
        <v>36.17</v>
      </c>
      <c r="CP6" s="21">
        <f t="shared" si="10"/>
        <v>39.26</v>
      </c>
      <c r="CQ6" s="21">
        <f t="shared" si="10"/>
        <v>39.57</v>
      </c>
      <c r="CR6" s="21">
        <f t="shared" si="10"/>
        <v>42.47</v>
      </c>
      <c r="CS6" s="21">
        <f t="shared" si="10"/>
        <v>42.4</v>
      </c>
      <c r="CT6" s="21">
        <f t="shared" si="10"/>
        <v>42.28</v>
      </c>
      <c r="CU6" s="21">
        <f t="shared" si="10"/>
        <v>41.06</v>
      </c>
      <c r="CV6" s="21">
        <f t="shared" si="10"/>
        <v>42.09</v>
      </c>
      <c r="CW6" s="20" t="str">
        <f>IF(CW7="","",IF(CW7="-","【-】","【"&amp;SUBSTITUTE(TEXT(CW7,"#,##0.00"),"-","△")&amp;"】"))</f>
        <v>【43.28】</v>
      </c>
      <c r="CX6" s="21">
        <f>IF(CX7="",NA(),CX7)</f>
        <v>78.28</v>
      </c>
      <c r="CY6" s="21">
        <f t="shared" ref="CY6:DG6" si="11">IF(CY7="",NA(),CY7)</f>
        <v>81.069999999999993</v>
      </c>
      <c r="CZ6" s="21">
        <f t="shared" si="11"/>
        <v>84</v>
      </c>
      <c r="DA6" s="21">
        <f t="shared" si="11"/>
        <v>86.57</v>
      </c>
      <c r="DB6" s="21">
        <f t="shared" si="11"/>
        <v>87.4</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2">
      <c r="A7" s="14"/>
      <c r="B7" s="23">
        <v>2023</v>
      </c>
      <c r="C7" s="23">
        <v>104434</v>
      </c>
      <c r="D7" s="23">
        <v>47</v>
      </c>
      <c r="E7" s="23">
        <v>17</v>
      </c>
      <c r="F7" s="23">
        <v>4</v>
      </c>
      <c r="G7" s="23">
        <v>0</v>
      </c>
      <c r="H7" s="23" t="s">
        <v>98</v>
      </c>
      <c r="I7" s="23" t="s">
        <v>99</v>
      </c>
      <c r="J7" s="23" t="s">
        <v>100</v>
      </c>
      <c r="K7" s="23" t="s">
        <v>101</v>
      </c>
      <c r="L7" s="23" t="s">
        <v>102</v>
      </c>
      <c r="M7" s="23" t="s">
        <v>103</v>
      </c>
      <c r="N7" s="24" t="s">
        <v>104</v>
      </c>
      <c r="O7" s="24" t="s">
        <v>105</v>
      </c>
      <c r="P7" s="24">
        <v>28.85</v>
      </c>
      <c r="Q7" s="24">
        <v>80.790000000000006</v>
      </c>
      <c r="R7" s="24">
        <v>1900</v>
      </c>
      <c r="S7" s="24">
        <v>3999</v>
      </c>
      <c r="T7" s="24">
        <v>391.76</v>
      </c>
      <c r="U7" s="24">
        <v>10.210000000000001</v>
      </c>
      <c r="V7" s="24">
        <v>1151</v>
      </c>
      <c r="W7" s="24">
        <v>0.81</v>
      </c>
      <c r="X7" s="24">
        <v>1420.99</v>
      </c>
      <c r="Y7" s="24">
        <v>85.2</v>
      </c>
      <c r="Z7" s="24">
        <v>76.8</v>
      </c>
      <c r="AA7" s="24">
        <v>48.22</v>
      </c>
      <c r="AB7" s="24">
        <v>89.26</v>
      </c>
      <c r="AC7" s="24">
        <v>62.9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547.26</v>
      </c>
      <c r="BG7" s="24">
        <v>632.92999999999995</v>
      </c>
      <c r="BH7" s="24">
        <v>867.86</v>
      </c>
      <c r="BI7" s="24">
        <v>2319.81</v>
      </c>
      <c r="BJ7" s="24">
        <v>3709.05</v>
      </c>
      <c r="BK7" s="24">
        <v>1206.79</v>
      </c>
      <c r="BL7" s="24">
        <v>1258.43</v>
      </c>
      <c r="BM7" s="24">
        <v>1163.75</v>
      </c>
      <c r="BN7" s="24">
        <v>1195.47</v>
      </c>
      <c r="BO7" s="24">
        <v>1168.69</v>
      </c>
      <c r="BP7" s="24">
        <v>1156.82</v>
      </c>
      <c r="BQ7" s="24">
        <v>35.43</v>
      </c>
      <c r="BR7" s="24">
        <v>27.4</v>
      </c>
      <c r="BS7" s="24">
        <v>26.08</v>
      </c>
      <c r="BT7" s="24">
        <v>21.38</v>
      </c>
      <c r="BU7" s="24">
        <v>17.37</v>
      </c>
      <c r="BV7" s="24">
        <v>71.84</v>
      </c>
      <c r="BW7" s="24">
        <v>73.36</v>
      </c>
      <c r="BX7" s="24">
        <v>72.599999999999994</v>
      </c>
      <c r="BY7" s="24">
        <v>69.430000000000007</v>
      </c>
      <c r="BZ7" s="24">
        <v>70.709999999999994</v>
      </c>
      <c r="CA7" s="24">
        <v>75.33</v>
      </c>
      <c r="CB7" s="24">
        <v>294.64999999999998</v>
      </c>
      <c r="CC7" s="24">
        <v>378.41</v>
      </c>
      <c r="CD7" s="24">
        <v>390.6</v>
      </c>
      <c r="CE7" s="24">
        <v>478.95</v>
      </c>
      <c r="CF7" s="24">
        <v>476.47</v>
      </c>
      <c r="CG7" s="24">
        <v>228.47</v>
      </c>
      <c r="CH7" s="24">
        <v>224.88</v>
      </c>
      <c r="CI7" s="24">
        <v>228.64</v>
      </c>
      <c r="CJ7" s="24">
        <v>239.46</v>
      </c>
      <c r="CK7" s="24">
        <v>233.15</v>
      </c>
      <c r="CL7" s="24">
        <v>215.73</v>
      </c>
      <c r="CM7" s="24">
        <v>25.17</v>
      </c>
      <c r="CN7" s="24">
        <v>41.17</v>
      </c>
      <c r="CO7" s="24">
        <v>36.17</v>
      </c>
      <c r="CP7" s="24">
        <v>39.26</v>
      </c>
      <c r="CQ7" s="24">
        <v>39.57</v>
      </c>
      <c r="CR7" s="24">
        <v>42.47</v>
      </c>
      <c r="CS7" s="24">
        <v>42.4</v>
      </c>
      <c r="CT7" s="24">
        <v>42.28</v>
      </c>
      <c r="CU7" s="24">
        <v>41.06</v>
      </c>
      <c r="CV7" s="24">
        <v>42.09</v>
      </c>
      <c r="CW7" s="24">
        <v>43.28</v>
      </c>
      <c r="CX7" s="24">
        <v>78.28</v>
      </c>
      <c r="CY7" s="24">
        <v>81.069999999999993</v>
      </c>
      <c r="CZ7" s="24">
        <v>84</v>
      </c>
      <c r="DA7" s="24">
        <v>86.57</v>
      </c>
      <c r="DB7" s="24">
        <v>87.4</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2025-01-24T07:30:45Z</dcterms:created>
  <dcterms:modified xsi:type="dcterms:W3CDTF">2025-02-27T07:11:04Z</dcterms:modified>
  <cp:category/>
</cp:coreProperties>
</file>