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134D3647-27FA-46F9-86C4-07F1BC2BC8D5}" xr6:coauthVersionLast="47" xr6:coauthVersionMax="47" xr10:uidLastSave="{00000000-0000-0000-0000-000000000000}"/>
  <workbookProtection workbookAlgorithmName="SHA-512" workbookHashValue="s9B8EOBe4FfbiT4WJcYDZJvpobfOh7eA+QCwZ6d6/gpiiv7+Gl1aLYjozWuZm0KKXAXW/86qaulrqtIbD60v/w==" workbookSaltValue="XMCAO6dOMDMOzP9e+h72kw=="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R6" i="5"/>
  <c r="AD10" i="4" s="1"/>
  <c r="Q6" i="5"/>
  <c r="P6" i="5"/>
  <c r="O6" i="5"/>
  <c r="N6" i="5"/>
  <c r="M6" i="5"/>
  <c r="AD8" i="4" s="1"/>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BB10" i="4"/>
  <c r="W10" i="4"/>
  <c r="P10" i="4"/>
  <c r="I10" i="4"/>
  <c r="B10" i="4"/>
  <c r="BB8" i="4"/>
  <c r="AL8" i="4"/>
  <c r="P8" i="4"/>
  <c r="B8" i="4"/>
  <c r="B6" i="4"/>
</calcChain>
</file>

<file path=xl/sharedStrings.xml><?xml version="1.0" encoding="utf-8"?>
<sst xmlns="http://schemas.openxmlformats.org/spreadsheetml/2006/main" count="247" uniqueCount="116">
  <si>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</si>
  <si>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</si>
  <si>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</si>
  <si>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</si>
  <si>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</si>
  <si>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</si>
  <si>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</si>
  <si>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</si>
  <si>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</si>
  <si>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</si>
  <si>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</si>
  <si>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</si>
  <si>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</si>
  <si>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</si>
  <si>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</si>
  <si>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</si>
  <si>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</si>
  <si>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</si>
  <si>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</si>
  <si>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</si>
  <si>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</si>
  <si>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</si>
  <si>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</si>
  <si>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</si>
  <si>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</si>
  <si>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</si>
  <si>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</si>
  <si>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</si>
  <si>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</si>
  <si>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</si>
  <si>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</si>
  <si>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</si>
  <si>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</si>
  <si>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</si>
  <si>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</si>
  <si>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</si>
  <si>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</si>
  <si>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</si>
  <si>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</si>
  <si>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</si>
  <si>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</si>
  <si>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</si>
  <si>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</si>
  <si>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</si>
  <si>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</si>
  <si>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</si>
  <si>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</si>
  <si>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</si>
  <si>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</si>
  <si>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</si>
  <si>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</si>
  <si>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</si>
  <si>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</si>
  <si>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</si>
  <si>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</si>
  <si>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</si>
  <si>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</si>
  <si>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</si>
  <si>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</si>
  <si>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</si>
  <si>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</si>
  <si>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</si>
  <si>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</si>
  <si>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</si>
  <si>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</si>
  <si>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</si>
  <si>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</si>
  <si>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</si>
  <si>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</si>
  <si>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</si>
  <si>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</si>
  <si>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</si>
  <si>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</si>
  <si>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</si>
  <si>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</si>
  <si>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</si>
  <si>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</si>
  <si>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</si>
  <si>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</si>
  <si>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</si>
  <si>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</si>
  <si>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</si>
  <si>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</si>
  <si>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</si>
  <si>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</si>
  <si>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</si>
  <si>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</si>
  <si>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</si>
  <si>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</si>
  <si>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</si>
  <si>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</si>
  <si>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</si>
  <si>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</si>
  <si>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</si>
  <si>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</si>
  <si>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</si>
  <si>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群馬県　藤岡市</t>
  </si>
  <si>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</si>
  <si>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</si>
  <si>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</si>
  <si>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</si>
  <si>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</si>
  <si>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</si>
  <si>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</si>
  <si>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</si>
  <si>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</si>
  <si>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</si>
  <si>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</si>
  <si>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</si>
  <si>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</si>
  <si>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</si>
  <si>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</si>
  <si>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</si>
  <si>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事業開始後20年が経過し、ブロワ本体の耐用年数による交換やダイアフラムの不具合等による修繕費の増加が見込まれる。
　また、ネット破損による担体流出など、本体の不具合の発生も増えてきている。
　各戸に整備した浄化槽機種に合ったブロワが必要であることや、経年により交換部品の供給が終了となった機種もあるため、引き続き計画的な更新により長寿命化を行うことが必要となっている。</t>
    <rPh sb="37" eb="40">
      <t>フグアイ</t>
    </rPh>
    <phoneticPr fontId="1"/>
  </si>
  <si>
    <t>　事業実施地域は高齢者世帯が多く、既に空き家となり使用休止となったケースが生じている。
　アンケート結果や申請実績から、本事業での浄化槽整備に対する住民ニーズは極めて少ないと考えられるため、令和2年度限りで当事業における新規の設置は終了し、他の地域で実施している合併処理浄化槽設置補助金事業をこの地域でも適用させた。
　本事業においては、整備済み浄化槽の維持管理を行いながら経営の健全化を図るとともに、浄化槽使用料の改定、使用者への浄化槽の譲渡など、経営の効率性や使用者の利便性からも事業の方向性の検討を進めていく。</t>
    <rPh sb="252" eb="253">
      <t>スス</t>
    </rPh>
    <phoneticPr fontId="1"/>
  </si>
  <si>
    <r>
      <t>　令和2年度に、事業全体の財源不足を補うため減債基金積立金繰入額を多めにした結果、①収益的収支比率が高くなったが、令和3年度に例年並みに戻したため、いったんは降下し、その後は徐々に上がってきている。
　使用料は、浄化槽の法定点検費用や検査費用を基に積算された単価であるが、浄化槽設置工事に係る起債償還金が考慮されていないため、④企業債残高対事業規模比率が高くなっている。令和2年度に下水道事業が法適化されたことに伴い、当事業も含めて一般会計繰出金について見直しを行ったが、企業債償還に一般会計から負担することを定めなかったため、令和2年度には大幅に増加したがその後は徐々に減少している。
　起債償還は、令和2年度限りで新規設置を終わらせたので今後増えることはなく、令和7年度で当初の起債が完済になり、以降起債償還額は年々減っていき、令和27年度にすべて完済になる予定。</t>
    </r>
    <r>
      <rPr>
        <sz val="9"/>
        <rFont val="ＭＳ ゴシック"/>
        <family val="3"/>
        <charset val="128"/>
      </rPr>
      <t xml:space="preserve">
　本市の使用料には修繕費用も含まれる設定になっており、令和3年度は修繕に係る費用が前年度から減少したことから⑤経費回収率が上昇、4年度も同水準となり、5年度は再度上昇した。
　設置した浄化槽にメーターを設置していないことから、浄化槽の規格から想定される処理量から汚水処理原価を算出している。処理量が定量であることから⑥汚水処理原価についても修繕に係る費用が影響し、ほぼ横ばいとなっている。また、浄化槽の現状能力を把握していないことから、⑦施設利用率は、設置時の想定された処理水量のまま見直していないため、100％となっている。
　当事業は、浄化槽設置希望者の住宅敷地に、市が浄化槽を設置するものである。既に個人で合併浄化槽を設置してある箇所もあり、あくまで希望に基づく事業であるため、⑧処理区域人口を、希望者の人員数としたことから、水洗化率は100％となっている。
　浄化槽の整備希望が減少したことから、令和2年度限りで新規の浄化槽整備は廃止し、既存浄化槽の維持管理を中心とした事業へ転換した。</t>
    </r>
    <rPh sb="79" eb="81">
      <t>コウカ</t>
    </rPh>
    <rPh sb="85" eb="86">
      <t>ゴ</t>
    </rPh>
    <rPh sb="87" eb="89">
      <t>ジョジョ</t>
    </rPh>
    <rPh sb="90" eb="91">
      <t>ア</t>
    </rPh>
    <rPh sb="110" eb="112">
      <t>ホウテイ</t>
    </rPh>
    <rPh sb="295" eb="300">
      <t>キサイショ</t>
    </rPh>
    <rPh sb="301" eb="303">
      <t>レイワ</t>
    </rPh>
    <rPh sb="304" eb="309">
      <t>ネンド</t>
    </rPh>
    <rPh sb="309" eb="313">
      <t>シンキセッチ</t>
    </rPh>
    <rPh sb="314" eb="315">
      <t>オ</t>
    </rPh>
    <rPh sb="321" eb="323">
      <t>コンゴ</t>
    </rPh>
    <rPh sb="323" eb="324">
      <t>フ</t>
    </rPh>
    <rPh sb="332" eb="334">
      <t>レイワ</t>
    </rPh>
    <rPh sb="335" eb="337">
      <t>ネンド</t>
    </rPh>
    <rPh sb="338" eb="340">
      <t>トウショ</t>
    </rPh>
    <rPh sb="341" eb="343">
      <t>キサイ</t>
    </rPh>
    <rPh sb="344" eb="346">
      <t>カンサイ</t>
    </rPh>
    <rPh sb="350" eb="352">
      <t>イコウ</t>
    </rPh>
    <rPh sb="352" eb="358">
      <t>キサイショウ</t>
    </rPh>
    <rPh sb="358" eb="360">
      <t>ネンネン</t>
    </rPh>
    <rPh sb="360" eb="361">
      <t>ヘ</t>
    </rPh>
    <rPh sb="366" eb="368">
      <t>レイワ</t>
    </rPh>
    <rPh sb="370" eb="373">
      <t>ネン</t>
    </rPh>
    <rPh sb="376" eb="378">
      <t>カンサイ</t>
    </rPh>
    <rPh sb="461" eb="463">
      <t>ネンド</t>
    </rPh>
    <rPh sb="464" eb="466">
      <t>サイド</t>
    </rPh>
    <rPh sb="466" eb="468">
      <t>ジョウショウ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</si>
</sst>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20"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9"/>
      <name val="ＭＳ ゴシック"/>
      <family val="3"/>
    </font>
    <font>
      <sz val="9"/>
      <name val="ＭＳ ゴシック"/>
      <family val="3"/>
      <charset val="128"/>
    </font>
    <font>
      <sz val="11"/>
      <name val="ＭＳ ゴシック"/>
      <family val="3"/>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16"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A5-4C70-AD04-C5A5E4674F2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CA5-4C70-AD04-C5A5E4674F2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115.71</c:v>
                </c:pt>
                <c:pt idx="1">
                  <c:v>124.85</c:v>
                </c:pt>
                <c:pt idx="2">
                  <c:v>95.02</c:v>
                </c:pt>
                <c:pt idx="3">
                  <c:v>97.67</c:v>
                </c:pt>
                <c:pt idx="4">
                  <c:v>104.42</c:v>
                </c:pt>
              </c:numCache>
            </c:numRef>
          </c:val>
          <c:extLst>
            <c:ext xmlns:c16="http://schemas.microsoft.com/office/drawing/2014/chart" uri="{C3380CC4-5D6E-409C-BE32-E72D297353CC}">
              <c16:uniqueId val="{00000000-8BC2-43E0-ADD6-098DDE65D4E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C2-43E0-ADD6-098DDE65D4E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96-47DF-A9B5-1FD3240998A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96-47DF-A9B5-1FD3240998A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D8-4C40-BB45-18478C60937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D8-4C40-BB45-18478C60937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42-4158-B426-C7042C8E8F6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42-4158-B426-C7042C8E8F6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2C-4066-861F-EB6037CE028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2C-4066-861F-EB6037CE028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399.04</c:v>
                </c:pt>
                <c:pt idx="1">
                  <c:v>563.52</c:v>
                </c:pt>
                <c:pt idx="2">
                  <c:v>512.25</c:v>
                </c:pt>
                <c:pt idx="3">
                  <c:v>461.76</c:v>
                </c:pt>
                <c:pt idx="4">
                  <c:v>409.61</c:v>
                </c:pt>
              </c:numCache>
            </c:numRef>
          </c:val>
          <c:extLst>
            <c:ext xmlns:c16="http://schemas.microsoft.com/office/drawing/2014/chart" uri="{C3380CC4-5D6E-409C-BE32-E72D297353CC}">
              <c16:uniqueId val="{00000000-26F1-4F70-A9C9-1B1B6DA7D1D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26F1-4F70-A9C9-1B1B6DA7D1D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59.99</c:v>
                </c:pt>
                <c:pt idx="1">
                  <c:v>57.72</c:v>
                </c:pt>
                <c:pt idx="2">
                  <c:v>59.88</c:v>
                </c:pt>
                <c:pt idx="3">
                  <c:v>59.88</c:v>
                </c:pt>
                <c:pt idx="4">
                  <c:v>60.69</c:v>
                </c:pt>
              </c:numCache>
            </c:numRef>
          </c:val>
          <c:extLst>
            <c:ext xmlns:c16="http://schemas.microsoft.com/office/drawing/2014/chart" uri="{C3380CC4-5D6E-409C-BE32-E72D297353CC}">
              <c16:uniqueId val="{00000000-09A7-4442-86A9-282E3E18CA5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09A7-4442-86A9-282E3E18CA5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164.76</c:v>
                </c:pt>
                <c:pt idx="1">
                  <c:v>172.01</c:v>
                </c:pt>
                <c:pt idx="2">
                  <c:v>166.44</c:v>
                </c:pt>
                <c:pt idx="3">
                  <c:v>166.64</c:v>
                </c:pt>
                <c:pt idx="4">
                  <c:v>165.04</c:v>
                </c:pt>
              </c:numCache>
            </c:numRef>
          </c:val>
          <c:extLst>
            <c:ext xmlns:c16="http://schemas.microsoft.com/office/drawing/2014/chart" uri="{C3380CC4-5D6E-409C-BE32-E72D297353CC}">
              <c16:uniqueId val="{00000000-125E-457C-AF19-CC39451CAAE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125E-457C-AF19-CC39451CAAE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7CE-4D6D-A3D3-FF70F22B48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D7CE-4D6D-A3D3-FF70F22B483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CE8-446A-9867-A7308D7C9B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5CE8-446A-9867-A7308D7C9BC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【349.83】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【85.31】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【54.61】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【307.86】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【53.65】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55465" y="3000375"/>
          <a:ext cx="35502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41665" y="3000375"/>
          <a:ext cx="35502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7840" y="10935335"/>
          <a:ext cx="45650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66740" y="10935335"/>
          <a:ext cx="45650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6" t="s">
        <v>3</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row>
    <row r="3" spans="1:78" ht="9.75" customHeight="1" x14ac:dyDescent="0.2">
      <c r="A3" s="2"/>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row>
    <row r="4" spans="1:78" ht="9.75" customHeight="1" x14ac:dyDescent="0.2">
      <c r="A4" s="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群馬県　藤岡市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6</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2">
      <c r="A8" s="2"/>
      <c r="B8" s="33" t="str">
        <f>データ!I6</f>
        <v>法非適用</v>
      </c>
      <c r="C8" s="33"/>
      <c r="D8" s="33"/>
      <c r="E8" s="33"/>
      <c r="F8" s="33"/>
      <c r="G8" s="33"/>
      <c r="H8" s="33"/>
      <c r="I8" s="33" t="str">
        <f>データ!J6</f>
        <v>下水道事業</v>
      </c>
      <c r="J8" s="33"/>
      <c r="K8" s="33"/>
      <c r="L8" s="33"/>
      <c r="M8" s="33"/>
      <c r="N8" s="33"/>
      <c r="O8" s="33"/>
      <c r="P8" s="33" t="str">
        <f>データ!K6</f>
        <v>特定地域生活排水処理</v>
      </c>
      <c r="Q8" s="33"/>
      <c r="R8" s="33"/>
      <c r="S8" s="33"/>
      <c r="T8" s="33"/>
      <c r="U8" s="33"/>
      <c r="V8" s="33"/>
      <c r="W8" s="33" t="str">
        <f>データ!L6</f>
        <v>K2</v>
      </c>
      <c r="X8" s="33"/>
      <c r="Y8" s="33"/>
      <c r="Z8" s="33"/>
      <c r="AA8" s="33"/>
      <c r="AB8" s="33"/>
      <c r="AC8" s="33"/>
      <c r="AD8" s="34" t="str">
        <f>データ!$M$6</f>
        <v>非設置</v>
      </c>
      <c r="AE8" s="34"/>
      <c r="AF8" s="34"/>
      <c r="AG8" s="34"/>
      <c r="AH8" s="34"/>
      <c r="AI8" s="34"/>
      <c r="AJ8" s="34"/>
      <c r="AK8" s="3"/>
      <c r="AL8" s="35">
        <f>データ!S6</f>
        <v>62261</v>
      </c>
      <c r="AM8" s="35"/>
      <c r="AN8" s="35"/>
      <c r="AO8" s="35"/>
      <c r="AP8" s="35"/>
      <c r="AQ8" s="35"/>
      <c r="AR8" s="35"/>
      <c r="AS8" s="35"/>
      <c r="AT8" s="36">
        <f>データ!T6</f>
        <v>180.29</v>
      </c>
      <c r="AU8" s="36"/>
      <c r="AV8" s="36"/>
      <c r="AW8" s="36"/>
      <c r="AX8" s="36"/>
      <c r="AY8" s="36"/>
      <c r="AZ8" s="36"/>
      <c r="BA8" s="36"/>
      <c r="BB8" s="36">
        <f>データ!U6</f>
        <v>345.34</v>
      </c>
      <c r="BC8" s="36"/>
      <c r="BD8" s="36"/>
      <c r="BE8" s="36"/>
      <c r="BF8" s="36"/>
      <c r="BG8" s="36"/>
      <c r="BH8" s="36"/>
      <c r="BI8" s="36"/>
      <c r="BJ8" s="3"/>
      <c r="BK8" s="3"/>
      <c r="BL8" s="37" t="s">
        <v>15</v>
      </c>
      <c r="BM8" s="38"/>
      <c r="BN8" s="39" t="s">
        <v>21</v>
      </c>
      <c r="BO8" s="39"/>
      <c r="BP8" s="39"/>
      <c r="BQ8" s="39"/>
      <c r="BR8" s="39"/>
      <c r="BS8" s="39"/>
      <c r="BT8" s="39"/>
      <c r="BU8" s="39"/>
      <c r="BV8" s="39"/>
      <c r="BW8" s="39"/>
      <c r="BX8" s="39"/>
      <c r="BY8" s="40"/>
    </row>
    <row r="9" spans="1:78" ht="18.75" customHeight="1" x14ac:dyDescent="0.2">
      <c r="A9" s="2"/>
      <c r="B9" s="29" t="s">
        <v>23</v>
      </c>
      <c r="C9" s="29"/>
      <c r="D9" s="29"/>
      <c r="E9" s="29"/>
      <c r="F9" s="29"/>
      <c r="G9" s="29"/>
      <c r="H9" s="29"/>
      <c r="I9" s="29" t="s">
        <v>24</v>
      </c>
      <c r="J9" s="29"/>
      <c r="K9" s="29"/>
      <c r="L9" s="29"/>
      <c r="M9" s="29"/>
      <c r="N9" s="29"/>
      <c r="O9" s="29"/>
      <c r="P9" s="29" t="s">
        <v>25</v>
      </c>
      <c r="Q9" s="29"/>
      <c r="R9" s="29"/>
      <c r="S9" s="29"/>
      <c r="T9" s="29"/>
      <c r="U9" s="29"/>
      <c r="V9" s="29"/>
      <c r="W9" s="29" t="s">
        <v>28</v>
      </c>
      <c r="X9" s="29"/>
      <c r="Y9" s="29"/>
      <c r="Z9" s="29"/>
      <c r="AA9" s="29"/>
      <c r="AB9" s="29"/>
      <c r="AC9" s="29"/>
      <c r="AD9" s="29" t="s">
        <v>22</v>
      </c>
      <c r="AE9" s="29"/>
      <c r="AF9" s="29"/>
      <c r="AG9" s="29"/>
      <c r="AH9" s="29"/>
      <c r="AI9" s="29"/>
      <c r="AJ9" s="29"/>
      <c r="AK9" s="3"/>
      <c r="AL9" s="29" t="s">
        <v>31</v>
      </c>
      <c r="AM9" s="29"/>
      <c r="AN9" s="29"/>
      <c r="AO9" s="29"/>
      <c r="AP9" s="29"/>
      <c r="AQ9" s="29"/>
      <c r="AR9" s="29"/>
      <c r="AS9" s="29"/>
      <c r="AT9" s="29" t="s">
        <v>32</v>
      </c>
      <c r="AU9" s="29"/>
      <c r="AV9" s="29"/>
      <c r="AW9" s="29"/>
      <c r="AX9" s="29"/>
      <c r="AY9" s="29"/>
      <c r="AZ9" s="29"/>
      <c r="BA9" s="29"/>
      <c r="BB9" s="29" t="s">
        <v>5</v>
      </c>
      <c r="BC9" s="29"/>
      <c r="BD9" s="29"/>
      <c r="BE9" s="29"/>
      <c r="BF9" s="29"/>
      <c r="BG9" s="29"/>
      <c r="BH9" s="29"/>
      <c r="BI9" s="29"/>
      <c r="BJ9" s="3"/>
      <c r="BK9" s="3"/>
      <c r="BL9" s="41" t="s">
        <v>33</v>
      </c>
      <c r="BM9" s="42"/>
      <c r="BN9" s="43" t="s">
        <v>35</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0.73</v>
      </c>
      <c r="Q10" s="36"/>
      <c r="R10" s="36"/>
      <c r="S10" s="36"/>
      <c r="T10" s="36"/>
      <c r="U10" s="36"/>
      <c r="V10" s="36"/>
      <c r="W10" s="36">
        <f>データ!Q6</f>
        <v>100</v>
      </c>
      <c r="X10" s="36"/>
      <c r="Y10" s="36"/>
      <c r="Z10" s="36"/>
      <c r="AA10" s="36"/>
      <c r="AB10" s="36"/>
      <c r="AC10" s="36"/>
      <c r="AD10" s="35">
        <f>データ!R6</f>
        <v>3560</v>
      </c>
      <c r="AE10" s="35"/>
      <c r="AF10" s="35"/>
      <c r="AG10" s="35"/>
      <c r="AH10" s="35"/>
      <c r="AI10" s="35"/>
      <c r="AJ10" s="35"/>
      <c r="AK10" s="2"/>
      <c r="AL10" s="35">
        <f>データ!V6</f>
        <v>453</v>
      </c>
      <c r="AM10" s="35"/>
      <c r="AN10" s="35"/>
      <c r="AO10" s="35"/>
      <c r="AP10" s="35"/>
      <c r="AQ10" s="35"/>
      <c r="AR10" s="35"/>
      <c r="AS10" s="35"/>
      <c r="AT10" s="36">
        <f>データ!W6</f>
        <v>0.09</v>
      </c>
      <c r="AU10" s="36"/>
      <c r="AV10" s="36"/>
      <c r="AW10" s="36"/>
      <c r="AX10" s="36"/>
      <c r="AY10" s="36"/>
      <c r="AZ10" s="36"/>
      <c r="BA10" s="36"/>
      <c r="BB10" s="36">
        <f>データ!X6</f>
        <v>5033.33</v>
      </c>
      <c r="BC10" s="36"/>
      <c r="BD10" s="36"/>
      <c r="BE10" s="36"/>
      <c r="BF10" s="36"/>
      <c r="BG10" s="36"/>
      <c r="BH10" s="36"/>
      <c r="BI10" s="36"/>
      <c r="BJ10" s="2"/>
      <c r="BK10" s="2"/>
      <c r="BL10" s="61" t="s">
        <v>36</v>
      </c>
      <c r="BM10" s="62"/>
      <c r="BN10" s="63" t="s">
        <v>37</v>
      </c>
      <c r="BO10" s="63"/>
      <c r="BP10" s="63"/>
      <c r="BQ10" s="63"/>
      <c r="BR10" s="63"/>
      <c r="BS10" s="63"/>
      <c r="BT10" s="63"/>
      <c r="BU10" s="63"/>
      <c r="BV10" s="63"/>
      <c r="BW10" s="63"/>
      <c r="BX10" s="63"/>
      <c r="BY10" s="6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39</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30</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55" t="s">
        <v>40</v>
      </c>
      <c r="BM14" s="56"/>
      <c r="BN14" s="56"/>
      <c r="BO14" s="56"/>
      <c r="BP14" s="56"/>
      <c r="BQ14" s="56"/>
      <c r="BR14" s="56"/>
      <c r="BS14" s="56"/>
      <c r="BT14" s="56"/>
      <c r="BU14" s="56"/>
      <c r="BV14" s="56"/>
      <c r="BW14" s="56"/>
      <c r="BX14" s="56"/>
      <c r="BY14" s="56"/>
      <c r="BZ14" s="57"/>
    </row>
    <row r="15" spans="1:78" ht="13.5" customHeight="1" x14ac:dyDescent="0.2">
      <c r="A15" s="2"/>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4"/>
      <c r="BK15" s="2"/>
      <c r="BL15" s="58"/>
      <c r="BM15" s="59"/>
      <c r="BN15" s="59"/>
      <c r="BO15" s="59"/>
      <c r="BP15" s="59"/>
      <c r="BQ15" s="59"/>
      <c r="BR15" s="59"/>
      <c r="BS15" s="59"/>
      <c r="BT15" s="59"/>
      <c r="BU15" s="59"/>
      <c r="BV15" s="59"/>
      <c r="BW15" s="59"/>
      <c r="BX15" s="59"/>
      <c r="BY15" s="59"/>
      <c r="BZ15" s="6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73" t="s">
        <v>115</v>
      </c>
      <c r="BM16" s="74"/>
      <c r="BN16" s="74"/>
      <c r="BO16" s="74"/>
      <c r="BP16" s="74"/>
      <c r="BQ16" s="74"/>
      <c r="BR16" s="74"/>
      <c r="BS16" s="74"/>
      <c r="BT16" s="74"/>
      <c r="BU16" s="74"/>
      <c r="BV16" s="74"/>
      <c r="BW16" s="74"/>
      <c r="BX16" s="74"/>
      <c r="BY16" s="74"/>
      <c r="BZ16" s="7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76"/>
      <c r="BM17" s="74"/>
      <c r="BN17" s="74"/>
      <c r="BO17" s="74"/>
      <c r="BP17" s="74"/>
      <c r="BQ17" s="74"/>
      <c r="BR17" s="74"/>
      <c r="BS17" s="74"/>
      <c r="BT17" s="74"/>
      <c r="BU17" s="74"/>
      <c r="BV17" s="74"/>
      <c r="BW17" s="74"/>
      <c r="BX17" s="74"/>
      <c r="BY17" s="74"/>
      <c r="BZ17" s="7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76"/>
      <c r="BM18" s="74"/>
      <c r="BN18" s="74"/>
      <c r="BO18" s="74"/>
      <c r="BP18" s="74"/>
      <c r="BQ18" s="74"/>
      <c r="BR18" s="74"/>
      <c r="BS18" s="74"/>
      <c r="BT18" s="74"/>
      <c r="BU18" s="74"/>
      <c r="BV18" s="74"/>
      <c r="BW18" s="74"/>
      <c r="BX18" s="74"/>
      <c r="BY18" s="74"/>
      <c r="BZ18" s="7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76"/>
      <c r="BM19" s="74"/>
      <c r="BN19" s="74"/>
      <c r="BO19" s="74"/>
      <c r="BP19" s="74"/>
      <c r="BQ19" s="74"/>
      <c r="BR19" s="74"/>
      <c r="BS19" s="74"/>
      <c r="BT19" s="74"/>
      <c r="BU19" s="74"/>
      <c r="BV19" s="74"/>
      <c r="BW19" s="74"/>
      <c r="BX19" s="74"/>
      <c r="BY19" s="74"/>
      <c r="BZ19" s="7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76"/>
      <c r="BM20" s="74"/>
      <c r="BN20" s="74"/>
      <c r="BO20" s="74"/>
      <c r="BP20" s="74"/>
      <c r="BQ20" s="74"/>
      <c r="BR20" s="74"/>
      <c r="BS20" s="74"/>
      <c r="BT20" s="74"/>
      <c r="BU20" s="74"/>
      <c r="BV20" s="74"/>
      <c r="BW20" s="74"/>
      <c r="BX20" s="74"/>
      <c r="BY20" s="74"/>
      <c r="BZ20" s="7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76"/>
      <c r="BM21" s="74"/>
      <c r="BN21" s="74"/>
      <c r="BO21" s="74"/>
      <c r="BP21" s="74"/>
      <c r="BQ21" s="74"/>
      <c r="BR21" s="74"/>
      <c r="BS21" s="74"/>
      <c r="BT21" s="74"/>
      <c r="BU21" s="74"/>
      <c r="BV21" s="74"/>
      <c r="BW21" s="74"/>
      <c r="BX21" s="74"/>
      <c r="BY21" s="74"/>
      <c r="BZ21" s="7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76"/>
      <c r="BM22" s="74"/>
      <c r="BN22" s="74"/>
      <c r="BO22" s="74"/>
      <c r="BP22" s="74"/>
      <c r="BQ22" s="74"/>
      <c r="BR22" s="74"/>
      <c r="BS22" s="74"/>
      <c r="BT22" s="74"/>
      <c r="BU22" s="74"/>
      <c r="BV22" s="74"/>
      <c r="BW22" s="74"/>
      <c r="BX22" s="74"/>
      <c r="BY22" s="74"/>
      <c r="BZ22" s="7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76"/>
      <c r="BM23" s="74"/>
      <c r="BN23" s="74"/>
      <c r="BO23" s="74"/>
      <c r="BP23" s="74"/>
      <c r="BQ23" s="74"/>
      <c r="BR23" s="74"/>
      <c r="BS23" s="74"/>
      <c r="BT23" s="74"/>
      <c r="BU23" s="74"/>
      <c r="BV23" s="74"/>
      <c r="BW23" s="74"/>
      <c r="BX23" s="74"/>
      <c r="BY23" s="74"/>
      <c r="BZ23" s="7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76"/>
      <c r="BM24" s="74"/>
      <c r="BN24" s="74"/>
      <c r="BO24" s="74"/>
      <c r="BP24" s="74"/>
      <c r="BQ24" s="74"/>
      <c r="BR24" s="74"/>
      <c r="BS24" s="74"/>
      <c r="BT24" s="74"/>
      <c r="BU24" s="74"/>
      <c r="BV24" s="74"/>
      <c r="BW24" s="74"/>
      <c r="BX24" s="74"/>
      <c r="BY24" s="74"/>
      <c r="BZ24" s="7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76"/>
      <c r="BM25" s="74"/>
      <c r="BN25" s="74"/>
      <c r="BO25" s="74"/>
      <c r="BP25" s="74"/>
      <c r="BQ25" s="74"/>
      <c r="BR25" s="74"/>
      <c r="BS25" s="74"/>
      <c r="BT25" s="74"/>
      <c r="BU25" s="74"/>
      <c r="BV25" s="74"/>
      <c r="BW25" s="74"/>
      <c r="BX25" s="74"/>
      <c r="BY25" s="74"/>
      <c r="BZ25" s="7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76"/>
      <c r="BM26" s="74"/>
      <c r="BN26" s="74"/>
      <c r="BO26" s="74"/>
      <c r="BP26" s="74"/>
      <c r="BQ26" s="74"/>
      <c r="BR26" s="74"/>
      <c r="BS26" s="74"/>
      <c r="BT26" s="74"/>
      <c r="BU26" s="74"/>
      <c r="BV26" s="74"/>
      <c r="BW26" s="74"/>
      <c r="BX26" s="74"/>
      <c r="BY26" s="74"/>
      <c r="BZ26" s="7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76"/>
      <c r="BM27" s="74"/>
      <c r="BN27" s="74"/>
      <c r="BO27" s="74"/>
      <c r="BP27" s="74"/>
      <c r="BQ27" s="74"/>
      <c r="BR27" s="74"/>
      <c r="BS27" s="74"/>
      <c r="BT27" s="74"/>
      <c r="BU27" s="74"/>
      <c r="BV27" s="74"/>
      <c r="BW27" s="74"/>
      <c r="BX27" s="74"/>
      <c r="BY27" s="74"/>
      <c r="BZ27" s="7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76"/>
      <c r="BM28" s="74"/>
      <c r="BN28" s="74"/>
      <c r="BO28" s="74"/>
      <c r="BP28" s="74"/>
      <c r="BQ28" s="74"/>
      <c r="BR28" s="74"/>
      <c r="BS28" s="74"/>
      <c r="BT28" s="74"/>
      <c r="BU28" s="74"/>
      <c r="BV28" s="74"/>
      <c r="BW28" s="74"/>
      <c r="BX28" s="74"/>
      <c r="BY28" s="74"/>
      <c r="BZ28" s="7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76"/>
      <c r="BM29" s="74"/>
      <c r="BN29" s="74"/>
      <c r="BO29" s="74"/>
      <c r="BP29" s="74"/>
      <c r="BQ29" s="74"/>
      <c r="BR29" s="74"/>
      <c r="BS29" s="74"/>
      <c r="BT29" s="74"/>
      <c r="BU29" s="74"/>
      <c r="BV29" s="74"/>
      <c r="BW29" s="74"/>
      <c r="BX29" s="74"/>
      <c r="BY29" s="74"/>
      <c r="BZ29" s="7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76"/>
      <c r="BM30" s="74"/>
      <c r="BN30" s="74"/>
      <c r="BO30" s="74"/>
      <c r="BP30" s="74"/>
      <c r="BQ30" s="74"/>
      <c r="BR30" s="74"/>
      <c r="BS30" s="74"/>
      <c r="BT30" s="74"/>
      <c r="BU30" s="74"/>
      <c r="BV30" s="74"/>
      <c r="BW30" s="74"/>
      <c r="BX30" s="74"/>
      <c r="BY30" s="74"/>
      <c r="BZ30" s="7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76"/>
      <c r="BM31" s="74"/>
      <c r="BN31" s="74"/>
      <c r="BO31" s="74"/>
      <c r="BP31" s="74"/>
      <c r="BQ31" s="74"/>
      <c r="BR31" s="74"/>
      <c r="BS31" s="74"/>
      <c r="BT31" s="74"/>
      <c r="BU31" s="74"/>
      <c r="BV31" s="74"/>
      <c r="BW31" s="74"/>
      <c r="BX31" s="74"/>
      <c r="BY31" s="74"/>
      <c r="BZ31" s="7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76"/>
      <c r="BM32" s="74"/>
      <c r="BN32" s="74"/>
      <c r="BO32" s="74"/>
      <c r="BP32" s="74"/>
      <c r="BQ32" s="74"/>
      <c r="BR32" s="74"/>
      <c r="BS32" s="74"/>
      <c r="BT32" s="74"/>
      <c r="BU32" s="74"/>
      <c r="BV32" s="74"/>
      <c r="BW32" s="74"/>
      <c r="BX32" s="74"/>
      <c r="BY32" s="74"/>
      <c r="BZ32" s="7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76"/>
      <c r="BM33" s="74"/>
      <c r="BN33" s="74"/>
      <c r="BO33" s="74"/>
      <c r="BP33" s="74"/>
      <c r="BQ33" s="74"/>
      <c r="BR33" s="74"/>
      <c r="BS33" s="74"/>
      <c r="BT33" s="74"/>
      <c r="BU33" s="74"/>
      <c r="BV33" s="74"/>
      <c r="BW33" s="74"/>
      <c r="BX33" s="74"/>
      <c r="BY33" s="74"/>
      <c r="BZ33" s="75"/>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76"/>
      <c r="BM34" s="74"/>
      <c r="BN34" s="74"/>
      <c r="BO34" s="74"/>
      <c r="BP34" s="74"/>
      <c r="BQ34" s="74"/>
      <c r="BR34" s="74"/>
      <c r="BS34" s="74"/>
      <c r="BT34" s="74"/>
      <c r="BU34" s="74"/>
      <c r="BV34" s="74"/>
      <c r="BW34" s="74"/>
      <c r="BX34" s="74"/>
      <c r="BY34" s="74"/>
      <c r="BZ34" s="75"/>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76"/>
      <c r="BM35" s="74"/>
      <c r="BN35" s="74"/>
      <c r="BO35" s="74"/>
      <c r="BP35" s="74"/>
      <c r="BQ35" s="74"/>
      <c r="BR35" s="74"/>
      <c r="BS35" s="74"/>
      <c r="BT35" s="74"/>
      <c r="BU35" s="74"/>
      <c r="BV35" s="74"/>
      <c r="BW35" s="74"/>
      <c r="BX35" s="74"/>
      <c r="BY35" s="74"/>
      <c r="BZ35" s="7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76"/>
      <c r="BM36" s="74"/>
      <c r="BN36" s="74"/>
      <c r="BO36" s="74"/>
      <c r="BP36" s="74"/>
      <c r="BQ36" s="74"/>
      <c r="BR36" s="74"/>
      <c r="BS36" s="74"/>
      <c r="BT36" s="74"/>
      <c r="BU36" s="74"/>
      <c r="BV36" s="74"/>
      <c r="BW36" s="74"/>
      <c r="BX36" s="74"/>
      <c r="BY36" s="74"/>
      <c r="BZ36" s="7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76"/>
      <c r="BM37" s="74"/>
      <c r="BN37" s="74"/>
      <c r="BO37" s="74"/>
      <c r="BP37" s="74"/>
      <c r="BQ37" s="74"/>
      <c r="BR37" s="74"/>
      <c r="BS37" s="74"/>
      <c r="BT37" s="74"/>
      <c r="BU37" s="74"/>
      <c r="BV37" s="74"/>
      <c r="BW37" s="74"/>
      <c r="BX37" s="74"/>
      <c r="BY37" s="74"/>
      <c r="BZ37" s="7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76"/>
      <c r="BM38" s="74"/>
      <c r="BN38" s="74"/>
      <c r="BO38" s="74"/>
      <c r="BP38" s="74"/>
      <c r="BQ38" s="74"/>
      <c r="BR38" s="74"/>
      <c r="BS38" s="74"/>
      <c r="BT38" s="74"/>
      <c r="BU38" s="74"/>
      <c r="BV38" s="74"/>
      <c r="BW38" s="74"/>
      <c r="BX38" s="74"/>
      <c r="BY38" s="74"/>
      <c r="BZ38" s="7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76"/>
      <c r="BM39" s="74"/>
      <c r="BN39" s="74"/>
      <c r="BO39" s="74"/>
      <c r="BP39" s="74"/>
      <c r="BQ39" s="74"/>
      <c r="BR39" s="74"/>
      <c r="BS39" s="74"/>
      <c r="BT39" s="74"/>
      <c r="BU39" s="74"/>
      <c r="BV39" s="74"/>
      <c r="BW39" s="74"/>
      <c r="BX39" s="74"/>
      <c r="BY39" s="74"/>
      <c r="BZ39" s="7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76"/>
      <c r="BM40" s="74"/>
      <c r="BN40" s="74"/>
      <c r="BO40" s="74"/>
      <c r="BP40" s="74"/>
      <c r="BQ40" s="74"/>
      <c r="BR40" s="74"/>
      <c r="BS40" s="74"/>
      <c r="BT40" s="74"/>
      <c r="BU40" s="74"/>
      <c r="BV40" s="74"/>
      <c r="BW40" s="74"/>
      <c r="BX40" s="74"/>
      <c r="BY40" s="74"/>
      <c r="BZ40" s="7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76"/>
      <c r="BM41" s="74"/>
      <c r="BN41" s="74"/>
      <c r="BO41" s="74"/>
      <c r="BP41" s="74"/>
      <c r="BQ41" s="74"/>
      <c r="BR41" s="74"/>
      <c r="BS41" s="74"/>
      <c r="BT41" s="74"/>
      <c r="BU41" s="74"/>
      <c r="BV41" s="74"/>
      <c r="BW41" s="74"/>
      <c r="BX41" s="74"/>
      <c r="BY41" s="74"/>
      <c r="BZ41" s="7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76"/>
      <c r="BM42" s="74"/>
      <c r="BN42" s="74"/>
      <c r="BO42" s="74"/>
      <c r="BP42" s="74"/>
      <c r="BQ42" s="74"/>
      <c r="BR42" s="74"/>
      <c r="BS42" s="74"/>
      <c r="BT42" s="74"/>
      <c r="BU42" s="74"/>
      <c r="BV42" s="74"/>
      <c r="BW42" s="74"/>
      <c r="BX42" s="74"/>
      <c r="BY42" s="74"/>
      <c r="BZ42" s="7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76"/>
      <c r="BM43" s="74"/>
      <c r="BN43" s="74"/>
      <c r="BO43" s="74"/>
      <c r="BP43" s="74"/>
      <c r="BQ43" s="74"/>
      <c r="BR43" s="74"/>
      <c r="BS43" s="74"/>
      <c r="BT43" s="74"/>
      <c r="BU43" s="74"/>
      <c r="BV43" s="74"/>
      <c r="BW43" s="74"/>
      <c r="BX43" s="74"/>
      <c r="BY43" s="74"/>
      <c r="BZ43" s="7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5" t="s">
        <v>42</v>
      </c>
      <c r="BM45" s="56"/>
      <c r="BN45" s="56"/>
      <c r="BO45" s="56"/>
      <c r="BP45" s="56"/>
      <c r="BQ45" s="56"/>
      <c r="BR45" s="56"/>
      <c r="BS45" s="56"/>
      <c r="BT45" s="56"/>
      <c r="BU45" s="56"/>
      <c r="BV45" s="56"/>
      <c r="BW45" s="56"/>
      <c r="BX45" s="56"/>
      <c r="BY45" s="56"/>
      <c r="BZ45" s="5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58"/>
      <c r="BM46" s="59"/>
      <c r="BN46" s="59"/>
      <c r="BO46" s="59"/>
      <c r="BP46" s="59"/>
      <c r="BQ46" s="59"/>
      <c r="BR46" s="59"/>
      <c r="BS46" s="59"/>
      <c r="BT46" s="59"/>
      <c r="BU46" s="59"/>
      <c r="BV46" s="59"/>
      <c r="BW46" s="59"/>
      <c r="BX46" s="59"/>
      <c r="BY46" s="59"/>
      <c r="BZ46" s="6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80" t="s">
        <v>113</v>
      </c>
      <c r="BM47" s="81"/>
      <c r="BN47" s="81"/>
      <c r="BO47" s="81"/>
      <c r="BP47" s="81"/>
      <c r="BQ47" s="81"/>
      <c r="BR47" s="81"/>
      <c r="BS47" s="81"/>
      <c r="BT47" s="81"/>
      <c r="BU47" s="81"/>
      <c r="BV47" s="81"/>
      <c r="BW47" s="81"/>
      <c r="BX47" s="81"/>
      <c r="BY47" s="81"/>
      <c r="BZ47" s="8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80"/>
      <c r="BM48" s="81"/>
      <c r="BN48" s="81"/>
      <c r="BO48" s="81"/>
      <c r="BP48" s="81"/>
      <c r="BQ48" s="81"/>
      <c r="BR48" s="81"/>
      <c r="BS48" s="81"/>
      <c r="BT48" s="81"/>
      <c r="BU48" s="81"/>
      <c r="BV48" s="81"/>
      <c r="BW48" s="81"/>
      <c r="BX48" s="81"/>
      <c r="BY48" s="81"/>
      <c r="BZ48" s="8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80"/>
      <c r="BM49" s="81"/>
      <c r="BN49" s="81"/>
      <c r="BO49" s="81"/>
      <c r="BP49" s="81"/>
      <c r="BQ49" s="81"/>
      <c r="BR49" s="81"/>
      <c r="BS49" s="81"/>
      <c r="BT49" s="81"/>
      <c r="BU49" s="81"/>
      <c r="BV49" s="81"/>
      <c r="BW49" s="81"/>
      <c r="BX49" s="81"/>
      <c r="BY49" s="81"/>
      <c r="BZ49" s="8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80"/>
      <c r="BM50" s="81"/>
      <c r="BN50" s="81"/>
      <c r="BO50" s="81"/>
      <c r="BP50" s="81"/>
      <c r="BQ50" s="81"/>
      <c r="BR50" s="81"/>
      <c r="BS50" s="81"/>
      <c r="BT50" s="81"/>
      <c r="BU50" s="81"/>
      <c r="BV50" s="81"/>
      <c r="BW50" s="81"/>
      <c r="BX50" s="81"/>
      <c r="BY50" s="81"/>
      <c r="BZ50" s="8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80"/>
      <c r="BM51" s="81"/>
      <c r="BN51" s="81"/>
      <c r="BO51" s="81"/>
      <c r="BP51" s="81"/>
      <c r="BQ51" s="81"/>
      <c r="BR51" s="81"/>
      <c r="BS51" s="81"/>
      <c r="BT51" s="81"/>
      <c r="BU51" s="81"/>
      <c r="BV51" s="81"/>
      <c r="BW51" s="81"/>
      <c r="BX51" s="81"/>
      <c r="BY51" s="81"/>
      <c r="BZ51" s="8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80"/>
      <c r="BM52" s="81"/>
      <c r="BN52" s="81"/>
      <c r="BO52" s="81"/>
      <c r="BP52" s="81"/>
      <c r="BQ52" s="81"/>
      <c r="BR52" s="81"/>
      <c r="BS52" s="81"/>
      <c r="BT52" s="81"/>
      <c r="BU52" s="81"/>
      <c r="BV52" s="81"/>
      <c r="BW52" s="81"/>
      <c r="BX52" s="81"/>
      <c r="BY52" s="81"/>
      <c r="BZ52" s="8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80"/>
      <c r="BM53" s="81"/>
      <c r="BN53" s="81"/>
      <c r="BO53" s="81"/>
      <c r="BP53" s="81"/>
      <c r="BQ53" s="81"/>
      <c r="BR53" s="81"/>
      <c r="BS53" s="81"/>
      <c r="BT53" s="81"/>
      <c r="BU53" s="81"/>
      <c r="BV53" s="81"/>
      <c r="BW53" s="81"/>
      <c r="BX53" s="81"/>
      <c r="BY53" s="81"/>
      <c r="BZ53" s="8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80"/>
      <c r="BM54" s="81"/>
      <c r="BN54" s="81"/>
      <c r="BO54" s="81"/>
      <c r="BP54" s="81"/>
      <c r="BQ54" s="81"/>
      <c r="BR54" s="81"/>
      <c r="BS54" s="81"/>
      <c r="BT54" s="81"/>
      <c r="BU54" s="81"/>
      <c r="BV54" s="81"/>
      <c r="BW54" s="81"/>
      <c r="BX54" s="81"/>
      <c r="BY54" s="81"/>
      <c r="BZ54" s="8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80"/>
      <c r="BM55" s="81"/>
      <c r="BN55" s="81"/>
      <c r="BO55" s="81"/>
      <c r="BP55" s="81"/>
      <c r="BQ55" s="81"/>
      <c r="BR55" s="81"/>
      <c r="BS55" s="81"/>
      <c r="BT55" s="81"/>
      <c r="BU55" s="81"/>
      <c r="BV55" s="81"/>
      <c r="BW55" s="81"/>
      <c r="BX55" s="81"/>
      <c r="BY55" s="81"/>
      <c r="BZ55" s="82"/>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80"/>
      <c r="BM56" s="81"/>
      <c r="BN56" s="81"/>
      <c r="BO56" s="81"/>
      <c r="BP56" s="81"/>
      <c r="BQ56" s="81"/>
      <c r="BR56" s="81"/>
      <c r="BS56" s="81"/>
      <c r="BT56" s="81"/>
      <c r="BU56" s="81"/>
      <c r="BV56" s="81"/>
      <c r="BW56" s="81"/>
      <c r="BX56" s="81"/>
      <c r="BY56" s="81"/>
      <c r="BZ56" s="82"/>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80"/>
      <c r="BM57" s="81"/>
      <c r="BN57" s="81"/>
      <c r="BO57" s="81"/>
      <c r="BP57" s="81"/>
      <c r="BQ57" s="81"/>
      <c r="BR57" s="81"/>
      <c r="BS57" s="81"/>
      <c r="BT57" s="81"/>
      <c r="BU57" s="81"/>
      <c r="BV57" s="81"/>
      <c r="BW57" s="81"/>
      <c r="BX57" s="81"/>
      <c r="BY57" s="81"/>
      <c r="BZ57" s="82"/>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80"/>
      <c r="BM58" s="81"/>
      <c r="BN58" s="81"/>
      <c r="BO58" s="81"/>
      <c r="BP58" s="81"/>
      <c r="BQ58" s="81"/>
      <c r="BR58" s="81"/>
      <c r="BS58" s="81"/>
      <c r="BT58" s="81"/>
      <c r="BU58" s="81"/>
      <c r="BV58" s="81"/>
      <c r="BW58" s="81"/>
      <c r="BX58" s="81"/>
      <c r="BY58" s="81"/>
      <c r="BZ58" s="82"/>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80"/>
      <c r="BM59" s="81"/>
      <c r="BN59" s="81"/>
      <c r="BO59" s="81"/>
      <c r="BP59" s="81"/>
      <c r="BQ59" s="81"/>
      <c r="BR59" s="81"/>
      <c r="BS59" s="81"/>
      <c r="BT59" s="81"/>
      <c r="BU59" s="81"/>
      <c r="BV59" s="81"/>
      <c r="BW59" s="81"/>
      <c r="BX59" s="81"/>
      <c r="BY59" s="81"/>
      <c r="BZ59" s="82"/>
    </row>
    <row r="60" spans="1:78" ht="13.5" customHeight="1" x14ac:dyDescent="0.2">
      <c r="A60" s="2"/>
      <c r="B60" s="52" t="s">
        <v>13</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4"/>
      <c r="BK60" s="2"/>
      <c r="BL60" s="80"/>
      <c r="BM60" s="81"/>
      <c r="BN60" s="81"/>
      <c r="BO60" s="81"/>
      <c r="BP60" s="81"/>
      <c r="BQ60" s="81"/>
      <c r="BR60" s="81"/>
      <c r="BS60" s="81"/>
      <c r="BT60" s="81"/>
      <c r="BU60" s="81"/>
      <c r="BV60" s="81"/>
      <c r="BW60" s="81"/>
      <c r="BX60" s="81"/>
      <c r="BY60" s="81"/>
      <c r="BZ60" s="82"/>
    </row>
    <row r="61" spans="1:78" ht="13.5" customHeight="1" x14ac:dyDescent="0.2">
      <c r="A61" s="2"/>
      <c r="B61" s="52"/>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4"/>
      <c r="BK61" s="2"/>
      <c r="BL61" s="80"/>
      <c r="BM61" s="81"/>
      <c r="BN61" s="81"/>
      <c r="BO61" s="81"/>
      <c r="BP61" s="81"/>
      <c r="BQ61" s="81"/>
      <c r="BR61" s="81"/>
      <c r="BS61" s="81"/>
      <c r="BT61" s="81"/>
      <c r="BU61" s="81"/>
      <c r="BV61" s="81"/>
      <c r="BW61" s="81"/>
      <c r="BX61" s="81"/>
      <c r="BY61" s="81"/>
      <c r="BZ61" s="8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80"/>
      <c r="BM62" s="81"/>
      <c r="BN62" s="81"/>
      <c r="BO62" s="81"/>
      <c r="BP62" s="81"/>
      <c r="BQ62" s="81"/>
      <c r="BR62" s="81"/>
      <c r="BS62" s="81"/>
      <c r="BT62" s="81"/>
      <c r="BU62" s="81"/>
      <c r="BV62" s="81"/>
      <c r="BW62" s="81"/>
      <c r="BX62" s="81"/>
      <c r="BY62" s="81"/>
      <c r="BZ62" s="8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83"/>
      <c r="BM63" s="84"/>
      <c r="BN63" s="84"/>
      <c r="BO63" s="84"/>
      <c r="BP63" s="84"/>
      <c r="BQ63" s="84"/>
      <c r="BR63" s="84"/>
      <c r="BS63" s="84"/>
      <c r="BT63" s="84"/>
      <c r="BU63" s="84"/>
      <c r="BV63" s="84"/>
      <c r="BW63" s="84"/>
      <c r="BX63" s="84"/>
      <c r="BY63" s="84"/>
      <c r="BZ63" s="8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5" t="s">
        <v>12</v>
      </c>
      <c r="BM64" s="56"/>
      <c r="BN64" s="56"/>
      <c r="BO64" s="56"/>
      <c r="BP64" s="56"/>
      <c r="BQ64" s="56"/>
      <c r="BR64" s="56"/>
      <c r="BS64" s="56"/>
      <c r="BT64" s="56"/>
      <c r="BU64" s="56"/>
      <c r="BV64" s="56"/>
      <c r="BW64" s="56"/>
      <c r="BX64" s="56"/>
      <c r="BY64" s="56"/>
      <c r="BZ64" s="5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58"/>
      <c r="BM65" s="59"/>
      <c r="BN65" s="59"/>
      <c r="BO65" s="59"/>
      <c r="BP65" s="59"/>
      <c r="BQ65" s="59"/>
      <c r="BR65" s="59"/>
      <c r="BS65" s="59"/>
      <c r="BT65" s="59"/>
      <c r="BU65" s="59"/>
      <c r="BV65" s="59"/>
      <c r="BW65" s="59"/>
      <c r="BX65" s="59"/>
      <c r="BY65" s="59"/>
      <c r="BZ65" s="6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80" t="s">
        <v>114</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80"/>
      <c r="BM80" s="81"/>
      <c r="BN80" s="81"/>
      <c r="BO80" s="81"/>
      <c r="BP80" s="81"/>
      <c r="BQ80" s="81"/>
      <c r="BR80" s="81"/>
      <c r="BS80" s="81"/>
      <c r="BT80" s="81"/>
      <c r="BU80" s="81"/>
      <c r="BV80" s="81"/>
      <c r="BW80" s="81"/>
      <c r="BX80" s="81"/>
      <c r="BY80" s="81"/>
      <c r="BZ80" s="82"/>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80"/>
      <c r="BM81" s="81"/>
      <c r="BN81" s="81"/>
      <c r="BO81" s="81"/>
      <c r="BP81" s="81"/>
      <c r="BQ81" s="81"/>
      <c r="BR81" s="81"/>
      <c r="BS81" s="81"/>
      <c r="BT81" s="81"/>
      <c r="BU81" s="81"/>
      <c r="BV81" s="81"/>
      <c r="BW81" s="81"/>
      <c r="BX81" s="81"/>
      <c r="BY81" s="81"/>
      <c r="BZ81" s="82"/>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83"/>
      <c r="BM82" s="84"/>
      <c r="BN82" s="84"/>
      <c r="BO82" s="84"/>
      <c r="BP82" s="84"/>
      <c r="BQ82" s="84"/>
      <c r="BR82" s="84"/>
      <c r="BS82" s="84"/>
      <c r="BT82" s="84"/>
      <c r="BU82" s="84"/>
      <c r="BV82" s="84"/>
      <c r="BW82" s="84"/>
      <c r="BX82" s="84"/>
      <c r="BY82" s="84"/>
      <c r="BZ82" s="85"/>
    </row>
    <row r="83" spans="1:78" x14ac:dyDescent="0.2">
      <c r="C83" s="45" t="s">
        <v>43</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x14ac:dyDescent="0.2">
      <c r="C84" s="2"/>
    </row>
    <row r="85" spans="1:78" hidden="1" x14ac:dyDescent="0.2">
      <c r="B85" s="6" t="s">
        <v>44</v>
      </c>
      <c r="C85" s="6"/>
      <c r="D85" s="6"/>
      <c r="E85" s="6" t="s">
        <v>46</v>
      </c>
      <c r="F85" s="6" t="s">
        <v>47</v>
      </c>
      <c r="G85" s="6" t="s">
        <v>48</v>
      </c>
      <c r="H85" s="6" t="s">
        <v>41</v>
      </c>
      <c r="I85" s="6" t="s">
        <v>11</v>
      </c>
      <c r="J85" s="6" t="s">
        <v>49</v>
      </c>
      <c r="K85" s="6" t="s">
        <v>50</v>
      </c>
      <c r="L85" s="6" t="s">
        <v>4</v>
      </c>
      <c r="M85" s="6" t="s">
        <v>34</v>
      </c>
      <c r="N85" s="6" t="s">
        <v>51</v>
      </c>
      <c r="O85" s="6" t="s">
        <v>53</v>
      </c>
    </row>
    <row r="86" spans="1:78" hidden="1" x14ac:dyDescent="0.2">
      <c r="B86" s="6"/>
      <c r="C86" s="6"/>
      <c r="D86" s="6"/>
      <c r="E86" s="6" t="str">
        <f>データ!AI6</f>
        <v/>
      </c>
      <c r="F86" s="6" t="s">
        <v>38</v>
      </c>
      <c r="G86" s="6" t="s">
        <v>38</v>
      </c>
      <c r="H86" s="6" t="str">
        <f>データ!BP6</f>
        <v>【349.83】</v>
      </c>
      <c r="I86" s="6" t="str">
        <f>データ!CA6</f>
        <v>【53.65】</v>
      </c>
      <c r="J86" s="6" t="str">
        <f>データ!CL6</f>
        <v>【307.86】</v>
      </c>
      <c r="K86" s="6" t="str">
        <f>データ!CW6</f>
        <v>【54.61】</v>
      </c>
      <c r="L86" s="6" t="str">
        <f>データ!DH6</f>
        <v>【85.31】</v>
      </c>
      <c r="M86" s="6" t="s">
        <v>38</v>
      </c>
      <c r="N86" s="6" t="s">
        <v>38</v>
      </c>
      <c r="O86" s="6" t="str">
        <f>データ!EO6</f>
        <v>【-】</v>
      </c>
    </row>
  </sheetData>
  <sheetProtection algorithmName="SHA-512" hashValue="ieT7CeVcOM9vocLhUBH/UHJ2OFKMyBMdjV1Gur2Tthdr20diM6FIaUTH6ShuxByyxvE3Tevd83nui47B/GTNqw==" saltValue="kgUSOdH0dlKRSeTLaOTC7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20</v>
      </c>
      <c r="B3" s="16" t="s">
        <v>2</v>
      </c>
      <c r="C3" s="16" t="s">
        <v>58</v>
      </c>
      <c r="D3" s="16" t="s">
        <v>59</v>
      </c>
      <c r="E3" s="16" t="s">
        <v>8</v>
      </c>
      <c r="F3" s="16" t="s">
        <v>7</v>
      </c>
      <c r="G3" s="16" t="s">
        <v>27</v>
      </c>
      <c r="H3" s="65" t="s">
        <v>55</v>
      </c>
      <c r="I3" s="66"/>
      <c r="J3" s="66"/>
      <c r="K3" s="66"/>
      <c r="L3" s="66"/>
      <c r="M3" s="66"/>
      <c r="N3" s="66"/>
      <c r="O3" s="66"/>
      <c r="P3" s="66"/>
      <c r="Q3" s="66"/>
      <c r="R3" s="66"/>
      <c r="S3" s="66"/>
      <c r="T3" s="66"/>
      <c r="U3" s="66"/>
      <c r="V3" s="66"/>
      <c r="W3" s="66"/>
      <c r="X3" s="67"/>
      <c r="Y3" s="71" t="s">
        <v>52</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13</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60</v>
      </c>
      <c r="B4" s="17"/>
      <c r="C4" s="17"/>
      <c r="D4" s="17"/>
      <c r="E4" s="17"/>
      <c r="F4" s="17"/>
      <c r="G4" s="17"/>
      <c r="H4" s="68"/>
      <c r="I4" s="69"/>
      <c r="J4" s="69"/>
      <c r="K4" s="69"/>
      <c r="L4" s="69"/>
      <c r="M4" s="69"/>
      <c r="N4" s="69"/>
      <c r="O4" s="69"/>
      <c r="P4" s="69"/>
      <c r="Q4" s="69"/>
      <c r="R4" s="69"/>
      <c r="S4" s="69"/>
      <c r="T4" s="69"/>
      <c r="U4" s="69"/>
      <c r="V4" s="69"/>
      <c r="W4" s="69"/>
      <c r="X4" s="70"/>
      <c r="Y4" s="72" t="s">
        <v>26</v>
      </c>
      <c r="Z4" s="72"/>
      <c r="AA4" s="72"/>
      <c r="AB4" s="72"/>
      <c r="AC4" s="72"/>
      <c r="AD4" s="72"/>
      <c r="AE4" s="72"/>
      <c r="AF4" s="72"/>
      <c r="AG4" s="72"/>
      <c r="AH4" s="72"/>
      <c r="AI4" s="72"/>
      <c r="AJ4" s="72" t="s">
        <v>45</v>
      </c>
      <c r="AK4" s="72"/>
      <c r="AL4" s="72"/>
      <c r="AM4" s="72"/>
      <c r="AN4" s="72"/>
      <c r="AO4" s="72"/>
      <c r="AP4" s="72"/>
      <c r="AQ4" s="72"/>
      <c r="AR4" s="72"/>
      <c r="AS4" s="72"/>
      <c r="AT4" s="72"/>
      <c r="AU4" s="72" t="s">
        <v>29</v>
      </c>
      <c r="AV4" s="72"/>
      <c r="AW4" s="72"/>
      <c r="AX4" s="72"/>
      <c r="AY4" s="72"/>
      <c r="AZ4" s="72"/>
      <c r="BA4" s="72"/>
      <c r="BB4" s="72"/>
      <c r="BC4" s="72"/>
      <c r="BD4" s="72"/>
      <c r="BE4" s="72"/>
      <c r="BF4" s="72" t="s">
        <v>62</v>
      </c>
      <c r="BG4" s="72"/>
      <c r="BH4" s="72"/>
      <c r="BI4" s="72"/>
      <c r="BJ4" s="72"/>
      <c r="BK4" s="72"/>
      <c r="BL4" s="72"/>
      <c r="BM4" s="72"/>
      <c r="BN4" s="72"/>
      <c r="BO4" s="72"/>
      <c r="BP4" s="72"/>
      <c r="BQ4" s="72" t="s">
        <v>0</v>
      </c>
      <c r="BR4" s="72"/>
      <c r="BS4" s="72"/>
      <c r="BT4" s="72"/>
      <c r="BU4" s="72"/>
      <c r="BV4" s="72"/>
      <c r="BW4" s="72"/>
      <c r="BX4" s="72"/>
      <c r="BY4" s="72"/>
      <c r="BZ4" s="72"/>
      <c r="CA4" s="72"/>
      <c r="CB4" s="72" t="s">
        <v>61</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8"/>
      <c r="C5" s="18"/>
      <c r="D5" s="18"/>
      <c r="E5" s="18"/>
      <c r="F5" s="18"/>
      <c r="G5" s="18"/>
      <c r="H5" s="22" t="s">
        <v>57</v>
      </c>
      <c r="I5" s="22" t="s">
        <v>70</v>
      </c>
      <c r="J5" s="22" t="s">
        <v>71</v>
      </c>
      <c r="K5" s="22" t="s">
        <v>72</v>
      </c>
      <c r="L5" s="22" t="s">
        <v>73</v>
      </c>
      <c r="M5" s="22" t="s">
        <v>6</v>
      </c>
      <c r="N5" s="22" t="s">
        <v>74</v>
      </c>
      <c r="O5" s="22" t="s">
        <v>75</v>
      </c>
      <c r="P5" s="22" t="s">
        <v>76</v>
      </c>
      <c r="Q5" s="22" t="s">
        <v>77</v>
      </c>
      <c r="R5" s="22" t="s">
        <v>78</v>
      </c>
      <c r="S5" s="22" t="s">
        <v>79</v>
      </c>
      <c r="T5" s="22" t="s">
        <v>80</v>
      </c>
      <c r="U5" s="22" t="s">
        <v>63</v>
      </c>
      <c r="V5" s="22" t="s">
        <v>81</v>
      </c>
      <c r="W5" s="22" t="s">
        <v>82</v>
      </c>
      <c r="X5" s="22" t="s">
        <v>83</v>
      </c>
      <c r="Y5" s="22" t="s">
        <v>84</v>
      </c>
      <c r="Z5" s="22" t="s">
        <v>85</v>
      </c>
      <c r="AA5" s="22" t="s">
        <v>86</v>
      </c>
      <c r="AB5" s="22" t="s">
        <v>87</v>
      </c>
      <c r="AC5" s="22" t="s">
        <v>88</v>
      </c>
      <c r="AD5" s="22" t="s">
        <v>90</v>
      </c>
      <c r="AE5" s="22" t="s">
        <v>91</v>
      </c>
      <c r="AF5" s="22" t="s">
        <v>92</v>
      </c>
      <c r="AG5" s="22" t="s">
        <v>93</v>
      </c>
      <c r="AH5" s="22" t="s">
        <v>94</v>
      </c>
      <c r="AI5" s="22" t="s">
        <v>44</v>
      </c>
      <c r="AJ5" s="22" t="s">
        <v>84</v>
      </c>
      <c r="AK5" s="22" t="s">
        <v>85</v>
      </c>
      <c r="AL5" s="22" t="s">
        <v>86</v>
      </c>
      <c r="AM5" s="22" t="s">
        <v>87</v>
      </c>
      <c r="AN5" s="22" t="s">
        <v>88</v>
      </c>
      <c r="AO5" s="22" t="s">
        <v>90</v>
      </c>
      <c r="AP5" s="22" t="s">
        <v>91</v>
      </c>
      <c r="AQ5" s="22" t="s">
        <v>92</v>
      </c>
      <c r="AR5" s="22" t="s">
        <v>93</v>
      </c>
      <c r="AS5" s="22" t="s">
        <v>94</v>
      </c>
      <c r="AT5" s="22" t="s">
        <v>89</v>
      </c>
      <c r="AU5" s="22" t="s">
        <v>84</v>
      </c>
      <c r="AV5" s="22" t="s">
        <v>85</v>
      </c>
      <c r="AW5" s="22" t="s">
        <v>86</v>
      </c>
      <c r="AX5" s="22" t="s">
        <v>87</v>
      </c>
      <c r="AY5" s="22" t="s">
        <v>88</v>
      </c>
      <c r="AZ5" s="22" t="s">
        <v>90</v>
      </c>
      <c r="BA5" s="22" t="s">
        <v>91</v>
      </c>
      <c r="BB5" s="22" t="s">
        <v>92</v>
      </c>
      <c r="BC5" s="22" t="s">
        <v>93</v>
      </c>
      <c r="BD5" s="22" t="s">
        <v>94</v>
      </c>
      <c r="BE5" s="22" t="s">
        <v>89</v>
      </c>
      <c r="BF5" s="22" t="s">
        <v>84</v>
      </c>
      <c r="BG5" s="22" t="s">
        <v>85</v>
      </c>
      <c r="BH5" s="22" t="s">
        <v>86</v>
      </c>
      <c r="BI5" s="22" t="s">
        <v>87</v>
      </c>
      <c r="BJ5" s="22" t="s">
        <v>88</v>
      </c>
      <c r="BK5" s="22" t="s">
        <v>90</v>
      </c>
      <c r="BL5" s="22" t="s">
        <v>91</v>
      </c>
      <c r="BM5" s="22" t="s">
        <v>92</v>
      </c>
      <c r="BN5" s="22" t="s">
        <v>93</v>
      </c>
      <c r="BO5" s="22" t="s">
        <v>94</v>
      </c>
      <c r="BP5" s="22" t="s">
        <v>89</v>
      </c>
      <c r="BQ5" s="22" t="s">
        <v>84</v>
      </c>
      <c r="BR5" s="22" t="s">
        <v>85</v>
      </c>
      <c r="BS5" s="22" t="s">
        <v>86</v>
      </c>
      <c r="BT5" s="22" t="s">
        <v>87</v>
      </c>
      <c r="BU5" s="22" t="s">
        <v>88</v>
      </c>
      <c r="BV5" s="22" t="s">
        <v>90</v>
      </c>
      <c r="BW5" s="22" t="s">
        <v>91</v>
      </c>
      <c r="BX5" s="22" t="s">
        <v>92</v>
      </c>
      <c r="BY5" s="22" t="s">
        <v>93</v>
      </c>
      <c r="BZ5" s="22" t="s">
        <v>94</v>
      </c>
      <c r="CA5" s="22" t="s">
        <v>89</v>
      </c>
      <c r="CB5" s="22" t="s">
        <v>84</v>
      </c>
      <c r="CC5" s="22" t="s">
        <v>85</v>
      </c>
      <c r="CD5" s="22" t="s">
        <v>86</v>
      </c>
      <c r="CE5" s="22" t="s">
        <v>87</v>
      </c>
      <c r="CF5" s="22" t="s">
        <v>88</v>
      </c>
      <c r="CG5" s="22" t="s">
        <v>90</v>
      </c>
      <c r="CH5" s="22" t="s">
        <v>91</v>
      </c>
      <c r="CI5" s="22" t="s">
        <v>92</v>
      </c>
      <c r="CJ5" s="22" t="s">
        <v>93</v>
      </c>
      <c r="CK5" s="22" t="s">
        <v>94</v>
      </c>
      <c r="CL5" s="22" t="s">
        <v>89</v>
      </c>
      <c r="CM5" s="22" t="s">
        <v>84</v>
      </c>
      <c r="CN5" s="22" t="s">
        <v>85</v>
      </c>
      <c r="CO5" s="22" t="s">
        <v>86</v>
      </c>
      <c r="CP5" s="22" t="s">
        <v>87</v>
      </c>
      <c r="CQ5" s="22" t="s">
        <v>88</v>
      </c>
      <c r="CR5" s="22" t="s">
        <v>90</v>
      </c>
      <c r="CS5" s="22" t="s">
        <v>91</v>
      </c>
      <c r="CT5" s="22" t="s">
        <v>92</v>
      </c>
      <c r="CU5" s="22" t="s">
        <v>93</v>
      </c>
      <c r="CV5" s="22" t="s">
        <v>94</v>
      </c>
      <c r="CW5" s="22" t="s">
        <v>89</v>
      </c>
      <c r="CX5" s="22" t="s">
        <v>84</v>
      </c>
      <c r="CY5" s="22" t="s">
        <v>85</v>
      </c>
      <c r="CZ5" s="22" t="s">
        <v>86</v>
      </c>
      <c r="DA5" s="22" t="s">
        <v>87</v>
      </c>
      <c r="DB5" s="22" t="s">
        <v>88</v>
      </c>
      <c r="DC5" s="22" t="s">
        <v>90</v>
      </c>
      <c r="DD5" s="22" t="s">
        <v>91</v>
      </c>
      <c r="DE5" s="22" t="s">
        <v>92</v>
      </c>
      <c r="DF5" s="22" t="s">
        <v>93</v>
      </c>
      <c r="DG5" s="22" t="s">
        <v>94</v>
      </c>
      <c r="DH5" s="22" t="s">
        <v>89</v>
      </c>
      <c r="DI5" s="22" t="s">
        <v>84</v>
      </c>
      <c r="DJ5" s="22" t="s">
        <v>85</v>
      </c>
      <c r="DK5" s="22" t="s">
        <v>86</v>
      </c>
      <c r="DL5" s="22" t="s">
        <v>87</v>
      </c>
      <c r="DM5" s="22" t="s">
        <v>88</v>
      </c>
      <c r="DN5" s="22" t="s">
        <v>90</v>
      </c>
      <c r="DO5" s="22" t="s">
        <v>91</v>
      </c>
      <c r="DP5" s="22" t="s">
        <v>92</v>
      </c>
      <c r="DQ5" s="22" t="s">
        <v>93</v>
      </c>
      <c r="DR5" s="22" t="s">
        <v>94</v>
      </c>
      <c r="DS5" s="22" t="s">
        <v>89</v>
      </c>
      <c r="DT5" s="22" t="s">
        <v>84</v>
      </c>
      <c r="DU5" s="22" t="s">
        <v>85</v>
      </c>
      <c r="DV5" s="22" t="s">
        <v>86</v>
      </c>
      <c r="DW5" s="22" t="s">
        <v>87</v>
      </c>
      <c r="DX5" s="22" t="s">
        <v>88</v>
      </c>
      <c r="DY5" s="22" t="s">
        <v>90</v>
      </c>
      <c r="DZ5" s="22" t="s">
        <v>91</v>
      </c>
      <c r="EA5" s="22" t="s">
        <v>92</v>
      </c>
      <c r="EB5" s="22" t="s">
        <v>93</v>
      </c>
      <c r="EC5" s="22" t="s">
        <v>94</v>
      </c>
      <c r="ED5" s="22" t="s">
        <v>89</v>
      </c>
      <c r="EE5" s="22" t="s">
        <v>84</v>
      </c>
      <c r="EF5" s="22" t="s">
        <v>85</v>
      </c>
      <c r="EG5" s="22" t="s">
        <v>86</v>
      </c>
      <c r="EH5" s="22" t="s">
        <v>87</v>
      </c>
      <c r="EI5" s="22" t="s">
        <v>88</v>
      </c>
      <c r="EJ5" s="22" t="s">
        <v>90</v>
      </c>
      <c r="EK5" s="22" t="s">
        <v>91</v>
      </c>
      <c r="EL5" s="22" t="s">
        <v>92</v>
      </c>
      <c r="EM5" s="22" t="s">
        <v>93</v>
      </c>
      <c r="EN5" s="22" t="s">
        <v>94</v>
      </c>
      <c r="EO5" s="22" t="s">
        <v>89</v>
      </c>
    </row>
    <row r="6" spans="1:145" s="13" customFormat="1" x14ac:dyDescent="0.2">
      <c r="A6" s="14" t="s">
        <v>95</v>
      </c>
      <c r="B6" s="19">
        <f t="shared" ref="B6:X6" si="1">B7</f>
        <v>2023</v>
      </c>
      <c r="C6" s="19">
        <f t="shared" si="1"/>
        <v>102091</v>
      </c>
      <c r="D6" s="19">
        <f t="shared" si="1"/>
        <v>47</v>
      </c>
      <c r="E6" s="19">
        <f t="shared" si="1"/>
        <v>18</v>
      </c>
      <c r="F6" s="19">
        <f t="shared" si="1"/>
        <v>0</v>
      </c>
      <c r="G6" s="19">
        <f t="shared" si="1"/>
        <v>0</v>
      </c>
      <c r="H6" s="19" t="str">
        <f t="shared" si="1"/>
        <v>群馬県　藤岡市</v>
      </c>
      <c r="I6" s="19" t="str">
        <f t="shared" si="1"/>
        <v>法非適用</v>
      </c>
      <c r="J6" s="19" t="str">
        <f t="shared" si="1"/>
        <v>下水道事業</v>
      </c>
      <c r="K6" s="19" t="str">
        <f t="shared" si="1"/>
        <v>特定地域生活排水処理</v>
      </c>
      <c r="L6" s="19" t="str">
        <f t="shared" si="1"/>
        <v>K2</v>
      </c>
      <c r="M6" s="19" t="str">
        <f t="shared" si="1"/>
        <v>非設置</v>
      </c>
      <c r="N6" s="23" t="str">
        <f t="shared" si="1"/>
        <v>-</v>
      </c>
      <c r="O6" s="23" t="str">
        <f t="shared" si="1"/>
        <v>該当数値なし</v>
      </c>
      <c r="P6" s="23">
        <f t="shared" si="1"/>
        <v>0.73</v>
      </c>
      <c r="Q6" s="23">
        <f t="shared" si="1"/>
        <v>100</v>
      </c>
      <c r="R6" s="23">
        <f t="shared" si="1"/>
        <v>3560</v>
      </c>
      <c r="S6" s="23">
        <f t="shared" si="1"/>
        <v>62261</v>
      </c>
      <c r="T6" s="23">
        <f t="shared" si="1"/>
        <v>180.29</v>
      </c>
      <c r="U6" s="23">
        <f t="shared" si="1"/>
        <v>345.34</v>
      </c>
      <c r="V6" s="23">
        <f t="shared" si="1"/>
        <v>453</v>
      </c>
      <c r="W6" s="23">
        <f t="shared" si="1"/>
        <v>0.09</v>
      </c>
      <c r="X6" s="23">
        <f t="shared" si="1"/>
        <v>5033.33</v>
      </c>
      <c r="Y6" s="27">
        <f t="shared" ref="Y6:AH6" si="2">IF(Y7="",NA(),Y7)</f>
        <v>115.71</v>
      </c>
      <c r="Z6" s="27">
        <f t="shared" si="2"/>
        <v>124.85</v>
      </c>
      <c r="AA6" s="27">
        <f t="shared" si="2"/>
        <v>95.02</v>
      </c>
      <c r="AB6" s="27">
        <f t="shared" si="2"/>
        <v>97.67</v>
      </c>
      <c r="AC6" s="27">
        <f t="shared" si="2"/>
        <v>104.42</v>
      </c>
      <c r="AD6" s="23" t="e">
        <f t="shared" si="2"/>
        <v>#N/A</v>
      </c>
      <c r="AE6" s="23" t="e">
        <f t="shared" si="2"/>
        <v>#N/A</v>
      </c>
      <c r="AF6" s="23" t="e">
        <f t="shared" si="2"/>
        <v>#N/A</v>
      </c>
      <c r="AG6" s="23" t="e">
        <f t="shared" si="2"/>
        <v>#N/A</v>
      </c>
      <c r="AH6" s="23" t="e">
        <f t="shared" si="2"/>
        <v>#N/A</v>
      </c>
      <c r="AI6" s="23" t="str">
        <f>IF(AI7="","",IF(AI7="-","【-】","【"&amp;SUBSTITUTE(TEXT(AI7,"#,##0.00"),"-","△")&amp;"】"))</f>
        <v/>
      </c>
      <c r="AJ6" s="23" t="e">
        <f t="shared" ref="AJ6:AS6" si="3">IF(AJ7="",NA(),AJ7)</f>
        <v>#N/A</v>
      </c>
      <c r="AK6" s="23" t="e">
        <f t="shared" si="3"/>
        <v>#N/A</v>
      </c>
      <c r="AL6" s="23" t="e">
        <f t="shared" si="3"/>
        <v>#N/A</v>
      </c>
      <c r="AM6" s="23" t="e">
        <f t="shared" si="3"/>
        <v>#N/A</v>
      </c>
      <c r="AN6" s="23" t="e">
        <f t="shared" si="3"/>
        <v>#N/A</v>
      </c>
      <c r="AO6" s="23" t="e">
        <f t="shared" si="3"/>
        <v>#N/A</v>
      </c>
      <c r="AP6" s="23" t="e">
        <f t="shared" si="3"/>
        <v>#N/A</v>
      </c>
      <c r="AQ6" s="23" t="e">
        <f t="shared" si="3"/>
        <v>#N/A</v>
      </c>
      <c r="AR6" s="23" t="e">
        <f t="shared" si="3"/>
        <v>#N/A</v>
      </c>
      <c r="AS6" s="23" t="e">
        <f t="shared" si="3"/>
        <v>#N/A</v>
      </c>
      <c r="AT6" s="23" t="str">
        <f>IF(AT7="","",IF(AT7="-","【-】","【"&amp;SUBSTITUTE(TEXT(AT7,"#,##0.00"),"-","△")&amp;"】"))</f>
        <v/>
      </c>
      <c r="AU6" s="23" t="e">
        <f t="shared" ref="AU6:BD6" si="4">IF(AU7="",NA(),AU7)</f>
        <v>#N/A</v>
      </c>
      <c r="AV6" s="23" t="e">
        <f t="shared" si="4"/>
        <v>#N/A</v>
      </c>
      <c r="AW6" s="23" t="e">
        <f t="shared" si="4"/>
        <v>#N/A</v>
      </c>
      <c r="AX6" s="23" t="e">
        <f t="shared" si="4"/>
        <v>#N/A</v>
      </c>
      <c r="AY6" s="23" t="e">
        <f t="shared" si="4"/>
        <v>#N/A</v>
      </c>
      <c r="AZ6" s="23" t="e">
        <f t="shared" si="4"/>
        <v>#N/A</v>
      </c>
      <c r="BA6" s="23" t="e">
        <f t="shared" si="4"/>
        <v>#N/A</v>
      </c>
      <c r="BB6" s="23" t="e">
        <f t="shared" si="4"/>
        <v>#N/A</v>
      </c>
      <c r="BC6" s="23" t="e">
        <f t="shared" si="4"/>
        <v>#N/A</v>
      </c>
      <c r="BD6" s="23" t="e">
        <f t="shared" si="4"/>
        <v>#N/A</v>
      </c>
      <c r="BE6" s="23" t="str">
        <f>IF(BE7="","",IF(BE7="-","【-】","【"&amp;SUBSTITUTE(TEXT(BE7,"#,##0.00"),"-","△")&amp;"】"))</f>
        <v/>
      </c>
      <c r="BF6" s="27">
        <f t="shared" ref="BF6:BO6" si="5">IF(BF7="",NA(),BF7)</f>
        <v>399.04</v>
      </c>
      <c r="BG6" s="27">
        <f t="shared" si="5"/>
        <v>563.52</v>
      </c>
      <c r="BH6" s="27">
        <f t="shared" si="5"/>
        <v>512.25</v>
      </c>
      <c r="BI6" s="27">
        <f t="shared" si="5"/>
        <v>461.76</v>
      </c>
      <c r="BJ6" s="27">
        <f t="shared" si="5"/>
        <v>409.61</v>
      </c>
      <c r="BK6" s="27">
        <f t="shared" si="5"/>
        <v>270.57</v>
      </c>
      <c r="BL6" s="27">
        <f t="shared" si="5"/>
        <v>294.27</v>
      </c>
      <c r="BM6" s="27">
        <f t="shared" si="5"/>
        <v>294.08999999999997</v>
      </c>
      <c r="BN6" s="27">
        <f t="shared" si="5"/>
        <v>294.08999999999997</v>
      </c>
      <c r="BO6" s="27">
        <f t="shared" si="5"/>
        <v>338.47</v>
      </c>
      <c r="BP6" s="23" t="str">
        <f>IF(BP7="","",IF(BP7="-","【-】","【"&amp;SUBSTITUTE(TEXT(BP7,"#,##0.00"),"-","△")&amp;"】"))</f>
        <v>【349.83】</v>
      </c>
      <c r="BQ6" s="27">
        <f t="shared" ref="BQ6:BZ6" si="6">IF(BQ7="",NA(),BQ7)</f>
        <v>59.99</v>
      </c>
      <c r="BR6" s="27">
        <f t="shared" si="6"/>
        <v>57.72</v>
      </c>
      <c r="BS6" s="27">
        <f t="shared" si="6"/>
        <v>59.88</v>
      </c>
      <c r="BT6" s="27">
        <f t="shared" si="6"/>
        <v>59.88</v>
      </c>
      <c r="BU6" s="27">
        <f t="shared" si="6"/>
        <v>60.69</v>
      </c>
      <c r="BV6" s="27">
        <f t="shared" si="6"/>
        <v>62.5</v>
      </c>
      <c r="BW6" s="27">
        <f t="shared" si="6"/>
        <v>60.59</v>
      </c>
      <c r="BX6" s="27">
        <f t="shared" si="6"/>
        <v>60</v>
      </c>
      <c r="BY6" s="27">
        <f t="shared" si="6"/>
        <v>59.01</v>
      </c>
      <c r="BZ6" s="27">
        <f t="shared" si="6"/>
        <v>56.06</v>
      </c>
      <c r="CA6" s="23" t="str">
        <f>IF(CA7="","",IF(CA7="-","【-】","【"&amp;SUBSTITUTE(TEXT(CA7,"#,##0.00"),"-","△")&amp;"】"))</f>
        <v>【53.65】</v>
      </c>
      <c r="CB6" s="27">
        <f t="shared" ref="CB6:CK6" si="7">IF(CB7="",NA(),CB7)</f>
        <v>164.76</v>
      </c>
      <c r="CC6" s="27">
        <f t="shared" si="7"/>
        <v>172.01</v>
      </c>
      <c r="CD6" s="27">
        <f t="shared" si="7"/>
        <v>166.44</v>
      </c>
      <c r="CE6" s="27">
        <f t="shared" si="7"/>
        <v>166.64</v>
      </c>
      <c r="CF6" s="27">
        <f t="shared" si="7"/>
        <v>165.04</v>
      </c>
      <c r="CG6" s="27">
        <f t="shared" si="7"/>
        <v>269.33</v>
      </c>
      <c r="CH6" s="27">
        <f t="shared" si="7"/>
        <v>280.23</v>
      </c>
      <c r="CI6" s="27">
        <f t="shared" si="7"/>
        <v>282.70999999999998</v>
      </c>
      <c r="CJ6" s="27">
        <f t="shared" si="7"/>
        <v>291.82</v>
      </c>
      <c r="CK6" s="27">
        <f t="shared" si="7"/>
        <v>304.36</v>
      </c>
      <c r="CL6" s="23" t="str">
        <f>IF(CL7="","",IF(CL7="-","【-】","【"&amp;SUBSTITUTE(TEXT(CL7,"#,##0.00"),"-","△")&amp;"】"))</f>
        <v>【307.86】</v>
      </c>
      <c r="CM6" s="27">
        <f t="shared" ref="CM6:CV6" si="8">IF(CM7="",NA(),CM7)</f>
        <v>100</v>
      </c>
      <c r="CN6" s="27">
        <f t="shared" si="8"/>
        <v>100</v>
      </c>
      <c r="CO6" s="27">
        <f t="shared" si="8"/>
        <v>100</v>
      </c>
      <c r="CP6" s="27">
        <f t="shared" si="8"/>
        <v>100</v>
      </c>
      <c r="CQ6" s="27">
        <f t="shared" si="8"/>
        <v>100</v>
      </c>
      <c r="CR6" s="27">
        <f t="shared" si="8"/>
        <v>59.64</v>
      </c>
      <c r="CS6" s="27">
        <f t="shared" si="8"/>
        <v>58.19</v>
      </c>
      <c r="CT6" s="27">
        <f t="shared" si="8"/>
        <v>56.52</v>
      </c>
      <c r="CU6" s="27">
        <f t="shared" si="8"/>
        <v>88.45</v>
      </c>
      <c r="CV6" s="27">
        <f t="shared" si="8"/>
        <v>54.08</v>
      </c>
      <c r="CW6" s="23" t="str">
        <f>IF(CW7="","",IF(CW7="-","【-】","【"&amp;SUBSTITUTE(TEXT(CW7,"#,##0.00"),"-","△")&amp;"】"))</f>
        <v>【54.61】</v>
      </c>
      <c r="CX6" s="27">
        <f t="shared" ref="CX6:DG6" si="9">IF(CX7="",NA(),CX7)</f>
        <v>100</v>
      </c>
      <c r="CY6" s="27">
        <f t="shared" si="9"/>
        <v>100</v>
      </c>
      <c r="CZ6" s="27">
        <f t="shared" si="9"/>
        <v>100</v>
      </c>
      <c r="DA6" s="27">
        <f t="shared" si="9"/>
        <v>100</v>
      </c>
      <c r="DB6" s="27">
        <f t="shared" si="9"/>
        <v>100</v>
      </c>
      <c r="DC6" s="27">
        <f t="shared" si="9"/>
        <v>90.63</v>
      </c>
      <c r="DD6" s="27">
        <f t="shared" si="9"/>
        <v>87.8</v>
      </c>
      <c r="DE6" s="27">
        <f t="shared" si="9"/>
        <v>88.43</v>
      </c>
      <c r="DF6" s="27">
        <f t="shared" si="9"/>
        <v>90.34</v>
      </c>
      <c r="DG6" s="27">
        <f t="shared" si="9"/>
        <v>90.57</v>
      </c>
      <c r="DH6" s="23" t="str">
        <f>IF(DH7="","",IF(DH7="-","【-】","【"&amp;SUBSTITUTE(TEXT(DH7,"#,##0.00"),"-","△")&amp;"】"))</f>
        <v>【85.31】</v>
      </c>
      <c r="DI6" s="23" t="e">
        <f t="shared" ref="DI6:DR6" si="10">IF(DI7="",NA(),DI7)</f>
        <v>#N/A</v>
      </c>
      <c r="DJ6" s="23" t="e">
        <f t="shared" si="10"/>
        <v>#N/A</v>
      </c>
      <c r="DK6" s="23" t="e">
        <f t="shared" si="10"/>
        <v>#N/A</v>
      </c>
      <c r="DL6" s="23" t="e">
        <f t="shared" si="10"/>
        <v>#N/A</v>
      </c>
      <c r="DM6" s="23" t="e">
        <f t="shared" si="10"/>
        <v>#N/A</v>
      </c>
      <c r="DN6" s="23" t="e">
        <f t="shared" si="10"/>
        <v>#N/A</v>
      </c>
      <c r="DO6" s="23" t="e">
        <f t="shared" si="10"/>
        <v>#N/A</v>
      </c>
      <c r="DP6" s="23" t="e">
        <f t="shared" si="10"/>
        <v>#N/A</v>
      </c>
      <c r="DQ6" s="23" t="e">
        <f t="shared" si="10"/>
        <v>#N/A</v>
      </c>
      <c r="DR6" s="23" t="e">
        <f t="shared" si="10"/>
        <v>#N/A</v>
      </c>
      <c r="DS6" s="23" t="str">
        <f>IF(DS7="","",IF(DS7="-","【-】","【"&amp;SUBSTITUTE(TEXT(DS7,"#,##0.00"),"-","△")&amp;"】"))</f>
        <v/>
      </c>
      <c r="DT6" s="23" t="e">
        <f t="shared" ref="DT6:EC6" si="11">IF(DT7="",NA(),DT7)</f>
        <v>#N/A</v>
      </c>
      <c r="DU6" s="23" t="e">
        <f t="shared" si="11"/>
        <v>#N/A</v>
      </c>
      <c r="DV6" s="23" t="e">
        <f t="shared" si="11"/>
        <v>#N/A</v>
      </c>
      <c r="DW6" s="23" t="e">
        <f t="shared" si="11"/>
        <v>#N/A</v>
      </c>
      <c r="DX6" s="23" t="e">
        <f t="shared" si="11"/>
        <v>#N/A</v>
      </c>
      <c r="DY6" s="23" t="e">
        <f t="shared" si="11"/>
        <v>#N/A</v>
      </c>
      <c r="DZ6" s="23" t="e">
        <f t="shared" si="11"/>
        <v>#N/A</v>
      </c>
      <c r="EA6" s="23" t="e">
        <f t="shared" si="11"/>
        <v>#N/A</v>
      </c>
      <c r="EB6" s="23" t="e">
        <f t="shared" si="11"/>
        <v>#N/A</v>
      </c>
      <c r="EC6" s="23" t="e">
        <f t="shared" si="11"/>
        <v>#N/A</v>
      </c>
      <c r="ED6" s="23" t="str">
        <f>IF(ED7="","",IF(ED7="-","【-】","【"&amp;SUBSTITUTE(TEXT(ED7,"#,##0.00"),"-","△")&amp;"】"))</f>
        <v/>
      </c>
      <c r="EE6" s="27" t="str">
        <f t="shared" ref="EE6:EN6" si="12">IF(EE7="",NA(),EE7)</f>
        <v>-</v>
      </c>
      <c r="EF6" s="27" t="str">
        <f t="shared" si="12"/>
        <v>-</v>
      </c>
      <c r="EG6" s="27" t="str">
        <f t="shared" si="12"/>
        <v>-</v>
      </c>
      <c r="EH6" s="27" t="str">
        <f t="shared" si="12"/>
        <v>-</v>
      </c>
      <c r="EI6" s="27" t="str">
        <f t="shared" si="12"/>
        <v>-</v>
      </c>
      <c r="EJ6" s="27" t="str">
        <f t="shared" si="12"/>
        <v>-</v>
      </c>
      <c r="EK6" s="27" t="str">
        <f t="shared" si="12"/>
        <v>-</v>
      </c>
      <c r="EL6" s="27" t="str">
        <f t="shared" si="12"/>
        <v>-</v>
      </c>
      <c r="EM6" s="27" t="str">
        <f t="shared" si="12"/>
        <v>-</v>
      </c>
      <c r="EN6" s="27" t="str">
        <f t="shared" si="12"/>
        <v>-</v>
      </c>
      <c r="EO6" s="23" t="str">
        <f>IF(EO7="","",IF(EO7="-","【-】","【"&amp;SUBSTITUTE(TEXT(EO7,"#,##0.00"),"-","△")&amp;"】"))</f>
        <v>【-】</v>
      </c>
    </row>
    <row r="7" spans="1:145" s="13" customFormat="1" x14ac:dyDescent="0.2">
      <c r="A7" s="14"/>
      <c r="B7" s="20">
        <v>2023</v>
      </c>
      <c r="C7" s="20">
        <v>102091</v>
      </c>
      <c r="D7" s="20">
        <v>47</v>
      </c>
      <c r="E7" s="20">
        <v>18</v>
      </c>
      <c r="F7" s="20">
        <v>0</v>
      </c>
      <c r="G7" s="20">
        <v>0</v>
      </c>
      <c r="H7" s="20" t="s">
        <v>96</v>
      </c>
      <c r="I7" s="20" t="s">
        <v>97</v>
      </c>
      <c r="J7" s="20" t="s">
        <v>98</v>
      </c>
      <c r="K7" s="20" t="s">
        <v>99</v>
      </c>
      <c r="L7" s="20" t="s">
        <v>100</v>
      </c>
      <c r="M7" s="20" t="s">
        <v>101</v>
      </c>
      <c r="N7" s="24" t="s">
        <v>38</v>
      </c>
      <c r="O7" s="24" t="s">
        <v>102</v>
      </c>
      <c r="P7" s="24">
        <v>0.73</v>
      </c>
      <c r="Q7" s="24">
        <v>100</v>
      </c>
      <c r="R7" s="24">
        <v>3560</v>
      </c>
      <c r="S7" s="24">
        <v>62261</v>
      </c>
      <c r="T7" s="24">
        <v>180.29</v>
      </c>
      <c r="U7" s="24">
        <v>345.34</v>
      </c>
      <c r="V7" s="24">
        <v>453</v>
      </c>
      <c r="W7" s="24">
        <v>0.09</v>
      </c>
      <c r="X7" s="24">
        <v>5033.33</v>
      </c>
      <c r="Y7" s="24">
        <v>115.71</v>
      </c>
      <c r="Z7" s="24">
        <v>124.85</v>
      </c>
      <c r="AA7" s="24">
        <v>95.02</v>
      </c>
      <c r="AB7" s="24">
        <v>97.67</v>
      </c>
      <c r="AC7" s="24">
        <v>104.42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399.04</v>
      </c>
      <c r="BG7" s="24">
        <v>563.52</v>
      </c>
      <c r="BH7" s="24">
        <v>512.25</v>
      </c>
      <c r="BI7" s="24">
        <v>461.76</v>
      </c>
      <c r="BJ7" s="24">
        <v>409.61</v>
      </c>
      <c r="BK7" s="24">
        <v>270.57</v>
      </c>
      <c r="BL7" s="24">
        <v>294.27</v>
      </c>
      <c r="BM7" s="24">
        <v>294.08999999999997</v>
      </c>
      <c r="BN7" s="24">
        <v>294.08999999999997</v>
      </c>
      <c r="BO7" s="24">
        <v>338.47</v>
      </c>
      <c r="BP7" s="24">
        <v>349.83</v>
      </c>
      <c r="BQ7" s="24">
        <v>59.99</v>
      </c>
      <c r="BR7" s="24">
        <v>57.72</v>
      </c>
      <c r="BS7" s="24">
        <v>59.88</v>
      </c>
      <c r="BT7" s="24">
        <v>59.88</v>
      </c>
      <c r="BU7" s="24">
        <v>60.69</v>
      </c>
      <c r="BV7" s="24">
        <v>62.5</v>
      </c>
      <c r="BW7" s="24">
        <v>60.59</v>
      </c>
      <c r="BX7" s="24">
        <v>60</v>
      </c>
      <c r="BY7" s="24">
        <v>59.01</v>
      </c>
      <c r="BZ7" s="24">
        <v>56.06</v>
      </c>
      <c r="CA7" s="24">
        <v>53.65</v>
      </c>
      <c r="CB7" s="24">
        <v>164.76</v>
      </c>
      <c r="CC7" s="24">
        <v>172.01</v>
      </c>
      <c r="CD7" s="24">
        <v>166.44</v>
      </c>
      <c r="CE7" s="24">
        <v>166.64</v>
      </c>
      <c r="CF7" s="24">
        <v>165.04</v>
      </c>
      <c r="CG7" s="24">
        <v>269.33</v>
      </c>
      <c r="CH7" s="24">
        <v>280.23</v>
      </c>
      <c r="CI7" s="24">
        <v>282.70999999999998</v>
      </c>
      <c r="CJ7" s="24">
        <v>291.82</v>
      </c>
      <c r="CK7" s="24">
        <v>304.36</v>
      </c>
      <c r="CL7" s="24">
        <v>307.86</v>
      </c>
      <c r="CM7" s="24">
        <v>100</v>
      </c>
      <c r="CN7" s="24">
        <v>100</v>
      </c>
      <c r="CO7" s="24">
        <v>100</v>
      </c>
      <c r="CP7" s="24">
        <v>100</v>
      </c>
      <c r="CQ7" s="24">
        <v>100</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38</v>
      </c>
      <c r="EF7" s="24" t="s">
        <v>38</v>
      </c>
      <c r="EG7" s="24" t="s">
        <v>38</v>
      </c>
      <c r="EH7" s="24" t="s">
        <v>38</v>
      </c>
      <c r="EI7" s="24" t="s">
        <v>38</v>
      </c>
      <c r="EJ7" s="24" t="s">
        <v>38</v>
      </c>
      <c r="EK7" s="24" t="s">
        <v>38</v>
      </c>
      <c r="EL7" s="24" t="s">
        <v>38</v>
      </c>
      <c r="EM7" s="24" t="s">
        <v>38</v>
      </c>
      <c r="EN7" s="24" t="s">
        <v>38</v>
      </c>
      <c r="EO7" s="24" t="s">
        <v>38</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5" x14ac:dyDescent="0.2">
      <c r="B11">
        <v>22</v>
      </c>
      <c r="C11">
        <v>21</v>
      </c>
      <c r="D11">
        <v>20</v>
      </c>
      <c r="E11">
        <v>19</v>
      </c>
      <c r="F11">
        <v>18</v>
      </c>
      <c r="G11" t="s">
        <v>108</v>
      </c>
    </row>
    <row r="12" spans="1:145" x14ac:dyDescent="0.2">
      <c r="B12">
        <v>1</v>
      </c>
      <c r="C12">
        <v>1</v>
      </c>
      <c r="D12">
        <v>2</v>
      </c>
      <c r="E12">
        <v>3</v>
      </c>
      <c r="F12">
        <v>4</v>
      </c>
      <c r="G12" t="s">
        <v>109</v>
      </c>
    </row>
    <row r="13" spans="1:145" x14ac:dyDescent="0.2">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2025-02-05T04:04:23Z</cp:lastPrinted>
  <dcterms:created xsi:type="dcterms:W3CDTF">2025-01-24T07:40:13Z</dcterms:created>
  <dcterms:modified xsi:type="dcterms:W3CDTF">2025-02-27T06:45:07Z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2025-02-03T00:24:51Z</vt:filetime>
  </property>
</Properties>
</file>