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5.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gunmanw.sharepoint.com/sites/bukyoku009/Shared Documents/総務部-市町村課/財政係/03_決算統計/R06/55_財政状況資料集/06_HPアップ用/"/>
    </mc:Choice>
  </mc:AlternateContent>
  <xr:revisionPtr revIDLastSave="0" documentId="8_{68A53C1F-3DFE-47EF-806A-2C6749C72F2B}"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35" i="10"/>
  <c r="CO34" i="10"/>
  <c r="BW34" i="10"/>
  <c r="BE34" i="10"/>
  <c r="C34" i="10"/>
  <c r="U34" i="10" s="1"/>
  <c r="U35" i="10" s="1"/>
  <c r="U36" i="10" s="1"/>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<sst xmlns="http://schemas.openxmlformats.org/spreadsheetml/2006/main" count="1032" uniqueCount="559">
  <si>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</si>
  <si>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</si>
  <si>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</si>
  <si>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</si>
  <si>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</si>
  <si>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</si>
  <si>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</si>
  <si>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</si>
  <si>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</si>
  <si>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</si>
  <si>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</si>
  <si>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</si>
  <si>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</si>
  <si>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</si>
  <si>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</si>
  <si>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</si>
  <si>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</si>
  <si>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</si>
  <si>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</si>
  <si>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</si>
  <si>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</si>
  <si>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</si>
  <si>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</si>
  <si>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</si>
  <si>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</si>
  <si>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</si>
  <si>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</si>
  <si>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</si>
  <si>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</si>
  <si>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</si>
  <si>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</si>
  <si>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</si>
  <si>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</si>
  <si>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</si>
  <si>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</si>
  <si>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</si>
  <si>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</si>
  <si>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</si>
  <si>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</si>
  <si>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</si>
  <si>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</si>
  <si>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</si>
  <si>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</si>
  <si>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</si>
  <si>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</si>
  <si>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</si>
  <si>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</si>
  <si>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</si>
  <si>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</si>
  <si>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</si>
  <si>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</si>
  <si>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</si>
  <si>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</si>
  <si>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</si>
  <si>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</si>
  <si>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</si>
  <si>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</si>
  <si>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</si>
  <si>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</si>
  <si>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</si>
  <si>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</si>
  <si>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</si>
  <si>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</si>
  <si>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</si>
  <si>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</si>
  <si>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</si>
  <si>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</si>
  <si>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</si>
  <si>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</si>
  <si>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</si>
  <si>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</si>
  <si>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</si>
  <si>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</si>
  <si>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</si>
  <si>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</si>
  <si>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</si>
  <si>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</si>
  <si>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</si>
  <si>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</si>
  <si>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</si>
  <si>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</si>
  <si>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</si>
  <si>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</si>
  <si>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</si>
  <si>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</si>
  <si>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</si>
  <si>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</si>
  <si>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</si>
  <si>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</si>
  <si>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</si>
  <si>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</si>
  <si>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</si>
  <si>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</si>
  <si>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</si>
  <si>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館林市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</si>
  <si>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</si>
  <si>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</si>
  <si>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</si>
  <si>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</si>
  <si>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</si>
  <si>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</si>
  <si>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</si>
  <si>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</si>
  <si>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</si>
  <si>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</si>
  <si>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</si>
  <si>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</si>
  <si>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</si>
  <si>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</si>
  <si>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</si>
  <si>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</si>
  <si>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</si>
  <si>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</si>
  <si>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</si>
  <si>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</si>
  <si>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</si>
  <si>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</si>
  <si>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</si>
  <si>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</si>
  <si>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</si>
  <si>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</si>
  <si>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</si>
  <si>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</si>
  <si>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</si>
  <si>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</si>
  <si>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</si>
  <si>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</si>
  <si>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</si>
  <si>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</si>
  <si>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</si>
  <si>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</si>
  <si>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</si>
  <si>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</si>
  <si>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</si>
  <si>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</si>
  <si>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</si>
  <si>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</si>
  <si>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</si>
  <si>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</si>
  <si>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</si>
  <si>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</si>
  <si>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</si>
  <si>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</si>
  <si>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</si>
  <si>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-1.2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</si>
  <si>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</si>
  <si>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</si>
  <si>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</si>
  <si>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</si>
  <si>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</si>
  <si>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</si>
  <si>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</si>
  <si>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</si>
  <si>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</si>
  <si>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</si>
  <si>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</si>
  <si>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</si>
  <si>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</si>
  <si>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</si>
  <si>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</si>
  <si>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</si>
  <si>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</si>
  <si>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</si>
  <si>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</si>
  <si>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</si>
  <si>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</si>
  <si>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</si>
  <si>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</si>
  <si>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</si>
  <si>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</si>
  <si>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</si>
  <si>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</si>
  <si>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</si>
  <si>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</si>
  <si>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</si>
  <si>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</si>
  <si>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</si>
  <si>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</si>
  <si>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</si>
  <si>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</si>
  <si>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</si>
  <si>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</si>
  <si>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</si>
  <si>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</si>
  <si>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</si>
  <si>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</si>
  <si>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</si>
  <si>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</si>
  <si>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</si>
  <si>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</si>
  <si>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</si>
  <si>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</si>
  <si>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</si>
  <si>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</si>
  <si>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</si>
  <si>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</si>
  <si>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</si>
  <si>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</si>
  <si>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</si>
  <si>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</si>
  <si>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</si>
  <si>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</si>
  <si>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</si>
  <si>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群馬県館林市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</si>
  <si>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</si>
  <si>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</si>
  <si>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</si>
  <si>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</si>
  <si>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</si>
  <si>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</si>
  <si>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</si>
  <si>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</si>
  <si>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</si>
  <si>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</si>
  <si>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</si>
  <si>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</si>
  <si>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</si>
  <si>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</si>
  <si>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</si>
  <si>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</si>
  <si>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</si>
  <si>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</si>
  <si>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</si>
  <si>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</si>
  <si>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</si>
  <si>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</si>
  <si>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</si>
  <si>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</si>
  <si>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</si>
  <si>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</si>
  <si>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</si>
  <si>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</si>
  <si>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</si>
  <si>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</si>
  <si>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</si>
  <si>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</si>
  <si>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</si>
  <si>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</si>
  <si>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</si>
  <si>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</si>
  <si>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</si>
  <si>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</si>
  <si>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</si>
  <si>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</si>
  <si>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</si>
  <si>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</si>
  <si>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</si>
  <si>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</si>
  <si>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</si>
  <si>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</si>
  <si>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</si>
  <si>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</si>
  <si>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</si>
  <si>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</si>
  <si>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</si>
  <si>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</si>
  <si>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</si>
  <si>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</si>
  <si>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</si>
  <si>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</si>
  <si>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</si>
  <si>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</si>
  <si>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</si>
  <si>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</si>
  <si>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</si>
  <si>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</si>
  <si>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</si>
  <si>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</si>
  <si>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</si>
  <si>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</si>
  <si>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</si>
  <si>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</si>
  <si>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</si>
  <si>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</si>
  <si>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</si>
  <si>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</si>
  <si>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</si>
  <si>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</si>
  <si>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</si>
  <si>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</si>
  <si>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</si>
  <si>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</si>
  <si>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</si>
  <si>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</si>
  <si>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</si>
  <si>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</si>
  <si>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</si>
  <si>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</si>
  <si>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</si>
  <si>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</si>
  <si>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</si>
  <si>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</si>
  <si>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</si>
  <si>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</si>
  <si>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</si>
  <si>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</si>
  <si>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</si>
  <si>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</si>
  <si>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</si>
  <si>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</si>
  <si>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</si>
  <si>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</si>
  <si>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</si>
  <si>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</si>
  <si>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</si>
  <si>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</si>
  <si>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</si>
  <si>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</si>
  <si>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</si>
  <si>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</si>
  <si>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</si>
  <si>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</si>
  <si>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</si>
  <si>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</si>
  <si>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</si>
  <si>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</si>
  <si>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</si>
  <si>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</si>
  <si>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</si>
  <si>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</si>
  <si>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</si>
  <si>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</si>
  <si>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</si>
  <si>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</si>
  <si>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</si>
  <si>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</si>
  <si>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</si>
  <si>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</si>
  <si>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</si>
  <si>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</si>
  <si>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</si>
  <si>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</si>
  <si>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</si>
  <si>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</si>
  <si>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</si>
  <si>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</si>
  <si>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</si>
  <si>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</si>
  <si>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</si>
  <si>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</si>
  <si>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</si>
  <si>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</si>
  <si>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</si>
  <si>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</si>
  <si>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</si>
  <si>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</si>
  <si>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</si>
  <si>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</si>
  <si>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</si>
  <si>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</si>
  <si>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</si>
  <si>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</si>
  <si>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</si>
  <si>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</si>
  <si>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群馬県館林市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</si>
  <si>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</si>
  <si>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</si>
  <si>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</si>
  <si>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</si>
  <si>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</si>
  <si>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</si>
  <si>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</si>
  <si>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</si>
  <si>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</si>
  <si>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</si>
  <si>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</si>
  <si>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</si>
  <si>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</si>
  <si>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</si>
  <si>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</si>
  <si>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</si>
  <si>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</si>
  <si>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</si>
  <si>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</si>
  <si>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</si>
  <si>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</si>
  <si>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</si>
  <si>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</si>
  <si>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</si>
  <si>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</si>
  <si>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</si>
  <si>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</si>
  <si>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</si>
  <si>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</si>
  <si>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</si>
  <si>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</si>
  <si>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</si>
  <si>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</si>
  <si>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</si>
  <si>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</si>
  <si>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</si>
  <si>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</si>
  <si>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</si>
  <si>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</si>
  <si>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</si>
  <si>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</si>
  <si>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</si>
  <si>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</si>
  <si>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</si>
  <si>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</si>
  <si>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</si>
  <si>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</si>
  <si>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</si>
  <si>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</si>
  <si>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</si>
  <si>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</si>
  <si>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</si>
  <si>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</si>
  <si>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</si>
  <si>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</si>
  <si>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</si>
  <si>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</si>
  <si>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</si>
  <si>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</si>
  <si>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</si>
  <si>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</si>
  <si>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</si>
  <si>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</si>
  <si>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</si>
  <si>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</si>
  <si>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</si>
  <si>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</si>
  <si>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</si>
  <si>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</si>
  <si>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</si>
  <si>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</si>
  <si>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</si>
  <si>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</si>
  <si>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</si>
  <si>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</si>
  <si>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</si>
  <si>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</si>
  <si>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</si>
  <si>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</si>
  <si>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</si>
  <si>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</si>
  <si>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</si>
  <si>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</si>
  <si>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</si>
  <si>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</si>
  <si>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</si>
  <si>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</si>
  <si>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</si>
  <si>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</si>
  <si>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</si>
  <si>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</si>
  <si>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</si>
  <si>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</si>
  <si>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</si>
  <si>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</si>
  <si>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</si>
  <si>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</si>
  <si>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</si>
  <si>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</si>
  <si>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</si>
  <si>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</si>
  <si>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</si>
  <si>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</si>
  <si>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</si>
  <si>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</si>
  <si>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</si>
  <si>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</si>
  <si>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</si>
  <si>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</si>
  <si>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</si>
  <si>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</si>
  <si>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</si>
  <si>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</si>
  <si>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</si>
  <si>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</si>
  <si>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</si>
  <si>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</si>
  <si>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</si>
  <si>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</si>
  <si>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</si>
  <si>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</si>
  <si>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</si>
  <si>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</si>
  <si>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</si>
  <si>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</si>
  <si>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</si>
  <si>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</si>
  <si>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</si>
  <si>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</si>
  <si>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</si>
  <si>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</si>
  <si>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</si>
  <si>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</si>
  <si>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</si>
  <si>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</si>
  <si>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</si>
  <si>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</si>
  <si>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</si>
  <si>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</si>
  <si>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</si>
  <si>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</si>
  <si>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</si>
  <si>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</si>
  <si>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</si>
  <si>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</si>
  <si>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</si>
  <si>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</si>
  <si>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</si>
  <si>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</si>
  <si>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</si>
  <si>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</si>
  <si>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</si>
  <si>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</si>
  <si>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</si>
  <si>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</si>
  <si>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</si>
  <si>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</si>
  <si>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</si>
  <si>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</si>
  <si>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</si>
  <si>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</si>
  <si>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</si>
  <si>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</si>
  <si>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</si>
  <si>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</si>
  <si>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</si>
  <si>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</si>
  <si>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</si>
  <si>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</si>
  <si>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</si>
  <si>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</si>
  <si>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</si>
  <si>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</si>
  <si>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10.88</t>
  </si>
  <si>
    <t>▲ 7.45</t>
  </si>
  <si>
    <t>▲ 4.68</t>
  </si>
  <si>
    <t>▲ 9.98</t>
  </si>
  <si>
    <t>▲ 13.82</t>
  </si>
  <si>
    <t>一般会計</t>
  </si>
  <si>
    <t>下水道事業会計</t>
  </si>
  <si>
    <t>介護保険特別会計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</si>
  <si>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</si>
  <si>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</si>
  <si>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</si>
  <si>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</si>
  <si>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</si>
  <si>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</si>
  <si>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</si>
  <si>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</si>
  <si>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</si>
  <si>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館林地区消防組合</t>
    <rPh sb="0" eb="4">
      <t>タテバヤシチク</t>
    </rPh>
    <rPh sb="4" eb="8">
      <t>ショウボウクミアイ</t>
    </rPh>
    <phoneticPr fontId="2"/>
  </si>
  <si>
    <t>邑楽館林医療企業団</t>
    <rPh sb="0" eb="4">
      <t>オウラタテバヤシ</t>
    </rPh>
    <rPh sb="4" eb="9">
      <t>イリョウキギョウダン</t>
    </rPh>
    <phoneticPr fontId="2"/>
  </si>
  <si>
    <t>館林衛生施設組合</t>
    <rPh sb="0" eb="2">
      <t>タテバヤシ</t>
    </rPh>
    <rPh sb="2" eb="8">
      <t>エイセイシセツクミアイ</t>
    </rPh>
    <phoneticPr fontId="2"/>
  </si>
  <si>
    <t>群馬県後期高齢者医療広域連合（一般会計）</t>
    <rPh sb="0" eb="14">
      <t>グンマケンコウキコウレイシャイリョウコウイキレンゴウ</t>
    </rPh>
    <rPh sb="15" eb="19">
      <t>イッパンカイケイ</t>
    </rPh>
    <phoneticPr fontId="2"/>
  </si>
  <si>
    <t>群馬県後期高齢者医療広域連合（事業会計）</t>
    <rPh sb="15" eb="17">
      <t>ジギョウ</t>
    </rPh>
    <phoneticPr fontId="2"/>
  </si>
  <si>
    <t>群馬県市町村会館管理組合</t>
    <rPh sb="0" eb="8">
      <t>グンマケンシチョウソンカイカン</t>
    </rPh>
    <rPh sb="8" eb="12">
      <t>カンリクミアイ</t>
    </rPh>
    <phoneticPr fontId="2"/>
  </si>
  <si>
    <t>群馬東部水道企業団</t>
    <rPh sb="0" eb="4">
      <t>グンマトウブ</t>
    </rPh>
    <rPh sb="4" eb="9">
      <t>スイドウキギョウダン</t>
    </rPh>
    <phoneticPr fontId="2"/>
  </si>
  <si>
    <t>―</t>
  </si>
  <si>
    <t>―</t>
    <phoneticPr fontId="2"/>
  </si>
  <si>
    <t>ふるさとパートナー基金</t>
  </si>
  <si>
    <t>金券基金</t>
  </si>
  <si>
    <t>公共施設建設基金</t>
  </si>
  <si>
    <t>職員退職手当基金</t>
  </si>
  <si>
    <t>地域環境基金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</si>
</sst>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77" fontId="35" fillId="0" borderId="103" xfId="12" applyNumberFormat="1" applyFont="1" applyBorder="1" applyAlignment="1" applyProtection="1">
      <alignment horizontal="right" vertical="center" shrinkToFit="1"/>
      <protection locked="0"/>
    </xf>
    <xf numFmtId="177" fontId="35" fillId="0" borderId="99" xfId="12" applyNumberFormat="1" applyFont="1" applyBorder="1" applyAlignment="1" applyProtection="1">
      <alignment horizontal="right" vertical="center" shrinkToFit="1"/>
      <protection locked="0"/>
    </xf>
    <xf numFmtId="177" fontId="35" fillId="0" borderId="107" xfId="12" applyNumberFormat="1" applyFont="1" applyBorder="1" applyAlignment="1" applyProtection="1">
      <alignment horizontal="right" vertical="center" shrinkToFit="1"/>
      <protection locked="0"/>
    </xf>
    <xf numFmtId="187" fontId="35" fillId="0" borderId="103" xfId="12" applyNumberFormat="1" applyFont="1" applyBorder="1" applyAlignment="1" applyProtection="1">
      <alignment horizontal="right" vertical="center" shrinkToFit="1"/>
      <protection locked="0"/>
    </xf>
    <xf numFmtId="187" fontId="35" fillId="0" borderId="99" xfId="12" applyNumberFormat="1" applyFont="1" applyBorder="1" applyAlignment="1" applyProtection="1">
      <alignment horizontal="right" vertical="center" shrinkToFit="1"/>
      <protection locked="0"/>
    </xf>
    <xf numFmtId="187" fontId="35" fillId="0" borderId="107"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4828-41B8-974F-7AD88C6C195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45421</c:v>
                </c:pt>
                <c:pt idx="1">
                  <c:v>59627</c:v>
                </c:pt>
                <c:pt idx="2">
                  <c:v>42221</c:v>
                </c:pt>
                <c:pt idx="3">
                  <c:v>39021</c:v>
                </c:pt>
                <c:pt idx="4">
                  <c:v>49566</c:v>
                </c:pt>
              </c:numCache>
            </c:numRef>
          </c:val>
          <c:smooth val="0"/>
          <c:extLst>
            <c:ext xmlns:c16="http://schemas.microsoft.com/office/drawing/2014/chart" uri="{C3380CC4-5D6E-409C-BE32-E72D297353CC}">
              <c16:uniqueId val="{00000001-4828-41B8-974F-7AD88C6C195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11.96</c:v>
                </c:pt>
                <c:pt idx="1">
                  <c:v>12.26</c:v>
                </c:pt>
                <c:pt idx="2">
                  <c:v>15.32</c:v>
                </c:pt>
                <c:pt idx="3">
                  <c:v>15.8</c:v>
                </c:pt>
                <c:pt idx="4">
                  <c:v>12.58</c:v>
                </c:pt>
              </c:numCache>
            </c:numRef>
          </c:val>
          <c:extLst>
            <c:ext xmlns:c16="http://schemas.microsoft.com/office/drawing/2014/chart" uri="{C3380CC4-5D6E-409C-BE32-E72D297353CC}">
              <c16:uniqueId val="{00000000-E8DF-4543-8283-37071D02335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17.25</c:v>
                </c:pt>
                <c:pt idx="1">
                  <c:v>17.25</c:v>
                </c:pt>
                <c:pt idx="2">
                  <c:v>17.39</c:v>
                </c:pt>
                <c:pt idx="3">
                  <c:v>19.77</c:v>
                </c:pt>
                <c:pt idx="4">
                  <c:v>20.71</c:v>
                </c:pt>
              </c:numCache>
            </c:numRef>
          </c:val>
          <c:extLst>
            <c:ext xmlns:c16="http://schemas.microsoft.com/office/drawing/2014/chart" uri="{C3380CC4-5D6E-409C-BE32-E72D297353CC}">
              <c16:uniqueId val="{00000001-E8DF-4543-8283-37071D02335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-10.88</c:v>
                </c:pt>
                <c:pt idx="1">
                  <c:v>-7.45</c:v>
                </c:pt>
                <c:pt idx="2">
                  <c:v>-4.68</c:v>
                </c:pt>
                <c:pt idx="3">
                  <c:v>-9.98</c:v>
                </c:pt>
                <c:pt idx="4">
                  <c:v>-13.82</c:v>
                </c:pt>
              </c:numCache>
            </c:numRef>
          </c:val>
          <c:smooth val="0"/>
          <c:extLst>
            <c:ext xmlns:c16="http://schemas.microsoft.com/office/drawing/2014/chart" uri="{C3380CC4-5D6E-409C-BE32-E72D297353CC}">
              <c16:uniqueId val="{00000002-E8DF-4543-8283-37071D02335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0.73</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4B1-4B79-B8BB-EEC05D78C6E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4B1-4B79-B8BB-EEC05D78C6E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4B1-4B79-B8BB-EEC05D78C6E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4B1-4B79-B8BB-EEC05D78C6E0}"/>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C4B1-4B79-B8BB-EEC05D78C6E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0.22</c:v>
                </c:pt>
                <c:pt idx="2">
                  <c:v>#N/A</c:v>
                </c:pt>
                <c:pt idx="3">
                  <c:v>0.18</c:v>
                </c:pt>
                <c:pt idx="4">
                  <c:v>#N/A</c:v>
                </c:pt>
                <c:pt idx="5">
                  <c:v>0.15</c:v>
                </c:pt>
                <c:pt idx="6">
                  <c:v>#N/A</c:v>
                </c:pt>
                <c:pt idx="7">
                  <c:v>0.12</c:v>
                </c:pt>
                <c:pt idx="8">
                  <c:v>#N/A</c:v>
                </c:pt>
                <c:pt idx="9">
                  <c:v>0.08</c:v>
                </c:pt>
              </c:numCache>
            </c:numRef>
          </c:val>
          <c:extLst>
            <c:ext xmlns:c16="http://schemas.microsoft.com/office/drawing/2014/chart" uri="{C3380CC4-5D6E-409C-BE32-E72D297353CC}">
              <c16:uniqueId val="{00000005-C4B1-4B79-B8BB-EEC05D78C6E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c:v>
                </c:pt>
                <c:pt idx="2">
                  <c:v>#N/A</c:v>
                </c:pt>
                <c:pt idx="3">
                  <c:v>0.95</c:v>
                </c:pt>
                <c:pt idx="4">
                  <c:v>#N/A</c:v>
                </c:pt>
                <c:pt idx="5">
                  <c:v>1.46</c:v>
                </c:pt>
                <c:pt idx="6">
                  <c:v>#N/A</c:v>
                </c:pt>
                <c:pt idx="7">
                  <c:v>0.99</c:v>
                </c:pt>
                <c:pt idx="8">
                  <c:v>#N/A</c:v>
                </c:pt>
                <c:pt idx="9">
                  <c:v>0.94</c:v>
                </c:pt>
              </c:numCache>
            </c:numRef>
          </c:val>
          <c:extLst>
            <c:ext xmlns:c16="http://schemas.microsoft.com/office/drawing/2014/chart" uri="{C3380CC4-5D6E-409C-BE32-E72D297353CC}">
              <c16:uniqueId val="{00000006-C4B1-4B79-B8BB-EEC05D78C6E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c:v>
                </c:pt>
                <c:pt idx="2">
                  <c:v>#N/A</c:v>
                </c:pt>
                <c:pt idx="3">
                  <c:v>2.92</c:v>
                </c:pt>
                <c:pt idx="4">
                  <c:v>#N/A</c:v>
                </c:pt>
                <c:pt idx="5">
                  <c:v>1.47</c:v>
                </c:pt>
                <c:pt idx="6">
                  <c:v>#N/A</c:v>
                </c:pt>
                <c:pt idx="7">
                  <c:v>1.99</c:v>
                </c:pt>
                <c:pt idx="8">
                  <c:v>#N/A</c:v>
                </c:pt>
                <c:pt idx="9">
                  <c:v>1.86</c:v>
                </c:pt>
              </c:numCache>
            </c:numRef>
          </c:val>
          <c:extLst>
            <c:ext xmlns:c16="http://schemas.microsoft.com/office/drawing/2014/chart" uri="{C3380CC4-5D6E-409C-BE32-E72D297353CC}">
              <c16:uniqueId val="{00000007-C4B1-4B79-B8BB-EEC05D78C6E0}"/>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1.23</c:v>
                </c:pt>
                <c:pt idx="4">
                  <c:v>#N/A</c:v>
                </c:pt>
                <c:pt idx="5">
                  <c:v>1.4</c:v>
                </c:pt>
                <c:pt idx="6">
                  <c:v>#N/A</c:v>
                </c:pt>
                <c:pt idx="7">
                  <c:v>1.61</c:v>
                </c:pt>
                <c:pt idx="8">
                  <c:v>#N/A</c:v>
                </c:pt>
                <c:pt idx="9">
                  <c:v>1.87</c:v>
                </c:pt>
              </c:numCache>
            </c:numRef>
          </c:val>
          <c:extLst>
            <c:ext xmlns:c16="http://schemas.microsoft.com/office/drawing/2014/chart" uri="{C3380CC4-5D6E-409C-BE32-E72D297353CC}">
              <c16:uniqueId val="{00000008-C4B1-4B79-B8BB-EEC05D78C6E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11.95</c:v>
                </c:pt>
                <c:pt idx="2">
                  <c:v>#N/A</c:v>
                </c:pt>
                <c:pt idx="3">
                  <c:v>12.25</c:v>
                </c:pt>
                <c:pt idx="4">
                  <c:v>#N/A</c:v>
                </c:pt>
                <c:pt idx="5">
                  <c:v>15.31</c:v>
                </c:pt>
                <c:pt idx="6">
                  <c:v>#N/A</c:v>
                </c:pt>
                <c:pt idx="7">
                  <c:v>15.8</c:v>
                </c:pt>
                <c:pt idx="8">
                  <c:v>#N/A</c:v>
                </c:pt>
                <c:pt idx="9">
                  <c:v>12.58</c:v>
                </c:pt>
              </c:numCache>
            </c:numRef>
          </c:val>
          <c:extLst>
            <c:ext xmlns:c16="http://schemas.microsoft.com/office/drawing/2014/chart" uri="{C3380CC4-5D6E-409C-BE32-E72D297353CC}">
              <c16:uniqueId val="{00000009-C4B1-4B79-B8BB-EEC05D78C6E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2407</c:v>
                </c:pt>
                <c:pt idx="5">
                  <c:v>2430</c:v>
                </c:pt>
                <c:pt idx="8">
                  <c:v>2454</c:v>
                </c:pt>
                <c:pt idx="11">
                  <c:v>2445</c:v>
                </c:pt>
                <c:pt idx="14">
                  <c:v>2425</c:v>
                </c:pt>
              </c:numCache>
            </c:numRef>
          </c:val>
          <c:extLst>
            <c:ext xmlns:c16="http://schemas.microsoft.com/office/drawing/2014/chart" uri="{C3380CC4-5D6E-409C-BE32-E72D297353CC}">
              <c16:uniqueId val="{00000000-4856-4E71-92CB-5B560799CA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1</c:v>
                </c:pt>
                <c:pt idx="6">
                  <c:v>1</c:v>
                </c:pt>
                <c:pt idx="9">
                  <c:v>1</c:v>
                </c:pt>
                <c:pt idx="12">
                  <c:v>2</c:v>
                </c:pt>
              </c:numCache>
            </c:numRef>
          </c:val>
          <c:extLst>
            <c:ext xmlns:c16="http://schemas.microsoft.com/office/drawing/2014/chart" uri="{C3380CC4-5D6E-409C-BE32-E72D297353CC}">
              <c16:uniqueId val="{00000001-4856-4E71-92CB-5B560799CA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135</c:v>
                </c:pt>
                <c:pt idx="3">
                  <c:v>135</c:v>
                </c:pt>
                <c:pt idx="6">
                  <c:v>135</c:v>
                </c:pt>
                <c:pt idx="9">
                  <c:v>135</c:v>
                </c:pt>
                <c:pt idx="12">
                  <c:v>135</c:v>
                </c:pt>
              </c:numCache>
            </c:numRef>
          </c:val>
          <c:extLst>
            <c:ext xmlns:c16="http://schemas.microsoft.com/office/drawing/2014/chart" uri="{C3380CC4-5D6E-409C-BE32-E72D297353CC}">
              <c16:uniqueId val="{00000002-4856-4E71-92CB-5B560799CA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369</c:v>
                </c:pt>
                <c:pt idx="3">
                  <c:v>657</c:v>
                </c:pt>
                <c:pt idx="6">
                  <c:v>652</c:v>
                </c:pt>
                <c:pt idx="9">
                  <c:v>654</c:v>
                </c:pt>
                <c:pt idx="12">
                  <c:v>672</c:v>
                </c:pt>
              </c:numCache>
            </c:numRef>
          </c:val>
          <c:extLst>
            <c:ext xmlns:c16="http://schemas.microsoft.com/office/drawing/2014/chart" uri="{C3380CC4-5D6E-409C-BE32-E72D297353CC}">
              <c16:uniqueId val="{00000003-4856-4E71-92CB-5B560799CA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434</c:v>
                </c:pt>
                <c:pt idx="3">
                  <c:v>383</c:v>
                </c:pt>
                <c:pt idx="6">
                  <c:v>369</c:v>
                </c:pt>
                <c:pt idx="9">
                  <c:v>363</c:v>
                </c:pt>
                <c:pt idx="12">
                  <c:v>343</c:v>
                </c:pt>
              </c:numCache>
            </c:numRef>
          </c:val>
          <c:extLst>
            <c:ext xmlns:c16="http://schemas.microsoft.com/office/drawing/2014/chart" uri="{C3380CC4-5D6E-409C-BE32-E72D297353CC}">
              <c16:uniqueId val="{00000004-4856-4E71-92CB-5B560799CA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56-4E71-92CB-5B560799CA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856-4E71-92CB-5B560799CA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2193</c:v>
                </c:pt>
                <c:pt idx="3">
                  <c:v>2112</c:v>
                </c:pt>
                <c:pt idx="6">
                  <c:v>2133</c:v>
                </c:pt>
                <c:pt idx="9">
                  <c:v>2156</c:v>
                </c:pt>
                <c:pt idx="12">
                  <c:v>2193</c:v>
                </c:pt>
              </c:numCache>
            </c:numRef>
          </c:val>
          <c:extLst>
            <c:ext xmlns:c16="http://schemas.microsoft.com/office/drawing/2014/chart" uri="{C3380CC4-5D6E-409C-BE32-E72D297353CC}">
              <c16:uniqueId val="{00000007-4856-4E71-92CB-5B560799CA3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725</c:v>
                </c:pt>
                <c:pt idx="2">
                  <c:v>#N/A</c:v>
                </c:pt>
                <c:pt idx="3">
                  <c:v>#N/A</c:v>
                </c:pt>
                <c:pt idx="4">
                  <c:v>858</c:v>
                </c:pt>
                <c:pt idx="5">
                  <c:v>#N/A</c:v>
                </c:pt>
                <c:pt idx="6">
                  <c:v>#N/A</c:v>
                </c:pt>
                <c:pt idx="7">
                  <c:v>836</c:v>
                </c:pt>
                <c:pt idx="8">
                  <c:v>#N/A</c:v>
                </c:pt>
                <c:pt idx="9">
                  <c:v>#N/A</c:v>
                </c:pt>
                <c:pt idx="10">
                  <c:v>864</c:v>
                </c:pt>
                <c:pt idx="11">
                  <c:v>#N/A</c:v>
                </c:pt>
                <c:pt idx="12">
                  <c:v>#N/A</c:v>
                </c:pt>
                <c:pt idx="13">
                  <c:v>920</c:v>
                </c:pt>
                <c:pt idx="14">
                  <c:v>#N/A</c:v>
                </c:pt>
              </c:numCache>
            </c:numRef>
          </c:val>
          <c:smooth val="0"/>
          <c:extLst>
            <c:ext xmlns:c16="http://schemas.microsoft.com/office/drawing/2014/chart" uri="{C3380CC4-5D6E-409C-BE32-E72D297353CC}">
              <c16:uniqueId val="{00000008-4856-4E71-92CB-5B560799CA3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23569</c:v>
                </c:pt>
                <c:pt idx="5">
                  <c:v>23577</c:v>
                </c:pt>
                <c:pt idx="8">
                  <c:v>23559</c:v>
                </c:pt>
                <c:pt idx="11">
                  <c:v>22975</c:v>
                </c:pt>
                <c:pt idx="14">
                  <c:v>22317</c:v>
                </c:pt>
              </c:numCache>
            </c:numRef>
          </c:val>
          <c:extLst>
            <c:ext xmlns:c16="http://schemas.microsoft.com/office/drawing/2014/chart" uri="{C3380CC4-5D6E-409C-BE32-E72D297353CC}">
              <c16:uniqueId val="{00000000-A472-4D69-AB29-DE7DBBB0B3C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1508</c:v>
                </c:pt>
                <c:pt idx="5">
                  <c:v>1693</c:v>
                </c:pt>
                <c:pt idx="8">
                  <c:v>2024</c:v>
                </c:pt>
                <c:pt idx="11">
                  <c:v>2337</c:v>
                </c:pt>
                <c:pt idx="14">
                  <c:v>2440</c:v>
                </c:pt>
              </c:numCache>
            </c:numRef>
          </c:val>
          <c:extLst>
            <c:ext xmlns:c16="http://schemas.microsoft.com/office/drawing/2014/chart" uri="{C3380CC4-5D6E-409C-BE32-E72D297353CC}">
              <c16:uniqueId val="{00000001-A472-4D69-AB29-DE7DBBB0B3C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4258</c:v>
                </c:pt>
                <c:pt idx="5">
                  <c:v>4524</c:v>
                </c:pt>
                <c:pt idx="8">
                  <c:v>5149</c:v>
                </c:pt>
                <c:pt idx="11">
                  <c:v>5691</c:v>
                </c:pt>
                <c:pt idx="14">
                  <c:v>6200</c:v>
                </c:pt>
              </c:numCache>
            </c:numRef>
          </c:val>
          <c:extLst>
            <c:ext xmlns:c16="http://schemas.microsoft.com/office/drawing/2014/chart" uri="{C3380CC4-5D6E-409C-BE32-E72D297353CC}">
              <c16:uniqueId val="{00000002-A472-4D69-AB29-DE7DBBB0B3C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472-4D69-AB29-DE7DBBB0B3C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472-4D69-AB29-DE7DBBB0B3C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5</c:v>
                </c:pt>
                <c:pt idx="3">
                  <c:v>0</c:v>
                </c:pt>
                <c:pt idx="6">
                  <c:v>0</c:v>
                </c:pt>
                <c:pt idx="9">
                  <c:v>3</c:v>
                </c:pt>
                <c:pt idx="12">
                  <c:v>0</c:v>
                </c:pt>
              </c:numCache>
            </c:numRef>
          </c:val>
          <c:extLst>
            <c:ext xmlns:c16="http://schemas.microsoft.com/office/drawing/2014/chart" uri="{C3380CC4-5D6E-409C-BE32-E72D297353CC}">
              <c16:uniqueId val="{00000005-A472-4D69-AB29-DE7DBBB0B3C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3853</c:v>
                </c:pt>
                <c:pt idx="3">
                  <c:v>3889</c:v>
                </c:pt>
                <c:pt idx="6">
                  <c:v>3890</c:v>
                </c:pt>
                <c:pt idx="9">
                  <c:v>3843</c:v>
                </c:pt>
                <c:pt idx="12">
                  <c:v>3922</c:v>
                </c:pt>
              </c:numCache>
            </c:numRef>
          </c:val>
          <c:extLst>
            <c:ext xmlns:c16="http://schemas.microsoft.com/office/drawing/2014/chart" uri="{C3380CC4-5D6E-409C-BE32-E72D297353CC}">
              <c16:uniqueId val="{00000006-A472-4D69-AB29-DE7DBBB0B3C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8251</c:v>
                </c:pt>
                <c:pt idx="3">
                  <c:v>7960</c:v>
                </c:pt>
                <c:pt idx="6">
                  <c:v>7812</c:v>
                </c:pt>
                <c:pt idx="9">
                  <c:v>8350</c:v>
                </c:pt>
                <c:pt idx="12">
                  <c:v>8098</c:v>
                </c:pt>
              </c:numCache>
            </c:numRef>
          </c:val>
          <c:extLst>
            <c:ext xmlns:c16="http://schemas.microsoft.com/office/drawing/2014/chart" uri="{C3380CC4-5D6E-409C-BE32-E72D297353CC}">
              <c16:uniqueId val="{00000007-A472-4D69-AB29-DE7DBBB0B3C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4094</c:v>
                </c:pt>
                <c:pt idx="3">
                  <c:v>3731</c:v>
                </c:pt>
                <c:pt idx="6">
                  <c:v>3753</c:v>
                </c:pt>
                <c:pt idx="9">
                  <c:v>3648</c:v>
                </c:pt>
                <c:pt idx="12">
                  <c:v>3767</c:v>
                </c:pt>
              </c:numCache>
            </c:numRef>
          </c:val>
          <c:extLst>
            <c:ext xmlns:c16="http://schemas.microsoft.com/office/drawing/2014/chart" uri="{C3380CC4-5D6E-409C-BE32-E72D297353CC}">
              <c16:uniqueId val="{00000008-A472-4D69-AB29-DE7DBBB0B3C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1714</c:v>
                </c:pt>
                <c:pt idx="3">
                  <c:v>1594</c:v>
                </c:pt>
                <c:pt idx="6">
                  <c:v>1472</c:v>
                </c:pt>
                <c:pt idx="9">
                  <c:v>1349</c:v>
                </c:pt>
                <c:pt idx="12">
                  <c:v>1225</c:v>
                </c:pt>
              </c:numCache>
            </c:numRef>
          </c:val>
          <c:extLst>
            <c:ext xmlns:c16="http://schemas.microsoft.com/office/drawing/2014/chart" uri="{C3380CC4-5D6E-409C-BE32-E72D297353CC}">
              <c16:uniqueId val="{00000009-A472-4D69-AB29-DE7DBBB0B3C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26101</c:v>
                </c:pt>
                <c:pt idx="3">
                  <c:v>26674</c:v>
                </c:pt>
                <c:pt idx="6">
                  <c:v>27382</c:v>
                </c:pt>
                <c:pt idx="9">
                  <c:v>26843</c:v>
                </c:pt>
                <c:pt idx="12">
                  <c:v>26569</c:v>
                </c:pt>
              </c:numCache>
            </c:numRef>
          </c:val>
          <c:extLst>
            <c:ext xmlns:c16="http://schemas.microsoft.com/office/drawing/2014/chart" uri="{C3380CC4-5D6E-409C-BE32-E72D297353CC}">
              <c16:uniqueId val="{0000000A-A472-4D69-AB29-DE7DBBB0B3C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14684</c:v>
                </c:pt>
                <c:pt idx="2">
                  <c:v>#N/A</c:v>
                </c:pt>
                <c:pt idx="3">
                  <c:v>#N/A</c:v>
                </c:pt>
                <c:pt idx="4">
                  <c:v>14054</c:v>
                </c:pt>
                <c:pt idx="5">
                  <c:v>#N/A</c:v>
                </c:pt>
                <c:pt idx="6">
                  <c:v>#N/A</c:v>
                </c:pt>
                <c:pt idx="7">
                  <c:v>13577</c:v>
                </c:pt>
                <c:pt idx="8">
                  <c:v>#N/A</c:v>
                </c:pt>
                <c:pt idx="9">
                  <c:v>#N/A</c:v>
                </c:pt>
                <c:pt idx="10">
                  <c:v>13034</c:v>
                </c:pt>
                <c:pt idx="11">
                  <c:v>#N/A</c:v>
                </c:pt>
                <c:pt idx="12">
                  <c:v>#N/A</c:v>
                </c:pt>
                <c:pt idx="13">
                  <c:v>12626</c:v>
                </c:pt>
                <c:pt idx="14">
                  <c:v>#N/A</c:v>
                </c:pt>
              </c:numCache>
            </c:numRef>
          </c:val>
          <c:smooth val="0"/>
          <c:extLst>
            <c:ext xmlns:c16="http://schemas.microsoft.com/office/drawing/2014/chart" uri="{C3380CC4-5D6E-409C-BE32-E72D297353CC}">
              <c16:uniqueId val="{0000000B-A472-4D69-AB29-DE7DBBB0B3C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3040</c:v>
                </c:pt>
                <c:pt idx="1">
                  <c:v>3393</c:v>
                </c:pt>
                <c:pt idx="2">
                  <c:v>3607</c:v>
                </c:pt>
              </c:numCache>
            </c:numRef>
          </c:val>
          <c:extLst>
            <c:ext xmlns:c16="http://schemas.microsoft.com/office/drawing/2014/chart" uri="{C3380CC4-5D6E-409C-BE32-E72D297353CC}">
              <c16:uniqueId val="{00000000-2822-41A7-BEDE-710FE14F9A1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428</c:v>
                </c:pt>
                <c:pt idx="1">
                  <c:v>444</c:v>
                </c:pt>
                <c:pt idx="2">
                  <c:v>532</c:v>
                </c:pt>
              </c:numCache>
            </c:numRef>
          </c:val>
          <c:extLst>
            <c:ext xmlns:c16="http://schemas.microsoft.com/office/drawing/2014/chart" uri="{C3380CC4-5D6E-409C-BE32-E72D297353CC}">
              <c16:uniqueId val="{00000001-2822-41A7-BEDE-710FE14F9A1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732</c:v>
                </c:pt>
                <c:pt idx="1">
                  <c:v>813</c:v>
                </c:pt>
                <c:pt idx="2">
                  <c:v>1124</c:v>
                </c:pt>
              </c:numCache>
            </c:numRef>
          </c:val>
          <c:extLst>
            <c:ext xmlns:c16="http://schemas.microsoft.com/office/drawing/2014/chart" uri="{C3380CC4-5D6E-409C-BE32-E72D297353CC}">
              <c16:uniqueId val="{00000002-2822-41A7-BEDE-710FE14F9A1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群馬県館林市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74,084
70,496
60.97
34,180,189
31,926,261
2,191,251
17,417,632
26,569,380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類似団体平均を上回って推移している。引き続き、歳出の見直しを推進するとともに、自主財源確保に努め、財政基盤の強化を図る。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62795</xdr:rowOff>
    </xdr:from>
    <xdr:to>
      <xdr:col>23</xdr:col>
      <xdr:colOff>133350</xdr:colOff>
      <xdr:row>41</xdr:row>
      <xdr:rowOff>89605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9224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62795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654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9172</xdr:rowOff>
    </xdr:from>
    <xdr:to>
      <xdr:col>15</xdr:col>
      <xdr:colOff>82550</xdr:colOff>
      <xdr:row>41</xdr:row>
      <xdr:rowOff>35983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3862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9172</xdr:rowOff>
    </xdr:from>
    <xdr:to>
      <xdr:col>11</xdr:col>
      <xdr:colOff>31750</xdr:colOff>
      <xdr:row>41</xdr:row>
      <xdr:rowOff>9172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3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55332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11995</xdr:rowOff>
    </xdr:from>
    <xdr:to>
      <xdr:col>19</xdr:col>
      <xdr:colOff>184150</xdr:colOff>
      <xdr:row>41</xdr:row>
      <xdr:rowOff>113595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123772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129822</xdr:rowOff>
    </xdr:from>
    <xdr:to>
      <xdr:col>11</xdr:col>
      <xdr:colOff>82550</xdr:colOff>
      <xdr:row>41</xdr:row>
      <xdr:rowOff>59972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70149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129822</xdr:rowOff>
    </xdr:from>
    <xdr:to>
      <xdr:col>7</xdr:col>
      <xdr:colOff>31750</xdr:colOff>
      <xdr:row>41</xdr:row>
      <xdr:rowOff>59972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70149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面において、訓練等給付費や生活保護における扶助費の増、重層的支援体制整備事業により特別会計から一般会計に事業を移管したことに伴う委託費の皆増等により、経常経費充当一般財源が増加したうえ、普通交付税や株式譲渡所得割交付金、法人事業税交付金の増加により歳入は増加したものの、それ以上に歳出が増加したことで経常収支比率が</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％上昇した。類似団体平均を上回って推移しており、今後も一般財源の増収と、さらなる経常経費の節減合理化を進めていく。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44196</xdr:rowOff>
    </xdr:from>
    <xdr:to>
      <xdr:col>23</xdr:col>
      <xdr:colOff>133350</xdr:colOff>
      <xdr:row>65</xdr:row>
      <xdr:rowOff>27178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016996"/>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75946</xdr:rowOff>
    </xdr:from>
    <xdr:to>
      <xdr:col>19</xdr:col>
      <xdr:colOff>133350</xdr:colOff>
      <xdr:row>64</xdr:row>
      <xdr:rowOff>44196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534396"/>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75946</xdr:rowOff>
    </xdr:from>
    <xdr:to>
      <xdr:col>15</xdr:col>
      <xdr:colOff>82550</xdr:colOff>
      <xdr:row>65</xdr:row>
      <xdr:rowOff>75438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534396"/>
          <a:ext cx="889000" cy="68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67073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75438</xdr:rowOff>
    </xdr:from>
    <xdr:to>
      <xdr:col>11</xdr:col>
      <xdr:colOff>31750</xdr:colOff>
      <xdr:row>66</xdr:row>
      <xdr:rowOff>29464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21968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119905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9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164846</xdr:rowOff>
    </xdr:from>
    <xdr:to>
      <xdr:col>19</xdr:col>
      <xdr:colOff>184150</xdr:colOff>
      <xdr:row>64</xdr:row>
      <xdr:rowOff>94996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79773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25146</xdr:rowOff>
    </xdr:from>
    <xdr:to>
      <xdr:col>15</xdr:col>
      <xdr:colOff>133350</xdr:colOff>
      <xdr:row>61</xdr:row>
      <xdr:rowOff>126746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111523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24638</xdr:rowOff>
    </xdr:from>
    <xdr:to>
      <xdr:col>11</xdr:col>
      <xdr:colOff>82550</xdr:colOff>
      <xdr:row>65</xdr:row>
      <xdr:rowOff>126238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111015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150114</xdr:rowOff>
    </xdr:from>
    <xdr:to>
      <xdr:col>7</xdr:col>
      <xdr:colOff>31750</xdr:colOff>
      <xdr:row>66</xdr:row>
      <xdr:rowOff>80264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65041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38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[132,820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も低い水準となっているものの、人件費や物価高騰等による物件費は増加傾向にある。今後も職員定員管理の適正化に努め、時間外業務の縮小や経常経費のさらなる見直し・合理化を進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5748</xdr:rowOff>
    </xdr:from>
    <xdr:to>
      <xdr:col>23</xdr:col>
      <xdr:colOff>133350</xdr:colOff>
      <xdr:row>82</xdr:row>
      <xdr:rowOff>25608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064648"/>
          <a:ext cx="838200" cy="1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64591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3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128432</xdr:rowOff>
    </xdr:from>
    <xdr:to>
      <xdr:col>19</xdr:col>
      <xdr:colOff>133350</xdr:colOff>
      <xdr:row>82</xdr:row>
      <xdr:rowOff>25608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15882"/>
          <a:ext cx="889000" cy="6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10224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40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84282</xdr:rowOff>
    </xdr:from>
    <xdr:to>
      <xdr:col>15</xdr:col>
      <xdr:colOff>82550</xdr:colOff>
      <xdr:row>81</xdr:row>
      <xdr:rowOff>128432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71732"/>
          <a:ext cx="889000" cy="4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139744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9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24174</xdr:rowOff>
    </xdr:from>
    <xdr:to>
      <xdr:col>11</xdr:col>
      <xdr:colOff>31750</xdr:colOff>
      <xdr:row>81</xdr:row>
      <xdr:rowOff>84282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11624"/>
          <a:ext cx="889000" cy="6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85169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6208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126398</xdr:rowOff>
    </xdr:from>
    <xdr:to>
      <xdr:col>23</xdr:col>
      <xdr:colOff>184150</xdr:colOff>
      <xdr:row>82</xdr:row>
      <xdr:rowOff>56548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1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142925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5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146258</xdr:rowOff>
    </xdr:from>
    <xdr:to>
      <xdr:col>19</xdr:col>
      <xdr:colOff>184150</xdr:colOff>
      <xdr:row>82</xdr:row>
      <xdr:rowOff>76408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3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86585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02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77632</xdr:rowOff>
    </xdr:from>
    <xdr:to>
      <xdr:col>15</xdr:col>
      <xdr:colOff>133350</xdr:colOff>
      <xdr:row>82</xdr:row>
      <xdr:rowOff>7782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6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17959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3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33482</xdr:rowOff>
    </xdr:from>
    <xdr:to>
      <xdr:col>11</xdr:col>
      <xdr:colOff>82550</xdr:colOff>
      <xdr:row>81</xdr:row>
      <xdr:rowOff>135082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2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145259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8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144824</xdr:rowOff>
    </xdr:from>
    <xdr:to>
      <xdr:col>7</xdr:col>
      <xdr:colOff>31750</xdr:colOff>
      <xdr:row>81</xdr:row>
      <xdr:rowOff>74974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6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85151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2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類似団体平均を下回って推移している。</a:t>
          </a:r>
          <a:endParaRPr lang="ja-JP" altLang="ja-JP" sz="1400">
            <a:effectLst/>
          </a:endParaRPr>
        </a:p>
        <a:p>
          <a:r>
            <a:rPr kumimoji="1" lang="ja-JP" altLang="ja-JP" sz="1100">
              <a:solidFill>
                <a:schemeClr val="dk1"/>
              </a:solidFill>
              <a:effectLst/>
              <a:latin typeface="+mn-lt"/>
              <a:ea typeface="+mn-ea"/>
              <a:cs typeface="+mn-cs"/>
            </a:rPr>
            <a:t>今後も職責・職務に応じた給与構造を維持しながら給与の適正化に努める。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64407</xdr:rowOff>
    </xdr:from>
    <xdr:to>
      <xdr:col>81</xdr:col>
      <xdr:colOff>44450</xdr:colOff>
      <xdr:row>83</xdr:row>
      <xdr:rowOff>64407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2947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149679</xdr:rowOff>
    </xdr:from>
    <xdr:to>
      <xdr:col>77</xdr:col>
      <xdr:colOff>44450</xdr:colOff>
      <xdr:row>83</xdr:row>
      <xdr:rowOff>64407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20857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149679</xdr:rowOff>
    </xdr:from>
    <xdr:to>
      <xdr:col>72</xdr:col>
      <xdr:colOff>203200</xdr:colOff>
      <xdr:row>83</xdr:row>
      <xdr:rowOff>116114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20857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81643</xdr:rowOff>
    </xdr:from>
    <xdr:to>
      <xdr:col>68</xdr:col>
      <xdr:colOff>152400</xdr:colOff>
      <xdr:row>83</xdr:row>
      <xdr:rowOff>116114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3119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30134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08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13607</xdr:rowOff>
    </xdr:from>
    <xdr:to>
      <xdr:col>77</xdr:col>
      <xdr:colOff>95250</xdr:colOff>
      <xdr:row>83</xdr:row>
      <xdr:rowOff>115207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125384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01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98879</xdr:rowOff>
    </xdr:from>
    <xdr:to>
      <xdr:col>73</xdr:col>
      <xdr:colOff>44450</xdr:colOff>
      <xdr:row>83</xdr:row>
      <xdr:rowOff>29029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39206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92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65314</xdr:rowOff>
    </xdr:from>
    <xdr:to>
      <xdr:col>68</xdr:col>
      <xdr:colOff>203200</xdr:colOff>
      <xdr:row>83</xdr:row>
      <xdr:rowOff>166914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5641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30843</xdr:rowOff>
    </xdr:from>
    <xdr:to>
      <xdr:col>64</xdr:col>
      <xdr:colOff>152400</xdr:colOff>
      <xdr:row>83</xdr:row>
      <xdr:rowOff>132443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142620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類似団体平均とほぼ同程度で推移している。</a:t>
          </a:r>
          <a:endParaRPr lang="ja-JP" altLang="ja-JP" sz="1400">
            <a:effectLst/>
          </a:endParaRPr>
        </a:p>
        <a:p>
          <a:r>
            <a:rPr kumimoji="1" lang="ja-JP" altLang="ja-JP" sz="1100">
              <a:solidFill>
                <a:schemeClr val="dk1"/>
              </a:solidFill>
              <a:effectLst/>
              <a:latin typeface="+mn-lt"/>
              <a:ea typeface="+mn-ea"/>
              <a:cs typeface="+mn-cs"/>
            </a:rPr>
            <a:t>類似団体の職員数との比較検討をしながら、定員管理の指針となる定員適正化方針に基づき、定員管理に努めていく。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106786</xdr:rowOff>
    </xdr:from>
    <xdr:to>
      <xdr:col>81</xdr:col>
      <xdr:colOff>44450</xdr:colOff>
      <xdr:row>62</xdr:row>
      <xdr:rowOff>114829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736686"/>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48383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6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106786</xdr:rowOff>
    </xdr:from>
    <xdr:to>
      <xdr:col>77</xdr:col>
      <xdr:colOff>44450</xdr:colOff>
      <xdr:row>62</xdr:row>
      <xdr:rowOff>106786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7366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141622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98743</xdr:rowOff>
    </xdr:from>
    <xdr:to>
      <xdr:col>72</xdr:col>
      <xdr:colOff>203200</xdr:colOff>
      <xdr:row>62</xdr:row>
      <xdr:rowOff>106786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72864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125535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80645</xdr:rowOff>
    </xdr:from>
    <xdr:to>
      <xdr:col>68</xdr:col>
      <xdr:colOff>152400</xdr:colOff>
      <xdr:row>62</xdr:row>
      <xdr:rowOff>98743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71054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87330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107438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64029</xdr:rowOff>
    </xdr:from>
    <xdr:to>
      <xdr:col>81</xdr:col>
      <xdr:colOff>95250</xdr:colOff>
      <xdr:row>62</xdr:row>
      <xdr:rowOff>165629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9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36106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66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55986</xdr:rowOff>
    </xdr:from>
    <xdr:to>
      <xdr:col>77</xdr:col>
      <xdr:colOff>95250</xdr:colOff>
      <xdr:row>62</xdr:row>
      <xdr:rowOff>157586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8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142363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772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55986</xdr:rowOff>
    </xdr:from>
    <xdr:to>
      <xdr:col>73</xdr:col>
      <xdr:colOff>44450</xdr:colOff>
      <xdr:row>62</xdr:row>
      <xdr:rowOff>157586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8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142363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77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47943</xdr:rowOff>
    </xdr:from>
    <xdr:to>
      <xdr:col>68</xdr:col>
      <xdr:colOff>203200</xdr:colOff>
      <xdr:row>62</xdr:row>
      <xdr:rowOff>149543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134320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29845</xdr:rowOff>
    </xdr:from>
    <xdr:to>
      <xdr:col>64</xdr:col>
      <xdr:colOff>152400</xdr:colOff>
      <xdr:row>62</xdr:row>
      <xdr:rowOff>131445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116222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分子を構成する元利償還金（一般会計等）が平成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年度借入分元利償還の開始により増加した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、分母を構成する標準財政規模のうち臨時財政対策債発行可能額が減少したことにより</a:t>
          </a:r>
          <a:r>
            <a:rPr kumimoji="1" lang="ja-JP" altLang="en-US" sz="1100">
              <a:solidFill>
                <a:schemeClr val="dk1"/>
              </a:solidFill>
              <a:effectLst/>
              <a:latin typeface="+mn-lt"/>
              <a:ea typeface="+mn-ea"/>
              <a:cs typeface="+mn-cs"/>
            </a:rPr>
            <a:t>ポイントの増減はなかった</a:t>
          </a:r>
          <a:r>
            <a:rPr kumimoji="1" lang="ja-JP" altLang="ja-JP" sz="1100">
              <a:solidFill>
                <a:schemeClr val="dk1"/>
              </a:solidFill>
              <a:effectLst/>
              <a:latin typeface="+mn-lt"/>
              <a:ea typeface="+mn-ea"/>
              <a:cs typeface="+mn-cs"/>
            </a:rPr>
            <a:t>。類似団体平均を下回って推移しているものの年々増加傾向にある。</a:t>
          </a:r>
          <a:endParaRPr lang="ja-JP" altLang="ja-JP" sz="1400">
            <a:effectLst/>
          </a:endParaRPr>
        </a:p>
        <a:p>
          <a:r>
            <a:rPr kumimoji="1" lang="ja-JP" altLang="ja-JP" sz="1100">
              <a:solidFill>
                <a:schemeClr val="dk1"/>
              </a:solidFill>
              <a:effectLst/>
              <a:latin typeface="+mn-lt"/>
              <a:ea typeface="+mn-ea"/>
              <a:cs typeface="+mn-cs"/>
            </a:rPr>
            <a:t>今後、一部事務組合への公債費の負担金や元利償還が増加し、比率の上昇が見込まれることから、引き続き市債の発行を精査し、比率の上昇の抑制に努める。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115062</xdr:rowOff>
    </xdr:from>
    <xdr:to>
      <xdr:col>81</xdr:col>
      <xdr:colOff>44450</xdr:colOff>
      <xdr:row>39</xdr:row>
      <xdr:rowOff>115062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8016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142511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86106</xdr:rowOff>
    </xdr:from>
    <xdr:to>
      <xdr:col>77</xdr:col>
      <xdr:colOff>44450</xdr:colOff>
      <xdr:row>39</xdr:row>
      <xdr:rowOff>115062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77265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76454</xdr:rowOff>
    </xdr:from>
    <xdr:to>
      <xdr:col>72</xdr:col>
      <xdr:colOff>203200</xdr:colOff>
      <xdr:row>39</xdr:row>
      <xdr:rowOff>86106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76300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47498</xdr:rowOff>
    </xdr:from>
    <xdr:to>
      <xdr:col>68</xdr:col>
      <xdr:colOff>152400</xdr:colOff>
      <xdr:row>39</xdr:row>
      <xdr:rowOff>76454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7340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75709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64262</xdr:rowOff>
    </xdr:from>
    <xdr:to>
      <xdr:col>81</xdr:col>
      <xdr:colOff>95250</xdr:colOff>
      <xdr:row>39</xdr:row>
      <xdr:rowOff>165862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80789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59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64262</xdr:rowOff>
    </xdr:from>
    <xdr:to>
      <xdr:col>77</xdr:col>
      <xdr:colOff>95250</xdr:colOff>
      <xdr:row>39</xdr:row>
      <xdr:rowOff>165862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4589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51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35306</xdr:rowOff>
    </xdr:from>
    <xdr:to>
      <xdr:col>73</xdr:col>
      <xdr:colOff>44450</xdr:colOff>
      <xdr:row>39</xdr:row>
      <xdr:rowOff>136906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147083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4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25654</xdr:rowOff>
    </xdr:from>
    <xdr:to>
      <xdr:col>68</xdr:col>
      <xdr:colOff>203200</xdr:colOff>
      <xdr:row>39</xdr:row>
      <xdr:rowOff>127254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137431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168148</xdr:rowOff>
    </xdr:from>
    <xdr:to>
      <xdr:col>64</xdr:col>
      <xdr:colOff>152400</xdr:colOff>
      <xdr:row>39</xdr:row>
      <xdr:rowOff>98298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108475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4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分母においては、臨時財政対策債発行可能額は減少したものの、標準税収入額等や普通交付税が増額したことにより、標準財政規模が増額した。また、分子においては、公営企業債等繰入見込額が増加したものの、地方債の現在高や債務負担行為に基づく支出予定額及び組合負担等見込額が減少したことにより将来負担額が減少した。分母が増加し分子が減少したため、将来負担比率は</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ポイント減少した。類似団体よりも大きく上回っているため、今後も将来負担に留意し、健全な財政運営に努める。</a:t>
          </a:r>
          <a:endParaRPr lang="ja-JP" altLang="ja-JP">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161290</xdr:rowOff>
    </xdr:from>
    <xdr:to>
      <xdr:col>81</xdr:col>
      <xdr:colOff>44450</xdr:colOff>
      <xdr:row>19</xdr:row>
      <xdr:rowOff>35802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3247390"/>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164996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22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35802</xdr:rowOff>
    </xdr:from>
    <xdr:to>
      <xdr:col>77</xdr:col>
      <xdr:colOff>44450</xdr:colOff>
      <xdr:row>19</xdr:row>
      <xdr:rowOff>56485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3293352"/>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56485</xdr:rowOff>
    </xdr:from>
    <xdr:to>
      <xdr:col>72</xdr:col>
      <xdr:colOff>203200</xdr:colOff>
      <xdr:row>19</xdr:row>
      <xdr:rowOff>142663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3314035"/>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68943</xdr:rowOff>
    </xdr:from>
    <xdr:to>
      <xdr:col>73</xdr:col>
      <xdr:colOff>44450</xdr:colOff>
      <xdr:row>14</xdr:row>
      <xdr:rowOff>170543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142663</xdr:rowOff>
    </xdr:from>
    <xdr:to>
      <xdr:col>68</xdr:col>
      <xdr:colOff>152400</xdr:colOff>
      <xdr:row>20</xdr:row>
      <xdr:rowOff>55094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3400213"/>
          <a:ext cx="889000" cy="8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150525</xdr:rowOff>
    </xdr:from>
    <xdr:to>
      <xdr:col>68</xdr:col>
      <xdr:colOff>203200</xdr:colOff>
      <xdr:row>15</xdr:row>
      <xdr:rowOff>80675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110490</xdr:rowOff>
    </xdr:from>
    <xdr:to>
      <xdr:col>81</xdr:col>
      <xdr:colOff>95250</xdr:colOff>
      <xdr:row>19</xdr:row>
      <xdr:rowOff>40640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1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82567</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16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156452</xdr:rowOff>
    </xdr:from>
    <xdr:to>
      <xdr:col>77</xdr:col>
      <xdr:colOff>95250</xdr:colOff>
      <xdr:row>19</xdr:row>
      <xdr:rowOff>86602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24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71379</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32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5685</xdr:rowOff>
    </xdr:from>
    <xdr:to>
      <xdr:col>73</xdr:col>
      <xdr:colOff>44450</xdr:colOff>
      <xdr:row>19</xdr:row>
      <xdr:rowOff>107285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326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92062</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349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91863</xdr:rowOff>
    </xdr:from>
    <xdr:to>
      <xdr:col>68</xdr:col>
      <xdr:colOff>203200</xdr:colOff>
      <xdr:row>20</xdr:row>
      <xdr:rowOff>22013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34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6790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4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4294</xdr:rowOff>
    </xdr:from>
    <xdr:to>
      <xdr:col>64</xdr:col>
      <xdr:colOff>152400</xdr:colOff>
      <xdr:row>20</xdr:row>
      <xdr:rowOff>105894</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43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90671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5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群馬県館林市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74,084
70,496
60.97
34,180,189
31,926,261
2,191,251
17,417,632
26,569,380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一般職退職手当や、会計年度任用職員人件費の増により経常経費充当一般財源が増加したため</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加となった。類似団体との比較ではやや高い水準となっている。令和２年度からの会計年度任用職員制度導入により人件費は増加傾向にある。引き続き適正な定員管理及び事務改善などにより時間外勤務の縮小を図り、人件費総額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156392</xdr:rowOff>
    </xdr:from>
    <xdr:to>
      <xdr:col>24</xdr:col>
      <xdr:colOff>25400</xdr:colOff>
      <xdr:row>37</xdr:row>
      <xdr:rowOff>4536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328592"/>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156408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85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45357</xdr:rowOff>
    </xdr:from>
    <xdr:to>
      <xdr:col>19</xdr:col>
      <xdr:colOff>187325</xdr:colOff>
      <xdr:row>36</xdr:row>
      <xdr:rowOff>156392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217557"/>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86740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45357</xdr:rowOff>
    </xdr:from>
    <xdr:to>
      <xdr:col>15</xdr:col>
      <xdr:colOff>98425</xdr:colOff>
      <xdr:row>37</xdr:row>
      <xdr:rowOff>11067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217557"/>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105773</xdr:rowOff>
    </xdr:from>
    <xdr:to>
      <xdr:col>11</xdr:col>
      <xdr:colOff>9525</xdr:colOff>
      <xdr:row>37</xdr:row>
      <xdr:rowOff>11067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06523"/>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152054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160219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125186</xdr:rowOff>
    </xdr:from>
    <xdr:to>
      <xdr:col>24</xdr:col>
      <xdr:colOff>76200</xdr:colOff>
      <xdr:row>37</xdr:row>
      <xdr:rowOff>55336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97263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105592</xdr:rowOff>
    </xdr:from>
    <xdr:to>
      <xdr:col>20</xdr:col>
      <xdr:colOff>38100</xdr:colOff>
      <xdr:row>37</xdr:row>
      <xdr:rowOff>35742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20519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36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166007</xdr:rowOff>
    </xdr:from>
    <xdr:to>
      <xdr:col>15</xdr:col>
      <xdr:colOff>149225</xdr:colOff>
      <xdr:row>36</xdr:row>
      <xdr:rowOff>96157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80934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131717</xdr:rowOff>
    </xdr:from>
    <xdr:to>
      <xdr:col>11</xdr:col>
      <xdr:colOff>60325</xdr:colOff>
      <xdr:row>37</xdr:row>
      <xdr:rowOff>61867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46644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141350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1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重層的支援体制整備事業により特別会計から一般会計に事業を移管したことに伴う委託費の皆増や物価高騰等により大きく増加により、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しており、類似団体と比較し同水準で推移している。エネルギー価格等物価高騰の影響が見られるため、引き続き、既存事業や業務委託内容等の見直しを進めるとともに、公共施設等の適正管理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62230</xdr:rowOff>
    </xdr:from>
    <xdr:to>
      <xdr:col>82</xdr:col>
      <xdr:colOff>107950</xdr:colOff>
      <xdr:row>15</xdr:row>
      <xdr:rowOff>92710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339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52087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3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16510</xdr:rowOff>
    </xdr:from>
    <xdr:to>
      <xdr:col>78</xdr:col>
      <xdr:colOff>69850</xdr:colOff>
      <xdr:row>15</xdr:row>
      <xdr:rowOff>62230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88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16510</xdr:rowOff>
    </xdr:from>
    <xdr:to>
      <xdr:col>73</xdr:col>
      <xdr:colOff>180975</xdr:colOff>
      <xdr:row>15</xdr:row>
      <xdr:rowOff>62230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588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62230</xdr:rowOff>
    </xdr:from>
    <xdr:to>
      <xdr:col>69</xdr:col>
      <xdr:colOff>92075</xdr:colOff>
      <xdr:row>16</xdr:row>
      <xdr:rowOff>134620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6339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113047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50817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58437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11430</xdr:rowOff>
    </xdr:from>
    <xdr:to>
      <xdr:col>78</xdr:col>
      <xdr:colOff>120650</xdr:colOff>
      <xdr:row>15</xdr:row>
      <xdr:rowOff>113030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123207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5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137160</xdr:rowOff>
    </xdr:from>
    <xdr:to>
      <xdr:col>74</xdr:col>
      <xdr:colOff>31750</xdr:colOff>
      <xdr:row>15</xdr:row>
      <xdr:rowOff>67310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52087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62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11430</xdr:rowOff>
    </xdr:from>
    <xdr:to>
      <xdr:col>69</xdr:col>
      <xdr:colOff>142875</xdr:colOff>
      <xdr:row>15</xdr:row>
      <xdr:rowOff>113030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123207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170197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訓練等給付費や生活保護等の増加等したため</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ポイント増加となった、類似団体平均を</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ポイント下回った。今後も社会保障関係経費の増加が予想されることから、市単独事業の見直しなど、適正かつ適切な支出に努める。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29028</xdr:rowOff>
    </xdr:from>
    <xdr:to>
      <xdr:col>24</xdr:col>
      <xdr:colOff>25400</xdr:colOff>
      <xdr:row>56</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6302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167822</xdr:rowOff>
    </xdr:from>
    <xdr:to>
      <xdr:col>19</xdr:col>
      <xdr:colOff>187325</xdr:colOff>
      <xdr:row>56</xdr:row>
      <xdr:rowOff>29028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597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167822</xdr:rowOff>
    </xdr:from>
    <xdr:to>
      <xdr:col>15</xdr:col>
      <xdr:colOff>98425</xdr:colOff>
      <xdr:row>56</xdr:row>
      <xdr:rowOff>110672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5975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110672</xdr:rowOff>
    </xdr:from>
    <xdr:to>
      <xdr:col>11</xdr:col>
      <xdr:colOff>9525</xdr:colOff>
      <xdr:row>57</xdr:row>
      <xdr:rowOff>102507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7118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147155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149678</xdr:rowOff>
    </xdr:from>
    <xdr:to>
      <xdr:col>20</xdr:col>
      <xdr:colOff>38100</xdr:colOff>
      <xdr:row>56</xdr:row>
      <xdr:rowOff>79828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90005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117022</xdr:rowOff>
    </xdr:from>
    <xdr:to>
      <xdr:col>15</xdr:col>
      <xdr:colOff>149225</xdr:colOff>
      <xdr:row>56</xdr:row>
      <xdr:rowOff>47172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57349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59872</xdr:rowOff>
    </xdr:from>
    <xdr:to>
      <xdr:col>11</xdr:col>
      <xdr:colOff>60325</xdr:colOff>
      <xdr:row>56</xdr:row>
      <xdr:rowOff>161472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国民健康保険繰出金は減少したものの、後期高齢者医療保険繰出金や介護保険繰出金の増により、前年度より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ポイントの増加となり、類似団体平均を上回って推移している。</a:t>
          </a:r>
          <a:endParaRPr lang="ja-JP" altLang="ja-JP" sz="1400">
            <a:effectLst/>
          </a:endParaRPr>
        </a:p>
        <a:p>
          <a:r>
            <a:rPr kumimoji="1" lang="ja-JP" altLang="ja-JP" sz="1100">
              <a:solidFill>
                <a:schemeClr val="dk1"/>
              </a:solidFill>
              <a:effectLst/>
              <a:latin typeface="+mn-lt"/>
              <a:ea typeface="+mn-ea"/>
              <a:cs typeface="+mn-cs"/>
            </a:rPr>
            <a:t>今後、施設等の老朽化対応に係る維持管理費の増加や、高齢化の進展に伴う後期高齢者医療、介護保険への繰出金の増加が見込まれるため、公共施設等総合管理計画などに基づく計画的な修繕や医療費等抑制のための予防事業の推進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50800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956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95250</xdr:rowOff>
    </xdr:from>
    <xdr:to>
      <xdr:col>78</xdr:col>
      <xdr:colOff>69850</xdr:colOff>
      <xdr:row>58</xdr:row>
      <xdr:rowOff>12700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867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95250</xdr:rowOff>
    </xdr:from>
    <xdr:to>
      <xdr:col>73</xdr:col>
      <xdr:colOff>180975</xdr:colOff>
      <xdr:row>57</xdr:row>
      <xdr:rowOff>158750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867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158750</xdr:rowOff>
    </xdr:from>
    <xdr:to>
      <xdr:col>69</xdr:col>
      <xdr:colOff>92075</xdr:colOff>
      <xdr:row>60</xdr:row>
      <xdr:rowOff>12700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9314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44450</xdr:rowOff>
    </xdr:from>
    <xdr:to>
      <xdr:col>74</xdr:col>
      <xdr:colOff>31750</xdr:colOff>
      <xdr:row>57</xdr:row>
      <xdr:rowOff>146050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130827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107950</xdr:rowOff>
    </xdr:from>
    <xdr:to>
      <xdr:col>69</xdr:col>
      <xdr:colOff>142875</xdr:colOff>
      <xdr:row>58</xdr:row>
      <xdr:rowOff>38100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22877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保育充実促進費補助金等の増により補助費は増加したが全体の比率としては</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少した。類似団体平均を上回って推移しており、今後も経費節減に向けて一部事務組合との連携を図っていくほか、補助金・負担金については、必要性や効果について精査を行い見直しを検討するなど、補助費等総額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53848</xdr:rowOff>
    </xdr:from>
    <xdr:to>
      <xdr:col>82</xdr:col>
      <xdr:colOff>107950</xdr:colOff>
      <xdr:row>38</xdr:row>
      <xdr:rowOff>58420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5689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xdr:rowOff>
    </xdr:from>
    <xdr:to>
      <xdr:col>78</xdr:col>
      <xdr:colOff>69850</xdr:colOff>
      <xdr:row>38</xdr:row>
      <xdr:rowOff>58420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5232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xdr:rowOff>
    </xdr:from>
    <xdr:to>
      <xdr:col>73</xdr:col>
      <xdr:colOff>180975</xdr:colOff>
      <xdr:row>38</xdr:row>
      <xdr:rowOff>108712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52322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152146</xdr:rowOff>
    </xdr:from>
    <xdr:to>
      <xdr:col>69</xdr:col>
      <xdr:colOff>92075</xdr:colOff>
      <xdr:row>38</xdr:row>
      <xdr:rowOff>108712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49579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48531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xdr:rowOff>
    </xdr:from>
    <xdr:to>
      <xdr:col>82</xdr:col>
      <xdr:colOff>158750</xdr:colOff>
      <xdr:row>38</xdr:row>
      <xdr:rowOff>104648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146575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xdr:rowOff>
    </xdr:from>
    <xdr:to>
      <xdr:col>78</xdr:col>
      <xdr:colOff>120650</xdr:colOff>
      <xdr:row>38</xdr:row>
      <xdr:rowOff>109220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93997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128778</xdr:rowOff>
    </xdr:from>
    <xdr:to>
      <xdr:col>74</xdr:col>
      <xdr:colOff>31750</xdr:colOff>
      <xdr:row>38</xdr:row>
      <xdr:rowOff>58928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43705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57912</xdr:rowOff>
    </xdr:from>
    <xdr:to>
      <xdr:col>69</xdr:col>
      <xdr:colOff>142875</xdr:colOff>
      <xdr:row>38</xdr:row>
      <xdr:rowOff>159512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144289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101346</xdr:rowOff>
    </xdr:from>
    <xdr:to>
      <xdr:col>65</xdr:col>
      <xdr:colOff>53975</xdr:colOff>
      <xdr:row>38</xdr:row>
      <xdr:rowOff>31496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16273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（旧）緊急防災・減債事業債（三小・十小・一中）等の償還が終了したものの、一般事業債（河川等事業）（岡野幹線排水路・赤生田</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号幹線排水路）等の元金償還が始まったことより、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ポイント増加した。依然として類似団体平均を下回って推移しているが、今後も将来負担に留意しつつ、市債の発行に努める。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108713</xdr:rowOff>
    </xdr:from>
    <xdr:to>
      <xdr:col>24</xdr:col>
      <xdr:colOff>25400</xdr:colOff>
      <xdr:row>76</xdr:row>
      <xdr:rowOff>113285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1389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76708</xdr:rowOff>
    </xdr:from>
    <xdr:to>
      <xdr:col>19</xdr:col>
      <xdr:colOff>187325</xdr:colOff>
      <xdr:row>76</xdr:row>
      <xdr:rowOff>108713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1069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76708</xdr:rowOff>
    </xdr:from>
    <xdr:to>
      <xdr:col>15</xdr:col>
      <xdr:colOff>98425</xdr:colOff>
      <xdr:row>76</xdr:row>
      <xdr:rowOff>122428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1069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122428</xdr:rowOff>
    </xdr:from>
    <xdr:to>
      <xdr:col>11</xdr:col>
      <xdr:colOff>9525</xdr:colOff>
      <xdr:row>76</xdr:row>
      <xdr:rowOff>159004</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1526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62485</xdr:rowOff>
    </xdr:from>
    <xdr:to>
      <xdr:col>24</xdr:col>
      <xdr:colOff>76200</xdr:colOff>
      <xdr:row>76</xdr:row>
      <xdr:rowOff>164085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79011</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57913</xdr:rowOff>
    </xdr:from>
    <xdr:to>
      <xdr:col>20</xdr:col>
      <xdr:colOff>38100</xdr:colOff>
      <xdr:row>76</xdr:row>
      <xdr:rowOff>159513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169689</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25908</xdr:rowOff>
    </xdr:from>
    <xdr:to>
      <xdr:col>15</xdr:col>
      <xdr:colOff>149225</xdr:colOff>
      <xdr:row>76</xdr:row>
      <xdr:rowOff>127508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137685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71628</xdr:rowOff>
    </xdr:from>
    <xdr:to>
      <xdr:col>11</xdr:col>
      <xdr:colOff>60325</xdr:colOff>
      <xdr:row>77</xdr:row>
      <xdr:rowOff>1778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11955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48531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ポイント増加となり、類似団体平均を上回って推移している。</a:t>
          </a:r>
          <a:endParaRPr lang="ja-JP" altLang="ja-JP" sz="1400">
            <a:effectLst/>
          </a:endParaRPr>
        </a:p>
        <a:p>
          <a:r>
            <a:rPr kumimoji="1" lang="ja-JP" altLang="ja-JP" sz="1100">
              <a:solidFill>
                <a:schemeClr val="dk1"/>
              </a:solidFill>
              <a:effectLst/>
              <a:latin typeface="+mn-lt"/>
              <a:ea typeface="+mn-ea"/>
              <a:cs typeface="+mn-cs"/>
            </a:rPr>
            <a:t>自主財源の確保などによる一般財源の増収を図るとともに、行財政改革を推進し経常経費全般の見直しや合理化を徹底する。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52705</xdr:rowOff>
    </xdr:from>
    <xdr:to>
      <xdr:col>82</xdr:col>
      <xdr:colOff>107950</xdr:colOff>
      <xdr:row>78</xdr:row>
      <xdr:rowOff>138430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42580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18432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877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149861</xdr:rowOff>
    </xdr:from>
    <xdr:to>
      <xdr:col>78</xdr:col>
      <xdr:colOff>69850</xdr:colOff>
      <xdr:row>78</xdr:row>
      <xdr:rowOff>52705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180061"/>
          <a:ext cx="889000" cy="24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78</xdr:row>
      <xdr:rowOff>155575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180061"/>
          <a:ext cx="889000" cy="34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155575</xdr:rowOff>
    </xdr:from>
    <xdr:to>
      <xdr:col>69</xdr:col>
      <xdr:colOff>92075</xdr:colOff>
      <xdr:row>79</xdr:row>
      <xdr:rowOff>12700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5286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87630</xdr:rowOff>
    </xdr:from>
    <xdr:to>
      <xdr:col>82</xdr:col>
      <xdr:colOff>158750</xdr:colOff>
      <xdr:row>79</xdr:row>
      <xdr:rowOff>17780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59707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1905</xdr:rowOff>
    </xdr:from>
    <xdr:to>
      <xdr:col>78</xdr:col>
      <xdr:colOff>120650</xdr:colOff>
      <xdr:row>78</xdr:row>
      <xdr:rowOff>103505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88282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6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99061</xdr:rowOff>
    </xdr:from>
    <xdr:to>
      <xdr:col>74</xdr:col>
      <xdr:colOff>31750</xdr:colOff>
      <xdr:row>77</xdr:row>
      <xdr:rowOff>29211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104775</xdr:rowOff>
    </xdr:from>
    <xdr:to>
      <xdr:col>69</xdr:col>
      <xdr:colOff>142875</xdr:colOff>
      <xdr:row>79</xdr:row>
      <xdr:rowOff>34925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47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19702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133350</xdr:rowOff>
    </xdr:from>
    <xdr:to>
      <xdr:col>65</xdr:col>
      <xdr:colOff>53975</xdr:colOff>
      <xdr:row>79</xdr:row>
      <xdr:rowOff>63500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48277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群馬県館林市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137916</xdr:rowOff>
    </xdr:from>
    <xdr:to>
      <xdr:col>29</xdr:col>
      <xdr:colOff>127000</xdr:colOff>
      <xdr:row>16</xdr:row>
      <xdr:rowOff>16148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57291"/>
          <a:ext cx="647700" cy="49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122693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4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16148</xdr:rowOff>
    </xdr:from>
    <xdr:to>
      <xdr:col>26</xdr:col>
      <xdr:colOff>50800</xdr:colOff>
      <xdr:row>16</xdr:row>
      <xdr:rowOff>20872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06973"/>
          <a:ext cx="698500" cy="4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68457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20872</xdr:rowOff>
    </xdr:from>
    <xdr:to>
      <xdr:col>22</xdr:col>
      <xdr:colOff>114300</xdr:colOff>
      <xdr:row>16</xdr:row>
      <xdr:rowOff>56458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11697"/>
          <a:ext cx="698500" cy="35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56458</xdr:rowOff>
    </xdr:from>
    <xdr:to>
      <xdr:col>18</xdr:col>
      <xdr:colOff>177800</xdr:colOff>
      <xdr:row>16</xdr:row>
      <xdr:rowOff>112141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47283"/>
          <a:ext cx="698500" cy="55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111282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142695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87116</xdr:rowOff>
    </xdr:from>
    <xdr:to>
      <xdr:col>29</xdr:col>
      <xdr:colOff>177800</xdr:colOff>
      <xdr:row>16</xdr:row>
      <xdr:rowOff>17266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06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103643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5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136798</xdr:rowOff>
    </xdr:from>
    <xdr:to>
      <xdr:col>26</xdr:col>
      <xdr:colOff>101600</xdr:colOff>
      <xdr:row>16</xdr:row>
      <xdr:rowOff>66948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56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51725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42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141522</xdr:rowOff>
    </xdr:from>
    <xdr:to>
      <xdr:col>22</xdr:col>
      <xdr:colOff>165100</xdr:colOff>
      <xdr:row>16</xdr:row>
      <xdr:rowOff>71672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60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81849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29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5658</xdr:rowOff>
    </xdr:from>
    <xdr:to>
      <xdr:col>19</xdr:col>
      <xdr:colOff>38100</xdr:colOff>
      <xdr:row>16</xdr:row>
      <xdr:rowOff>107258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96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92035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8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61341</xdr:rowOff>
    </xdr:from>
    <xdr:to>
      <xdr:col>15</xdr:col>
      <xdr:colOff>101600</xdr:colOff>
      <xdr:row>16</xdr:row>
      <xdr:rowOff>162941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52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147718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3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268308</xdr:rowOff>
    </xdr:from>
    <xdr:to>
      <xdr:col>29</xdr:col>
      <xdr:colOff>127000</xdr:colOff>
      <xdr:row>35</xdr:row>
      <xdr:rowOff>293747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78658"/>
          <a:ext cx="647700" cy="25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304933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7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293747</xdr:rowOff>
    </xdr:from>
    <xdr:to>
      <xdr:col>26</xdr:col>
      <xdr:colOff>50800</xdr:colOff>
      <xdr:row>35</xdr:row>
      <xdr:rowOff>309684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04097"/>
          <a:ext cx="698500" cy="15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0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302564</xdr:rowOff>
    </xdr:from>
    <xdr:to>
      <xdr:col>22</xdr:col>
      <xdr:colOff>114300</xdr:colOff>
      <xdr:row>35</xdr:row>
      <xdr:rowOff>309684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912914"/>
          <a:ext cx="698500" cy="7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249765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302564</xdr:rowOff>
    </xdr:from>
    <xdr:to>
      <xdr:col>18</xdr:col>
      <xdr:colOff>177800</xdr:colOff>
      <xdr:row>36</xdr:row>
      <xdr:rowOff>19035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912914"/>
          <a:ext cx="698500" cy="59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307861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308547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217508</xdr:rowOff>
    </xdr:from>
    <xdr:to>
      <xdr:col>29</xdr:col>
      <xdr:colOff>177800</xdr:colOff>
      <xdr:row>35</xdr:row>
      <xdr:rowOff>319108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27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189585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79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242947</xdr:rowOff>
    </xdr:from>
    <xdr:to>
      <xdr:col>26</xdr:col>
      <xdr:colOff>101600</xdr:colOff>
      <xdr:row>36</xdr:row>
      <xdr:rowOff>1647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53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329324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39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258884</xdr:rowOff>
    </xdr:from>
    <xdr:to>
      <xdr:col>22</xdr:col>
      <xdr:colOff>165100</xdr:colOff>
      <xdr:row>36</xdr:row>
      <xdr:rowOff>17584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69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2361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55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251764</xdr:rowOff>
    </xdr:from>
    <xdr:to>
      <xdr:col>19</xdr:col>
      <xdr:colOff>38100</xdr:colOff>
      <xdr:row>36</xdr:row>
      <xdr:rowOff>10464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62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338141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4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311135</xdr:rowOff>
    </xdr:from>
    <xdr:to>
      <xdr:col>15</xdr:col>
      <xdr:colOff>101600</xdr:colOff>
      <xdr:row>36</xdr:row>
      <xdr:rowOff>69835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21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54612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0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群馬県館林市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74,084
70,496
60.97
34,180,189
31,926,261
2,191,251
17,417,632
26,569,380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168123</xdr:rowOff>
    </xdr:from>
    <xdr:to>
      <xdr:col>24</xdr:col>
      <xdr:colOff>63500</xdr:colOff>
      <xdr:row>36</xdr:row>
      <xdr:rowOff>17094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68873"/>
          <a:ext cx="838200" cy="2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57980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7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17094</xdr:rowOff>
    </xdr:from>
    <xdr:to>
      <xdr:col>19</xdr:col>
      <xdr:colOff>177800</xdr:colOff>
      <xdr:row>36</xdr:row>
      <xdr:rowOff>50832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89294"/>
          <a:ext cx="889000" cy="3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160374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50832</xdr:rowOff>
    </xdr:from>
    <xdr:to>
      <xdr:col>15</xdr:col>
      <xdr:colOff>50800</xdr:colOff>
      <xdr:row>36</xdr:row>
      <xdr:rowOff>93599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23032"/>
          <a:ext cx="889000" cy="4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9955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93599</xdr:rowOff>
    </xdr:from>
    <xdr:to>
      <xdr:col>10</xdr:col>
      <xdr:colOff>114300</xdr:colOff>
      <xdr:row>37</xdr:row>
      <xdr:rowOff>122346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65799"/>
          <a:ext cx="889000" cy="20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43254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117323</xdr:rowOff>
    </xdr:from>
    <xdr:to>
      <xdr:col>24</xdr:col>
      <xdr:colOff>114300</xdr:colOff>
      <xdr:row>36</xdr:row>
      <xdr:rowOff>47473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1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95750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9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137744</xdr:rowOff>
    </xdr:from>
    <xdr:to>
      <xdr:col>20</xdr:col>
      <xdr:colOff>38100</xdr:colOff>
      <xdr:row>36</xdr:row>
      <xdr:rowOff>67894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3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59021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3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xdr:rowOff>
    </xdr:from>
    <xdr:to>
      <xdr:col>15</xdr:col>
      <xdr:colOff>101600</xdr:colOff>
      <xdr:row>36</xdr:row>
      <xdr:rowOff>101632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7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92759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6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42799</xdr:rowOff>
    </xdr:from>
    <xdr:to>
      <xdr:col>10</xdr:col>
      <xdr:colOff>165100</xdr:colOff>
      <xdr:row>36</xdr:row>
      <xdr:rowOff>144399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1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135526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0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71546</xdr:rowOff>
    </xdr:from>
    <xdr:to>
      <xdr:col>6</xdr:col>
      <xdr:colOff>38100</xdr:colOff>
      <xdr:row>38</xdr:row>
      <xdr:rowOff>1696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1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164272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53550</xdr:rowOff>
    </xdr:from>
    <xdr:to>
      <xdr:col>24</xdr:col>
      <xdr:colOff>63500</xdr:colOff>
      <xdr:row>57</xdr:row>
      <xdr:rowOff>108066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826200"/>
          <a:ext cx="838200" cy="5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119114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8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53550</xdr:rowOff>
    </xdr:from>
    <xdr:to>
      <xdr:col>19</xdr:col>
      <xdr:colOff>177800</xdr:colOff>
      <xdr:row>57</xdr:row>
      <xdr:rowOff>137458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26200"/>
          <a:ext cx="889000" cy="8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29231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137458</xdr:rowOff>
    </xdr:from>
    <xdr:to>
      <xdr:col>15</xdr:col>
      <xdr:colOff>50800</xdr:colOff>
      <xdr:row>58</xdr:row>
      <xdr:rowOff>472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10108"/>
          <a:ext cx="889000" cy="3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74624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156671</xdr:rowOff>
    </xdr:from>
    <xdr:to>
      <xdr:col>10</xdr:col>
      <xdr:colOff>114300</xdr:colOff>
      <xdr:row>58</xdr:row>
      <xdr:rowOff>472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929321"/>
          <a:ext cx="889000" cy="1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118537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133298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57266</xdr:rowOff>
    </xdr:from>
    <xdr:to>
      <xdr:col>24</xdr:col>
      <xdr:colOff>114300</xdr:colOff>
      <xdr:row>57</xdr:row>
      <xdr:rowOff>158866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2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35693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2750</xdr:rowOff>
    </xdr:from>
    <xdr:to>
      <xdr:col>20</xdr:col>
      <xdr:colOff>38100</xdr:colOff>
      <xdr:row>57</xdr:row>
      <xdr:rowOff>104350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95477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6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86658</xdr:rowOff>
    </xdr:from>
    <xdr:to>
      <xdr:col>15</xdr:col>
      <xdr:colOff>101600</xdr:colOff>
      <xdr:row>58</xdr:row>
      <xdr:rowOff>16808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5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7935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5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121122</xdr:rowOff>
    </xdr:from>
    <xdr:to>
      <xdr:col>10</xdr:col>
      <xdr:colOff>165100</xdr:colOff>
      <xdr:row>58</xdr:row>
      <xdr:rowOff>51272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9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42399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8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105871</xdr:rowOff>
    </xdr:from>
    <xdr:to>
      <xdr:col>6</xdr:col>
      <xdr:colOff>38100</xdr:colOff>
      <xdr:row>58</xdr:row>
      <xdr:rowOff>36021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7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27148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7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145552</xdr:rowOff>
    </xdr:from>
    <xdr:to>
      <xdr:col>24</xdr:col>
      <xdr:colOff>63500</xdr:colOff>
      <xdr:row>77</xdr:row>
      <xdr:rowOff>157074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47202"/>
          <a:ext cx="8382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145552</xdr:rowOff>
    </xdr:from>
    <xdr:to>
      <xdr:col>19</xdr:col>
      <xdr:colOff>177800</xdr:colOff>
      <xdr:row>77</xdr:row>
      <xdr:rowOff>150809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47202"/>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150809</xdr:rowOff>
    </xdr:from>
    <xdr:to>
      <xdr:col>15</xdr:col>
      <xdr:colOff>50800</xdr:colOff>
      <xdr:row>77</xdr:row>
      <xdr:rowOff>151998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52459"/>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134122</xdr:rowOff>
    </xdr:from>
    <xdr:to>
      <xdr:col>10</xdr:col>
      <xdr:colOff>114300</xdr:colOff>
      <xdr:row>77</xdr:row>
      <xdr:rowOff>151998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35772"/>
          <a:ext cx="889000" cy="1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155408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29176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106274</xdr:rowOff>
    </xdr:from>
    <xdr:to>
      <xdr:col>24</xdr:col>
      <xdr:colOff>114300</xdr:colOff>
      <xdr:row>78</xdr:row>
      <xdr:rowOff>36424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0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21201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2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94752</xdr:rowOff>
    </xdr:from>
    <xdr:to>
      <xdr:col>20</xdr:col>
      <xdr:colOff>38100</xdr:colOff>
      <xdr:row>78</xdr:row>
      <xdr:rowOff>24902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9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16029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8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100009</xdr:rowOff>
    </xdr:from>
    <xdr:to>
      <xdr:col>15</xdr:col>
      <xdr:colOff>101600</xdr:colOff>
      <xdr:row>78</xdr:row>
      <xdr:rowOff>30159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0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21286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9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101198</xdr:rowOff>
    </xdr:from>
    <xdr:to>
      <xdr:col>10</xdr:col>
      <xdr:colOff>165100</xdr:colOff>
      <xdr:row>78</xdr:row>
      <xdr:rowOff>31348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0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22475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95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83322</xdr:rowOff>
    </xdr:from>
    <xdr:to>
      <xdr:col>6</xdr:col>
      <xdr:colOff>38100</xdr:colOff>
      <xdr:row>78</xdr:row>
      <xdr:rowOff>13472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8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4599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7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160631</xdr:rowOff>
    </xdr:from>
    <xdr:to>
      <xdr:col>24</xdr:col>
      <xdr:colOff>63500</xdr:colOff>
      <xdr:row>97</xdr:row>
      <xdr:rowOff>115798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619831"/>
          <a:ext cx="838200" cy="12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122407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8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93422</xdr:rowOff>
    </xdr:from>
    <xdr:to>
      <xdr:col>19</xdr:col>
      <xdr:colOff>177800</xdr:colOff>
      <xdr:row>97</xdr:row>
      <xdr:rowOff>115798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552622"/>
          <a:ext cx="889000" cy="19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161193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2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93422</xdr:rowOff>
    </xdr:from>
    <xdr:to>
      <xdr:col>15</xdr:col>
      <xdr:colOff>50800</xdr:colOff>
      <xdr:row>98</xdr:row>
      <xdr:rowOff>68920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552622"/>
          <a:ext cx="889000" cy="31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161907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10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68920</xdr:rowOff>
    </xdr:from>
    <xdr:to>
      <xdr:col>10</xdr:col>
      <xdr:colOff>114300</xdr:colOff>
      <xdr:row>98</xdr:row>
      <xdr:rowOff>88209</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71020"/>
          <a:ext cx="889000" cy="1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156478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35276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9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109831</xdr:rowOff>
    </xdr:from>
    <xdr:to>
      <xdr:col>24</xdr:col>
      <xdr:colOff>114300</xdr:colOff>
      <xdr:row>97</xdr:row>
      <xdr:rowOff>39981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6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88258</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4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64998</xdr:rowOff>
    </xdr:from>
    <xdr:to>
      <xdr:col>20</xdr:col>
      <xdr:colOff>38100</xdr:colOff>
      <xdr:row>97</xdr:row>
      <xdr:rowOff>166598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9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157725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78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42622</xdr:rowOff>
    </xdr:from>
    <xdr:to>
      <xdr:col>15</xdr:col>
      <xdr:colOff>101600</xdr:colOff>
      <xdr:row>96</xdr:row>
      <xdr:rowOff>144222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0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135349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59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18120</xdr:rowOff>
    </xdr:from>
    <xdr:to>
      <xdr:col>10</xdr:col>
      <xdr:colOff>165100</xdr:colOff>
      <xdr:row>98</xdr:row>
      <xdr:rowOff>119720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2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110847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1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37409</xdr:rowOff>
    </xdr:from>
    <xdr:to>
      <xdr:col>6</xdr:col>
      <xdr:colOff>38100</xdr:colOff>
      <xdr:row>98</xdr:row>
      <xdr:rowOff>139009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3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130136</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3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60931</xdr:rowOff>
    </xdr:from>
    <xdr:to>
      <xdr:col>55</xdr:col>
      <xdr:colOff>0</xdr:colOff>
      <xdr:row>37</xdr:row>
      <xdr:rowOff>151337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404581"/>
          <a:ext cx="838200" cy="9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161565</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333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95918</xdr:rowOff>
    </xdr:from>
    <xdr:to>
      <xdr:col>50</xdr:col>
      <xdr:colOff>114300</xdr:colOff>
      <xdr:row>37</xdr:row>
      <xdr:rowOff>151337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6439568"/>
          <a:ext cx="889000" cy="5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127071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64763</xdr:rowOff>
    </xdr:from>
    <xdr:to>
      <xdr:col>45</xdr:col>
      <xdr:colOff>177800</xdr:colOff>
      <xdr:row>37</xdr:row>
      <xdr:rowOff>95918</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379713"/>
          <a:ext cx="889000" cy="105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161612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64763</xdr:rowOff>
    </xdr:from>
    <xdr:to>
      <xdr:col>41</xdr:col>
      <xdr:colOff>50800</xdr:colOff>
      <xdr:row>38</xdr:row>
      <xdr:rowOff>133114</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379713"/>
          <a:ext cx="889000" cy="126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96352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126832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10131</xdr:rowOff>
    </xdr:from>
    <xdr:to>
      <xdr:col>55</xdr:col>
      <xdr:colOff>50800</xdr:colOff>
      <xdr:row>37</xdr:row>
      <xdr:rowOff>111731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35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33008</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20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100537</xdr:rowOff>
    </xdr:from>
    <xdr:to>
      <xdr:col>50</xdr:col>
      <xdr:colOff>165100</xdr:colOff>
      <xdr:row>38</xdr:row>
      <xdr:rowOff>30686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4441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21813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53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45118</xdr:rowOff>
    </xdr:from>
    <xdr:to>
      <xdr:col>46</xdr:col>
      <xdr:colOff>38100</xdr:colOff>
      <xdr:row>37</xdr:row>
      <xdr:rowOff>146718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38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137844</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48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13963</xdr:rowOff>
    </xdr:from>
    <xdr:to>
      <xdr:col>41</xdr:col>
      <xdr:colOff>101600</xdr:colOff>
      <xdr:row>31</xdr:row>
      <xdr:rowOff>115563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32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106690</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5421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82314</xdr:rowOff>
    </xdr:from>
    <xdr:to>
      <xdr:col>36</xdr:col>
      <xdr:colOff>165100</xdr:colOff>
      <xdr:row>39</xdr:row>
      <xdr:rowOff>12464</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59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3591</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69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73668</xdr:rowOff>
    </xdr:from>
    <xdr:to>
      <xdr:col>55</xdr:col>
      <xdr:colOff>0</xdr:colOff>
      <xdr:row>57</xdr:row>
      <xdr:rowOff>17007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9639300" y="9674868"/>
          <a:ext cx="838200" cy="11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10692</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44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153623</xdr:rowOff>
    </xdr:from>
    <xdr:to>
      <xdr:col>50</xdr:col>
      <xdr:colOff>114300</xdr:colOff>
      <xdr:row>57</xdr:row>
      <xdr:rowOff>17007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8750300" y="9754823"/>
          <a:ext cx="889000" cy="3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92553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35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135596</xdr:rowOff>
    </xdr:from>
    <xdr:to>
      <xdr:col>45</xdr:col>
      <xdr:colOff>177800</xdr:colOff>
      <xdr:row>56</xdr:row>
      <xdr:rowOff>153623</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9565346"/>
          <a:ext cx="889000" cy="18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90278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135596</xdr:rowOff>
    </xdr:from>
    <xdr:to>
      <xdr:col>41</xdr:col>
      <xdr:colOff>50800</xdr:colOff>
      <xdr:row>56</xdr:row>
      <xdr:rowOff>118789</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972300" y="9565346"/>
          <a:ext cx="889000" cy="15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157366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22868</xdr:rowOff>
    </xdr:from>
    <xdr:to>
      <xdr:col>55</xdr:col>
      <xdr:colOff>50800</xdr:colOff>
      <xdr:row>56</xdr:row>
      <xdr:rowOff>124468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62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1295</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60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137657</xdr:rowOff>
    </xdr:from>
    <xdr:to>
      <xdr:col>50</xdr:col>
      <xdr:colOff>165100</xdr:colOff>
      <xdr:row>57</xdr:row>
      <xdr:rowOff>67807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73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58934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83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102823</xdr:rowOff>
    </xdr:from>
    <xdr:to>
      <xdr:col>46</xdr:col>
      <xdr:colOff>38100</xdr:colOff>
      <xdr:row>57</xdr:row>
      <xdr:rowOff>32973</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70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24100</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79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84796</xdr:rowOff>
    </xdr:from>
    <xdr:to>
      <xdr:col>41</xdr:col>
      <xdr:colOff>101600</xdr:colOff>
      <xdr:row>56</xdr:row>
      <xdr:rowOff>14946</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51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6073</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60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67989</xdr:rowOff>
    </xdr:from>
    <xdr:to>
      <xdr:col>36</xdr:col>
      <xdr:colOff>165100</xdr:colOff>
      <xdr:row>56</xdr:row>
      <xdr:rowOff>169589</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66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160716</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76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86474</xdr:rowOff>
    </xdr:from>
    <xdr:to>
      <xdr:col>55</xdr:col>
      <xdr:colOff>0</xdr:colOff>
      <xdr:row>78</xdr:row>
      <xdr:rowOff>48146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9639300" y="13288124"/>
          <a:ext cx="838200" cy="13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126934</xdr:rowOff>
    </xdr:from>
    <xdr:ext cx="469744"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328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42145</xdr:rowOff>
    </xdr:from>
    <xdr:to>
      <xdr:col>50</xdr:col>
      <xdr:colOff>114300</xdr:colOff>
      <xdr:row>78</xdr:row>
      <xdr:rowOff>48146</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8750300" y="13415245"/>
          <a:ext cx="8890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89312</xdr:rowOff>
    </xdr:from>
    <xdr:to>
      <xdr:col>45</xdr:col>
      <xdr:colOff>177800</xdr:colOff>
      <xdr:row>78</xdr:row>
      <xdr:rowOff>42145</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7861300" y="13290962"/>
          <a:ext cx="889000" cy="12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16294</xdr:rowOff>
    </xdr:from>
    <xdr:to>
      <xdr:col>41</xdr:col>
      <xdr:colOff>50800</xdr:colOff>
      <xdr:row>77</xdr:row>
      <xdr:rowOff>89312</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a:off x="6972300" y="13217944"/>
          <a:ext cx="889000" cy="7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97789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2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35674</xdr:rowOff>
    </xdr:from>
    <xdr:to>
      <xdr:col>55</xdr:col>
      <xdr:colOff>50800</xdr:colOff>
      <xdr:row>77</xdr:row>
      <xdr:rowOff>137274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23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58551</xdr:rowOff>
    </xdr:from>
    <xdr:ext cx="534377"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08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168796</xdr:rowOff>
    </xdr:from>
    <xdr:to>
      <xdr:col>50</xdr:col>
      <xdr:colOff>165100</xdr:colOff>
      <xdr:row>78</xdr:row>
      <xdr:rowOff>98946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37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90073</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404428" y="134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162795</xdr:rowOff>
    </xdr:from>
    <xdr:to>
      <xdr:col>46</xdr:col>
      <xdr:colOff>38100</xdr:colOff>
      <xdr:row>78</xdr:row>
      <xdr:rowOff>92945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36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84072</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515428" y="1345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38512</xdr:rowOff>
    </xdr:from>
    <xdr:to>
      <xdr:col>41</xdr:col>
      <xdr:colOff>101600</xdr:colOff>
      <xdr:row>77</xdr:row>
      <xdr:rowOff>140112</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32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131239</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594111" y="1333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136944</xdr:rowOff>
    </xdr:from>
    <xdr:to>
      <xdr:col>36</xdr:col>
      <xdr:colOff>165100</xdr:colOff>
      <xdr:row>77</xdr:row>
      <xdr:rowOff>67094</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316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83621</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05111" y="129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42481</xdr:rowOff>
    </xdr:from>
    <xdr:to>
      <xdr:col>55</xdr:col>
      <xdr:colOff>0</xdr:colOff>
      <xdr:row>97</xdr:row>
      <xdr:rowOff>71286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673131"/>
          <a:ext cx="838200" cy="2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98035</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385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71286</xdr:rowOff>
    </xdr:from>
    <xdr:to>
      <xdr:col>50</xdr:col>
      <xdr:colOff>114300</xdr:colOff>
      <xdr:row>97</xdr:row>
      <xdr:rowOff>82601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701936"/>
          <a:ext cx="889000" cy="1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27424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3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82601</xdr:rowOff>
    </xdr:from>
    <xdr:to>
      <xdr:col>45</xdr:col>
      <xdr:colOff>177800</xdr:colOff>
      <xdr:row>97</xdr:row>
      <xdr:rowOff>83668</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713251"/>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44327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3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83668</xdr:rowOff>
    </xdr:from>
    <xdr:to>
      <xdr:col>41</xdr:col>
      <xdr:colOff>50800</xdr:colOff>
      <xdr:row>98</xdr:row>
      <xdr:rowOff>66460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714318"/>
          <a:ext cx="889000" cy="15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161129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12209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163131</xdr:rowOff>
    </xdr:from>
    <xdr:to>
      <xdr:col>55</xdr:col>
      <xdr:colOff>50800</xdr:colOff>
      <xdr:row>97</xdr:row>
      <xdr:rowOff>93281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62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141558</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60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20486</xdr:rowOff>
    </xdr:from>
    <xdr:to>
      <xdr:col>50</xdr:col>
      <xdr:colOff>165100</xdr:colOff>
      <xdr:row>97</xdr:row>
      <xdr:rowOff>122086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6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113213</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74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31801</xdr:rowOff>
    </xdr:from>
    <xdr:to>
      <xdr:col>46</xdr:col>
      <xdr:colOff>38100</xdr:colOff>
      <xdr:row>97</xdr:row>
      <xdr:rowOff>133401</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66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124528</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7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32868</xdr:rowOff>
    </xdr:from>
    <xdr:to>
      <xdr:col>41</xdr:col>
      <xdr:colOff>101600</xdr:colOff>
      <xdr:row>97</xdr:row>
      <xdr:rowOff>134468</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66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125595</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75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15660</xdr:rowOff>
    </xdr:from>
    <xdr:to>
      <xdr:col>36</xdr:col>
      <xdr:colOff>165100</xdr:colOff>
      <xdr:row>98</xdr:row>
      <xdr:rowOff>117260</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81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108387</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91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130812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9377</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4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129315</xdr:rowOff>
    </xdr:from>
    <xdr:to>
      <xdr:col>85</xdr:col>
      <xdr:colOff>127000</xdr:colOff>
      <xdr:row>76</xdr:row>
      <xdr:rowOff>139830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159515"/>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28370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7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139830</xdr:rowOff>
    </xdr:from>
    <xdr:to>
      <xdr:col>81</xdr:col>
      <xdr:colOff>50800</xdr:colOff>
      <xdr:row>76</xdr:row>
      <xdr:rowOff>148174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170030"/>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146530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6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148174</xdr:rowOff>
    </xdr:from>
    <xdr:to>
      <xdr:col>76</xdr:col>
      <xdr:colOff>114300</xdr:colOff>
      <xdr:row>76</xdr:row>
      <xdr:rowOff>155539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178374"/>
          <a:ext cx="889000" cy="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142007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140875</xdr:rowOff>
    </xdr:from>
    <xdr:to>
      <xdr:col>71</xdr:col>
      <xdr:colOff>177800</xdr:colOff>
      <xdr:row>76</xdr:row>
      <xdr:rowOff>155539</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3171075"/>
          <a:ext cx="889000" cy="1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32230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21583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78515</xdr:rowOff>
    </xdr:from>
    <xdr:to>
      <xdr:col>85</xdr:col>
      <xdr:colOff>177800</xdr:colOff>
      <xdr:row>77</xdr:row>
      <xdr:rowOff>8665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10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56942</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08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89030</xdr:rowOff>
    </xdr:from>
    <xdr:to>
      <xdr:col>81</xdr:col>
      <xdr:colOff>101600</xdr:colOff>
      <xdr:row>77</xdr:row>
      <xdr:rowOff>19180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11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10307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2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97374</xdr:rowOff>
    </xdr:from>
    <xdr:to>
      <xdr:col>76</xdr:col>
      <xdr:colOff>165100</xdr:colOff>
      <xdr:row>77</xdr:row>
      <xdr:rowOff>27524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12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18651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22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104739</xdr:rowOff>
    </xdr:from>
    <xdr:to>
      <xdr:col>72</xdr:col>
      <xdr:colOff>38100</xdr:colOff>
      <xdr:row>77</xdr:row>
      <xdr:rowOff>34889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13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26016</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2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90075</xdr:rowOff>
    </xdr:from>
    <xdr:to>
      <xdr:col>67</xdr:col>
      <xdr:colOff>101600</xdr:colOff>
      <xdr:row>77</xdr:row>
      <xdr:rowOff>20225</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1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11352</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21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15863</xdr:rowOff>
    </xdr:from>
    <xdr:to>
      <xdr:col>85</xdr:col>
      <xdr:colOff>127000</xdr:colOff>
      <xdr:row>98</xdr:row>
      <xdr:rowOff>113539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817963"/>
          <a:ext cx="838200" cy="9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69977</xdr:rowOff>
    </xdr:from>
    <xdr:to>
      <xdr:col>81</xdr:col>
      <xdr:colOff>50800</xdr:colOff>
      <xdr:row>98</xdr:row>
      <xdr:rowOff>113539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872077"/>
          <a:ext cx="889000" cy="4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145378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69977</xdr:rowOff>
    </xdr:from>
    <xdr:to>
      <xdr:col>76</xdr:col>
      <xdr:colOff>114300</xdr:colOff>
      <xdr:row>98</xdr:row>
      <xdr:rowOff>84525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72077"/>
          <a:ext cx="889000" cy="1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137030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4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84525</xdr:rowOff>
    </xdr:from>
    <xdr:to>
      <xdr:col>71</xdr:col>
      <xdr:colOff>177800</xdr:colOff>
      <xdr:row>98</xdr:row>
      <xdr:rowOff>103389</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886625"/>
          <a:ext cx="889000" cy="1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53563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136513</xdr:rowOff>
    </xdr:from>
    <xdr:to>
      <xdr:col>85</xdr:col>
      <xdr:colOff>177800</xdr:colOff>
      <xdr:row>98</xdr:row>
      <xdr:rowOff>66663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76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51440</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68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62739</xdr:rowOff>
    </xdr:from>
    <xdr:to>
      <xdr:col>81</xdr:col>
      <xdr:colOff>101600</xdr:colOff>
      <xdr:row>98</xdr:row>
      <xdr:rowOff>164339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6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155466</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46428" y="1695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19177</xdr:rowOff>
    </xdr:from>
    <xdr:to>
      <xdr:col>76</xdr:col>
      <xdr:colOff>165100</xdr:colOff>
      <xdr:row>98</xdr:row>
      <xdr:rowOff>120777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2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111904</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691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33725</xdr:rowOff>
    </xdr:from>
    <xdr:to>
      <xdr:col>72</xdr:col>
      <xdr:colOff>38100</xdr:colOff>
      <xdr:row>98</xdr:row>
      <xdr:rowOff>135325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126452</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92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52589</xdr:rowOff>
    </xdr:from>
    <xdr:to>
      <xdr:col>67</xdr:col>
      <xdr:colOff>101600</xdr:colOff>
      <xdr:row>98</xdr:row>
      <xdr:rowOff>154189</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5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145316</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694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151953</xdr:rowOff>
    </xdr:from>
    <xdr:to>
      <xdr:col>116</xdr:col>
      <xdr:colOff>63500</xdr:colOff>
      <xdr:row>37</xdr:row>
      <xdr:rowOff>163109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495603"/>
          <a:ext cx="8382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163109</xdr:rowOff>
    </xdr:from>
    <xdr:to>
      <xdr:col>111</xdr:col>
      <xdr:colOff>177800</xdr:colOff>
      <xdr:row>37</xdr:row>
      <xdr:rowOff>163749</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506759"/>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163749</xdr:rowOff>
    </xdr:from>
    <xdr:to>
      <xdr:col>107</xdr:col>
      <xdr:colOff>50800</xdr:colOff>
      <xdr:row>38</xdr:row>
      <xdr:rowOff>81590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507399"/>
          <a:ext cx="889000" cy="8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36556</xdr:rowOff>
    </xdr:from>
    <xdr:to>
      <xdr:col>102</xdr:col>
      <xdr:colOff>114300</xdr:colOff>
      <xdr:row>38</xdr:row>
      <xdr:rowOff>81590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551656"/>
          <a:ext cx="8890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39235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82988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101153</xdr:rowOff>
    </xdr:from>
    <xdr:to>
      <xdr:col>116</xdr:col>
      <xdr:colOff>114300</xdr:colOff>
      <xdr:row>38</xdr:row>
      <xdr:rowOff>31304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4448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79580</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4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112309</xdr:rowOff>
    </xdr:from>
    <xdr:to>
      <xdr:col>112</xdr:col>
      <xdr:colOff>38100</xdr:colOff>
      <xdr:row>38</xdr:row>
      <xdr:rowOff>42459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45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33586</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54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112949</xdr:rowOff>
    </xdr:from>
    <xdr:to>
      <xdr:col>107</xdr:col>
      <xdr:colOff>101600</xdr:colOff>
      <xdr:row>38</xdr:row>
      <xdr:rowOff>43098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4565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34226</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54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30790</xdr:rowOff>
    </xdr:from>
    <xdr:to>
      <xdr:col>102</xdr:col>
      <xdr:colOff>165100</xdr:colOff>
      <xdr:row>38</xdr:row>
      <xdr:rowOff>132390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54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123517</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63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157206</xdr:rowOff>
    </xdr:from>
    <xdr:to>
      <xdr:col>98</xdr:col>
      <xdr:colOff>38100</xdr:colOff>
      <xdr:row>38</xdr:row>
      <xdr:rowOff>87356</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50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78483</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5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161417</xdr:rowOff>
    </xdr:from>
    <xdr:to>
      <xdr:col>116</xdr:col>
      <xdr:colOff>63500</xdr:colOff>
      <xdr:row>57</xdr:row>
      <xdr:rowOff>122403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762617"/>
          <a:ext cx="838200" cy="13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143832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16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134062</xdr:rowOff>
    </xdr:from>
    <xdr:to>
      <xdr:col>111</xdr:col>
      <xdr:colOff>177800</xdr:colOff>
      <xdr:row>56</xdr:row>
      <xdr:rowOff>161417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9735262"/>
          <a:ext cx="889000" cy="2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88892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3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134062</xdr:rowOff>
    </xdr:from>
    <xdr:to>
      <xdr:col>107</xdr:col>
      <xdr:colOff>50800</xdr:colOff>
      <xdr:row>56</xdr:row>
      <xdr:rowOff>150101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735262"/>
          <a:ext cx="889000" cy="1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86072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3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150101</xdr:rowOff>
    </xdr:from>
    <xdr:to>
      <xdr:col>102</xdr:col>
      <xdr:colOff>114300</xdr:colOff>
      <xdr:row>57</xdr:row>
      <xdr:rowOff>128194</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751301"/>
          <a:ext cx="889000" cy="14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63669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67403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71603</xdr:rowOff>
    </xdr:from>
    <xdr:to>
      <xdr:col>116</xdr:col>
      <xdr:colOff>114300</xdr:colOff>
      <xdr:row>58</xdr:row>
      <xdr:rowOff>1753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84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94480</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69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110617</xdr:rowOff>
    </xdr:from>
    <xdr:to>
      <xdr:col>112</xdr:col>
      <xdr:colOff>38100</xdr:colOff>
      <xdr:row>57</xdr:row>
      <xdr:rowOff>40767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71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57294</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48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83262</xdr:rowOff>
    </xdr:from>
    <xdr:to>
      <xdr:col>107</xdr:col>
      <xdr:colOff>101600</xdr:colOff>
      <xdr:row>57</xdr:row>
      <xdr:rowOff>13412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68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29939</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45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99301</xdr:rowOff>
    </xdr:from>
    <xdr:to>
      <xdr:col>102</xdr:col>
      <xdr:colOff>165100</xdr:colOff>
      <xdr:row>57</xdr:row>
      <xdr:rowOff>29451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70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45978</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47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77394</xdr:rowOff>
    </xdr:from>
    <xdr:to>
      <xdr:col>98</xdr:col>
      <xdr:colOff>38100</xdr:colOff>
      <xdr:row>58</xdr:row>
      <xdr:rowOff>7544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85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24071</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62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146306</xdr:rowOff>
    </xdr:from>
    <xdr:to>
      <xdr:col>116</xdr:col>
      <xdr:colOff>63500</xdr:colOff>
      <xdr:row>76</xdr:row>
      <xdr:rowOff>165052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176506"/>
          <a:ext cx="8382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42283</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901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165052</xdr:rowOff>
    </xdr:from>
    <xdr:to>
      <xdr:col>111</xdr:col>
      <xdr:colOff>177800</xdr:colOff>
      <xdr:row>77</xdr:row>
      <xdr:rowOff>11113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195252"/>
          <a:ext cx="889000" cy="1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169217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11113</xdr:rowOff>
    </xdr:from>
    <xdr:to>
      <xdr:col>107</xdr:col>
      <xdr:colOff>50800</xdr:colOff>
      <xdr:row>77</xdr:row>
      <xdr:rowOff>11227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212763"/>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9174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51460</xdr:rowOff>
    </xdr:from>
    <xdr:to>
      <xdr:col>102</xdr:col>
      <xdr:colOff>114300</xdr:colOff>
      <xdr:row>77</xdr:row>
      <xdr:rowOff>11227</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3081660"/>
          <a:ext cx="889000" cy="13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40172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80383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95506</xdr:rowOff>
    </xdr:from>
    <xdr:to>
      <xdr:col>116</xdr:col>
      <xdr:colOff>114300</xdr:colOff>
      <xdr:row>77</xdr:row>
      <xdr:rowOff>25656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12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73933</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10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114252</xdr:rowOff>
    </xdr:from>
    <xdr:to>
      <xdr:col>112</xdr:col>
      <xdr:colOff>38100</xdr:colOff>
      <xdr:row>77</xdr:row>
      <xdr:rowOff>44402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14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35529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23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131763</xdr:rowOff>
    </xdr:from>
    <xdr:to>
      <xdr:col>107</xdr:col>
      <xdr:colOff>101600</xdr:colOff>
      <xdr:row>77</xdr:row>
      <xdr:rowOff>61913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16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53040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25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131877</xdr:rowOff>
    </xdr:from>
    <xdr:to>
      <xdr:col>102</xdr:col>
      <xdr:colOff>165100</xdr:colOff>
      <xdr:row>77</xdr:row>
      <xdr:rowOff>62027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16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53154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25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660</xdr:rowOff>
    </xdr:from>
    <xdr:to>
      <xdr:col>98</xdr:col>
      <xdr:colOff>38100</xdr:colOff>
      <xdr:row>76</xdr:row>
      <xdr:rowOff>102260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03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93387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12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令和５年度の歳出決算総額は、</a:t>
          </a:r>
          <a:r>
            <a:rPr kumimoji="1" lang="en-US" altLang="ja-JP" sz="1100">
              <a:solidFill>
                <a:schemeClr val="dk1"/>
              </a:solidFill>
              <a:effectLst/>
              <a:latin typeface="+mn-lt"/>
              <a:ea typeface="+mn-ea"/>
              <a:cs typeface="+mn-cs"/>
            </a:rPr>
            <a:t>31,926,261</a:t>
          </a:r>
          <a:r>
            <a:rPr kumimoji="1" lang="ja-JP" altLang="ja-JP" sz="1100">
              <a:solidFill>
                <a:schemeClr val="dk1"/>
              </a:solidFill>
              <a:effectLst/>
              <a:latin typeface="+mn-lt"/>
              <a:ea typeface="+mn-ea"/>
              <a:cs typeface="+mn-cs"/>
            </a:rPr>
            <a:t>千円であり、住民一人当たりのコストは</a:t>
          </a:r>
          <a:r>
            <a:rPr kumimoji="1" lang="en-US" altLang="ja-JP" sz="1100">
              <a:solidFill>
                <a:schemeClr val="dk1"/>
              </a:solidFill>
              <a:effectLst/>
              <a:latin typeface="+mn-lt"/>
              <a:ea typeface="+mn-ea"/>
              <a:cs typeface="+mn-cs"/>
            </a:rPr>
            <a:t>430,947</a:t>
          </a:r>
          <a:r>
            <a:rPr kumimoji="1" lang="ja-JP" altLang="ja-JP" sz="1100">
              <a:solidFill>
                <a:schemeClr val="dk1"/>
              </a:solidFill>
              <a:effectLst/>
              <a:latin typeface="+mn-lt"/>
              <a:ea typeface="+mn-ea"/>
              <a:cs typeface="+mn-cs"/>
            </a:rPr>
            <a:t>円と昨年度より</a:t>
          </a:r>
          <a:r>
            <a:rPr kumimoji="1" lang="en-US" altLang="ja-JP" sz="1100">
              <a:solidFill>
                <a:schemeClr val="dk1"/>
              </a:solidFill>
              <a:effectLst/>
              <a:latin typeface="+mn-lt"/>
              <a:ea typeface="+mn-ea"/>
              <a:cs typeface="+mn-cs"/>
            </a:rPr>
            <a:t>32,438</a:t>
          </a:r>
          <a:r>
            <a:rPr kumimoji="1" lang="ja-JP" altLang="ja-JP" sz="1100">
              <a:solidFill>
                <a:schemeClr val="dk1"/>
              </a:solidFill>
              <a:effectLst/>
              <a:latin typeface="+mn-lt"/>
              <a:ea typeface="+mn-ea"/>
              <a:cs typeface="+mn-cs"/>
            </a:rPr>
            <a:t>円増加となっている。</a:t>
          </a:r>
          <a:endParaRPr lang="ja-JP" altLang="ja-JP" sz="1400">
            <a:effectLst/>
          </a:endParaRPr>
        </a:p>
        <a:p>
          <a:r>
            <a:rPr kumimoji="1" lang="ja-JP" altLang="ja-JP" sz="1100">
              <a:solidFill>
                <a:schemeClr val="dk1"/>
              </a:solidFill>
              <a:effectLst/>
              <a:latin typeface="+mn-lt"/>
              <a:ea typeface="+mn-ea"/>
              <a:cs typeface="+mn-cs"/>
            </a:rPr>
            <a:t>扶助費では「電力・ガス・食料品等価格高騰重点支援給付金事業」、「物価高騰対応給付金事業」の皆増などにより扶助費の住民一人当たりのコストが</a:t>
          </a:r>
          <a:r>
            <a:rPr kumimoji="1" lang="en-US" altLang="ja-JP" sz="1100">
              <a:solidFill>
                <a:schemeClr val="dk1"/>
              </a:solidFill>
              <a:effectLst/>
              <a:latin typeface="+mn-lt"/>
              <a:ea typeface="+mn-ea"/>
              <a:cs typeface="+mn-cs"/>
            </a:rPr>
            <a:t>94,535</a:t>
          </a:r>
          <a:r>
            <a:rPr kumimoji="1" lang="ja-JP" altLang="ja-JP" sz="1100">
              <a:solidFill>
                <a:schemeClr val="dk1"/>
              </a:solidFill>
              <a:effectLst/>
              <a:latin typeface="+mn-lt"/>
              <a:ea typeface="+mn-ea"/>
              <a:cs typeface="+mn-cs"/>
            </a:rPr>
            <a:t>円と昨年度より</a:t>
          </a:r>
          <a:r>
            <a:rPr kumimoji="1" lang="en-US" altLang="ja-JP" sz="1100">
              <a:solidFill>
                <a:schemeClr val="dk1"/>
              </a:solidFill>
              <a:effectLst/>
              <a:latin typeface="+mn-lt"/>
              <a:ea typeface="+mn-ea"/>
              <a:cs typeface="+mn-cs"/>
            </a:rPr>
            <a:t>8,862</a:t>
          </a:r>
          <a:r>
            <a:rPr kumimoji="1" lang="ja-JP" altLang="ja-JP" sz="1100">
              <a:solidFill>
                <a:schemeClr val="dk1"/>
              </a:solidFill>
              <a:effectLst/>
              <a:latin typeface="+mn-lt"/>
              <a:ea typeface="+mn-ea"/>
              <a:cs typeface="+mn-cs"/>
            </a:rPr>
            <a:t>円増加したものの、類似団体平均に比べ</a:t>
          </a:r>
          <a:r>
            <a:rPr kumimoji="1" lang="en-US" altLang="ja-JP" sz="1100">
              <a:solidFill>
                <a:schemeClr val="dk1"/>
              </a:solidFill>
              <a:effectLst/>
              <a:latin typeface="+mn-lt"/>
              <a:ea typeface="+mn-ea"/>
              <a:cs typeface="+mn-cs"/>
            </a:rPr>
            <a:t>12,721</a:t>
          </a:r>
          <a:r>
            <a:rPr kumimoji="1" lang="ja-JP" altLang="ja-JP" sz="1100">
              <a:solidFill>
                <a:schemeClr val="dk1"/>
              </a:solidFill>
              <a:effectLst/>
              <a:latin typeface="+mn-lt"/>
              <a:ea typeface="+mn-ea"/>
              <a:cs typeface="+mn-cs"/>
            </a:rPr>
            <a:t>円下回っており、類似団体平均より低い水準を維持している。</a:t>
          </a:r>
          <a:endParaRPr lang="ja-JP" altLang="ja-JP" sz="1400">
            <a:effectLst/>
          </a:endParaRPr>
        </a:p>
        <a:p>
          <a:r>
            <a:rPr kumimoji="1" lang="ja-JP" altLang="ja-JP" sz="1100">
              <a:solidFill>
                <a:schemeClr val="dk1"/>
              </a:solidFill>
              <a:effectLst/>
              <a:latin typeface="+mn-lt"/>
              <a:ea typeface="+mn-ea"/>
              <a:cs typeface="+mn-cs"/>
            </a:rPr>
            <a:t>人件費では、令和２年度からの会計年度任用職員への移行により、住民一人当たりのコストが</a:t>
          </a:r>
          <a:r>
            <a:rPr kumimoji="1" lang="en-US" altLang="ja-JP" sz="1100">
              <a:solidFill>
                <a:schemeClr val="dk1"/>
              </a:solidFill>
              <a:effectLst/>
              <a:latin typeface="+mn-lt"/>
              <a:ea typeface="+mn-ea"/>
              <a:cs typeface="+mn-cs"/>
            </a:rPr>
            <a:t>69,508</a:t>
          </a:r>
          <a:r>
            <a:rPr kumimoji="1" lang="ja-JP" altLang="ja-JP" sz="1100">
              <a:solidFill>
                <a:schemeClr val="dk1"/>
              </a:solidFill>
              <a:effectLst/>
              <a:latin typeface="+mn-lt"/>
              <a:ea typeface="+mn-ea"/>
              <a:cs typeface="+mn-cs"/>
            </a:rPr>
            <a:t>円と昨年度より</a:t>
          </a:r>
          <a:r>
            <a:rPr kumimoji="1" lang="en-US" altLang="ja-JP" sz="1100">
              <a:solidFill>
                <a:schemeClr val="dk1"/>
              </a:solidFill>
              <a:effectLst/>
              <a:latin typeface="+mn-lt"/>
              <a:ea typeface="+mn-ea"/>
              <a:cs typeface="+mn-cs"/>
            </a:rPr>
            <a:t>1,072</a:t>
          </a:r>
          <a:r>
            <a:rPr kumimoji="1" lang="ja-JP" altLang="ja-JP" sz="1100">
              <a:solidFill>
                <a:schemeClr val="dk1"/>
              </a:solidFill>
              <a:effectLst/>
              <a:latin typeface="+mn-lt"/>
              <a:ea typeface="+mn-ea"/>
              <a:cs typeface="+mn-cs"/>
            </a:rPr>
            <a:t>円増加したものの、類似団体平均に比べ</a:t>
          </a:r>
          <a:r>
            <a:rPr kumimoji="1" lang="en-US" altLang="ja-JP" sz="1100">
              <a:solidFill>
                <a:schemeClr val="dk1"/>
              </a:solidFill>
              <a:effectLst/>
              <a:latin typeface="+mn-lt"/>
              <a:ea typeface="+mn-ea"/>
              <a:cs typeface="+mn-cs"/>
            </a:rPr>
            <a:t>4,316</a:t>
          </a:r>
          <a:r>
            <a:rPr kumimoji="1" lang="ja-JP" altLang="ja-JP" sz="1100">
              <a:solidFill>
                <a:schemeClr val="dk1"/>
              </a:solidFill>
              <a:effectLst/>
              <a:latin typeface="+mn-lt"/>
              <a:ea typeface="+mn-ea"/>
              <a:cs typeface="+mn-cs"/>
            </a:rPr>
            <a:t>円下回っており、類似団体平均より低い水準を維持している。これは定員管理適正化方針を策定し、定員管理を行っているためである。</a:t>
          </a:r>
          <a:endParaRPr lang="ja-JP" altLang="ja-JP" sz="1400">
            <a:effectLst/>
          </a:endParaRPr>
        </a:p>
        <a:p>
          <a:r>
            <a:rPr kumimoji="1" lang="ja-JP" altLang="ja-JP" sz="1100">
              <a:solidFill>
                <a:schemeClr val="dk1"/>
              </a:solidFill>
              <a:effectLst/>
              <a:latin typeface="+mn-lt"/>
              <a:ea typeface="+mn-ea"/>
              <a:cs typeface="+mn-cs"/>
            </a:rPr>
            <a:t>普通建設費では「サイクリングターミナル運営」の皆増、「公園競技施設の整備」の増などにより、住民一人当たりのコストが</a:t>
          </a:r>
          <a:r>
            <a:rPr kumimoji="1" lang="en-US" altLang="ja-JP" sz="1100">
              <a:solidFill>
                <a:schemeClr val="dk1"/>
              </a:solidFill>
              <a:effectLst/>
              <a:latin typeface="+mn-lt"/>
              <a:ea typeface="+mn-ea"/>
              <a:cs typeface="+mn-cs"/>
            </a:rPr>
            <a:t>49,566</a:t>
          </a:r>
          <a:r>
            <a:rPr kumimoji="1" lang="ja-JP" altLang="ja-JP" sz="1100">
              <a:solidFill>
                <a:schemeClr val="dk1"/>
              </a:solidFill>
              <a:effectLst/>
              <a:latin typeface="+mn-lt"/>
              <a:ea typeface="+mn-ea"/>
              <a:cs typeface="+mn-cs"/>
            </a:rPr>
            <a:t>円と昨年度より</a:t>
          </a:r>
          <a:r>
            <a:rPr kumimoji="1" lang="en-US" altLang="ja-JP" sz="1100">
              <a:solidFill>
                <a:schemeClr val="dk1"/>
              </a:solidFill>
              <a:effectLst/>
              <a:latin typeface="+mn-lt"/>
              <a:ea typeface="+mn-ea"/>
              <a:cs typeface="+mn-cs"/>
            </a:rPr>
            <a:t>10,545</a:t>
          </a:r>
          <a:r>
            <a:rPr kumimoji="1" lang="ja-JP" altLang="ja-JP" sz="1100">
              <a:solidFill>
                <a:schemeClr val="dk1"/>
              </a:solidFill>
              <a:effectLst/>
              <a:latin typeface="+mn-lt"/>
              <a:ea typeface="+mn-ea"/>
              <a:cs typeface="+mn-cs"/>
            </a:rPr>
            <a:t>円増加し、類似団体平均と同水準まで達した。</a:t>
          </a:r>
          <a:endParaRPr lang="ja-JP" altLang="ja-JP" sz="1400">
            <a:effectLst/>
          </a:endParaRPr>
        </a:p>
        <a:p>
          <a:r>
            <a:rPr kumimoji="1" lang="ja-JP" altLang="ja-JP" sz="1100">
              <a:solidFill>
                <a:schemeClr val="dk1"/>
              </a:solidFill>
              <a:effectLst/>
              <a:latin typeface="+mn-lt"/>
              <a:ea typeface="+mn-ea"/>
              <a:cs typeface="+mn-cs"/>
            </a:rPr>
            <a:t>今後も適正な定員管理及び扶助費における市単独事業の見直し、将来負担に留意した市債の発行、計画的な施設整備などによる義務的経費の抑制に努めるとともに、人口減少対策に留意した施策を実施し、住民一人当たりコストを維持し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群馬県館林市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74,084
70,496
60.97
34,180,189
31,926,261
2,191,251
17,417,632
26,569,380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54661</xdr:rowOff>
    </xdr:from>
    <xdr:to>
      <xdr:col>24</xdr:col>
      <xdr:colOff>63500</xdr:colOff>
      <xdr:row>36</xdr:row>
      <xdr:rowOff>121869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26861"/>
          <a:ext cx="8382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70629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99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63348</xdr:rowOff>
    </xdr:from>
    <xdr:to>
      <xdr:col>19</xdr:col>
      <xdr:colOff>177800</xdr:colOff>
      <xdr:row>36</xdr:row>
      <xdr:rowOff>121869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35548"/>
          <a:ext cx="889000" cy="5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5402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63348</xdr:rowOff>
    </xdr:from>
    <xdr:to>
      <xdr:col>15</xdr:col>
      <xdr:colOff>50800</xdr:colOff>
      <xdr:row>36</xdr:row>
      <xdr:rowOff>81178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235548"/>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14546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48260</xdr:rowOff>
    </xdr:from>
    <xdr:to>
      <xdr:col>10</xdr:col>
      <xdr:colOff>114300</xdr:colOff>
      <xdr:row>36</xdr:row>
      <xdr:rowOff>81178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20460"/>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22318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116044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3861</xdr:rowOff>
    </xdr:from>
    <xdr:to>
      <xdr:col>24</xdr:col>
      <xdr:colOff>114300</xdr:colOff>
      <xdr:row>36</xdr:row>
      <xdr:rowOff>105461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7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153738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5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71069</xdr:rowOff>
    </xdr:from>
    <xdr:to>
      <xdr:col>20</xdr:col>
      <xdr:colOff>38100</xdr:colOff>
      <xdr:row>37</xdr:row>
      <xdr:rowOff>1219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4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163796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3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12548</xdr:rowOff>
    </xdr:from>
    <xdr:to>
      <xdr:col>15</xdr:col>
      <xdr:colOff>101600</xdr:colOff>
      <xdr:row>36</xdr:row>
      <xdr:rowOff>114148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8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105275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77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30378</xdr:rowOff>
    </xdr:from>
    <xdr:to>
      <xdr:col>10</xdr:col>
      <xdr:colOff>165100</xdr:colOff>
      <xdr:row>36</xdr:row>
      <xdr:rowOff>131978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123105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9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168910</xdr:rowOff>
    </xdr:from>
    <xdr:to>
      <xdr:col>6</xdr:col>
      <xdr:colOff>38100</xdr:colOff>
      <xdr:row>36</xdr:row>
      <xdr:rowOff>99060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90187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115053</xdr:rowOff>
    </xdr:from>
    <xdr:to>
      <xdr:col>24</xdr:col>
      <xdr:colOff>63500</xdr:colOff>
      <xdr:row>57</xdr:row>
      <xdr:rowOff>118216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887703"/>
          <a:ext cx="8382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98817</xdr:rowOff>
    </xdr:from>
    <xdr:to>
      <xdr:col>19</xdr:col>
      <xdr:colOff>177800</xdr:colOff>
      <xdr:row>57</xdr:row>
      <xdr:rowOff>115053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871467"/>
          <a:ext cx="889000" cy="1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38741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20371</xdr:rowOff>
    </xdr:from>
    <xdr:to>
      <xdr:col>15</xdr:col>
      <xdr:colOff>50800</xdr:colOff>
      <xdr:row>57</xdr:row>
      <xdr:rowOff>98817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450121"/>
          <a:ext cx="889000" cy="42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45604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20371</xdr:rowOff>
    </xdr:from>
    <xdr:to>
      <xdr:col>10</xdr:col>
      <xdr:colOff>114300</xdr:colOff>
      <xdr:row>57</xdr:row>
      <xdr:rowOff>155917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450121"/>
          <a:ext cx="889000" cy="47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128060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0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97829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67416</xdr:rowOff>
    </xdr:from>
    <xdr:to>
      <xdr:col>24</xdr:col>
      <xdr:colOff>114300</xdr:colOff>
      <xdr:row>57</xdr:row>
      <xdr:rowOff>169016</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4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153793</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5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64253</xdr:rowOff>
    </xdr:from>
    <xdr:to>
      <xdr:col>20</xdr:col>
      <xdr:colOff>38100</xdr:colOff>
      <xdr:row>57</xdr:row>
      <xdr:rowOff>165853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83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156980</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92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48017</xdr:rowOff>
    </xdr:from>
    <xdr:to>
      <xdr:col>15</xdr:col>
      <xdr:colOff>101600</xdr:colOff>
      <xdr:row>57</xdr:row>
      <xdr:rowOff>149617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2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140744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1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141021</xdr:rowOff>
    </xdr:from>
    <xdr:to>
      <xdr:col>10</xdr:col>
      <xdr:colOff>165100</xdr:colOff>
      <xdr:row>55</xdr:row>
      <xdr:rowOff>71171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39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62298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49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105117</xdr:rowOff>
    </xdr:from>
    <xdr:to>
      <xdr:col>6</xdr:col>
      <xdr:colOff>38100</xdr:colOff>
      <xdr:row>58</xdr:row>
      <xdr:rowOff>35267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7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26394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7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128324</xdr:rowOff>
    </xdr:from>
    <xdr:to>
      <xdr:col>24</xdr:col>
      <xdr:colOff>63500</xdr:colOff>
      <xdr:row>77</xdr:row>
      <xdr:rowOff>146459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58524"/>
          <a:ext cx="838200" cy="18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127061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14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34806</xdr:rowOff>
    </xdr:from>
    <xdr:to>
      <xdr:col>19</xdr:col>
      <xdr:colOff>177800</xdr:colOff>
      <xdr:row>77</xdr:row>
      <xdr:rowOff>146459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236456"/>
          <a:ext cx="889000" cy="11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162385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34806</xdr:rowOff>
    </xdr:from>
    <xdr:to>
      <xdr:col>15</xdr:col>
      <xdr:colOff>50800</xdr:colOff>
      <xdr:row>78</xdr:row>
      <xdr:rowOff>94774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36456"/>
          <a:ext cx="889000" cy="23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71478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94774</xdr:rowOff>
    </xdr:from>
    <xdr:to>
      <xdr:col>10</xdr:col>
      <xdr:colOff>114300</xdr:colOff>
      <xdr:row>78</xdr:row>
      <xdr:rowOff>155832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67874"/>
          <a:ext cx="889000" cy="6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7197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65687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77524</xdr:rowOff>
    </xdr:from>
    <xdr:to>
      <xdr:col>24</xdr:col>
      <xdr:colOff>114300</xdr:colOff>
      <xdr:row>77</xdr:row>
      <xdr:rowOff>7674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0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55951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86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95659</xdr:rowOff>
    </xdr:from>
    <xdr:to>
      <xdr:col>20</xdr:col>
      <xdr:colOff>38100</xdr:colOff>
      <xdr:row>78</xdr:row>
      <xdr:rowOff>25809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9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16936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90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155456</xdr:rowOff>
    </xdr:from>
    <xdr:to>
      <xdr:col>15</xdr:col>
      <xdr:colOff>101600</xdr:colOff>
      <xdr:row>77</xdr:row>
      <xdr:rowOff>85606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8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76733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7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43974</xdr:rowOff>
    </xdr:from>
    <xdr:to>
      <xdr:col>10</xdr:col>
      <xdr:colOff>165100</xdr:colOff>
      <xdr:row>78</xdr:row>
      <xdr:rowOff>145574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1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136701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0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105032</xdr:rowOff>
    </xdr:from>
    <xdr:to>
      <xdr:col>6</xdr:col>
      <xdr:colOff>38100</xdr:colOff>
      <xdr:row>79</xdr:row>
      <xdr:rowOff>35182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7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26309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70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162370</xdr:rowOff>
    </xdr:from>
    <xdr:to>
      <xdr:col>24</xdr:col>
      <xdr:colOff>63500</xdr:colOff>
      <xdr:row>96</xdr:row>
      <xdr:rowOff>40373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450120"/>
          <a:ext cx="838200" cy="4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23892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83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162370</xdr:rowOff>
    </xdr:from>
    <xdr:to>
      <xdr:col>19</xdr:col>
      <xdr:colOff>177800</xdr:colOff>
      <xdr:row>96</xdr:row>
      <xdr:rowOff>29914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450120"/>
          <a:ext cx="889000" cy="3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73252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3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29914</xdr:rowOff>
    </xdr:from>
    <xdr:to>
      <xdr:col>15</xdr:col>
      <xdr:colOff>50800</xdr:colOff>
      <xdr:row>96</xdr:row>
      <xdr:rowOff>163285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489114"/>
          <a:ext cx="889000" cy="13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156102</xdr:rowOff>
    </xdr:from>
    <xdr:to>
      <xdr:col>10</xdr:col>
      <xdr:colOff>114300</xdr:colOff>
      <xdr:row>96</xdr:row>
      <xdr:rowOff>163285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615302"/>
          <a:ext cx="889000" cy="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7211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81005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7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161023</xdr:rowOff>
    </xdr:from>
    <xdr:to>
      <xdr:col>24</xdr:col>
      <xdr:colOff>114300</xdr:colOff>
      <xdr:row>96</xdr:row>
      <xdr:rowOff>91173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4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12450</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30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111570</xdr:rowOff>
    </xdr:from>
    <xdr:to>
      <xdr:col>20</xdr:col>
      <xdr:colOff>38100</xdr:colOff>
      <xdr:row>96</xdr:row>
      <xdr:rowOff>41720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3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58247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17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150564</xdr:rowOff>
    </xdr:from>
    <xdr:to>
      <xdr:col>15</xdr:col>
      <xdr:colOff>101600</xdr:colOff>
      <xdr:row>96</xdr:row>
      <xdr:rowOff>80714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43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71841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53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112485</xdr:rowOff>
    </xdr:from>
    <xdr:to>
      <xdr:col>10</xdr:col>
      <xdr:colOff>165100</xdr:colOff>
      <xdr:row>97</xdr:row>
      <xdr:rowOff>42635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33762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66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105302</xdr:rowOff>
    </xdr:from>
    <xdr:to>
      <xdr:col>6</xdr:col>
      <xdr:colOff>38100</xdr:colOff>
      <xdr:row>97</xdr:row>
      <xdr:rowOff>35452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51979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33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91694</xdr:rowOff>
    </xdr:from>
    <xdr:to>
      <xdr:col>55</xdr:col>
      <xdr:colOff>0</xdr:colOff>
      <xdr:row>38</xdr:row>
      <xdr:rowOff>96175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606794"/>
          <a:ext cx="8382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79807</xdr:rowOff>
    </xdr:from>
    <xdr:to>
      <xdr:col>50</xdr:col>
      <xdr:colOff>114300</xdr:colOff>
      <xdr:row>38</xdr:row>
      <xdr:rowOff>96175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594907"/>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41494</xdr:rowOff>
    </xdr:from>
    <xdr:to>
      <xdr:col>45</xdr:col>
      <xdr:colOff>177800</xdr:colOff>
      <xdr:row>38</xdr:row>
      <xdr:rowOff>79807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556594"/>
          <a:ext cx="889000" cy="3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41494</xdr:rowOff>
    </xdr:from>
    <xdr:to>
      <xdr:col>41</xdr:col>
      <xdr:colOff>50800</xdr:colOff>
      <xdr:row>38</xdr:row>
      <xdr:rowOff>62525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556594"/>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94007</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2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82303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25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40894</xdr:rowOff>
    </xdr:from>
    <xdr:to>
      <xdr:col>55</xdr:col>
      <xdr:colOff>50800</xdr:colOff>
      <xdr:row>38</xdr:row>
      <xdr:rowOff>142494</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127271</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70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45375</xdr:rowOff>
    </xdr:from>
    <xdr:to>
      <xdr:col>50</xdr:col>
      <xdr:colOff>165100</xdr:colOff>
      <xdr:row>38</xdr:row>
      <xdr:rowOff>146975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138102</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53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29007</xdr:rowOff>
    </xdr:from>
    <xdr:to>
      <xdr:col>46</xdr:col>
      <xdr:colOff>38100</xdr:colOff>
      <xdr:row>38</xdr:row>
      <xdr:rowOff>130607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4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121734</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36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162144</xdr:rowOff>
    </xdr:from>
    <xdr:to>
      <xdr:col>41</xdr:col>
      <xdr:colOff>101600</xdr:colOff>
      <xdr:row>38</xdr:row>
      <xdr:rowOff>92294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0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83421</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598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11725</xdr:rowOff>
    </xdr:from>
    <xdr:to>
      <xdr:col>36</xdr:col>
      <xdr:colOff>165100</xdr:colOff>
      <xdr:row>38</xdr:row>
      <xdr:rowOff>113325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2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104452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619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147777</xdr:rowOff>
    </xdr:from>
    <xdr:to>
      <xdr:col>55</xdr:col>
      <xdr:colOff>0</xdr:colOff>
      <xdr:row>58</xdr:row>
      <xdr:rowOff>158712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10091877"/>
          <a:ext cx="838200" cy="1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139764</xdr:rowOff>
    </xdr:from>
    <xdr:to>
      <xdr:col>50</xdr:col>
      <xdr:colOff>114300</xdr:colOff>
      <xdr:row>58</xdr:row>
      <xdr:rowOff>147777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10083864"/>
          <a:ext cx="889000" cy="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139764</xdr:rowOff>
    </xdr:from>
    <xdr:to>
      <xdr:col>45</xdr:col>
      <xdr:colOff>177800</xdr:colOff>
      <xdr:row>58</xdr:row>
      <xdr:rowOff>159931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10083864"/>
          <a:ext cx="889000" cy="2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153505</xdr:rowOff>
    </xdr:from>
    <xdr:to>
      <xdr:col>41</xdr:col>
      <xdr:colOff>50800</xdr:colOff>
      <xdr:row>58</xdr:row>
      <xdr:rowOff>159931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10097605"/>
          <a:ext cx="889000" cy="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121734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110989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7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107912</xdr:rowOff>
    </xdr:from>
    <xdr:to>
      <xdr:col>55</xdr:col>
      <xdr:colOff>50800</xdr:colOff>
      <xdr:row>59</xdr:row>
      <xdr:rowOff>38062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5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22839</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96977</xdr:rowOff>
    </xdr:from>
    <xdr:to>
      <xdr:col>50</xdr:col>
      <xdr:colOff>165100</xdr:colOff>
      <xdr:row>59</xdr:row>
      <xdr:rowOff>27127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4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18254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13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88964</xdr:rowOff>
    </xdr:from>
    <xdr:to>
      <xdr:col>46</xdr:col>
      <xdr:colOff>38100</xdr:colOff>
      <xdr:row>59</xdr:row>
      <xdr:rowOff>19114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3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10241</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12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109131</xdr:rowOff>
    </xdr:from>
    <xdr:to>
      <xdr:col>41</xdr:col>
      <xdr:colOff>101600</xdr:colOff>
      <xdr:row>59</xdr:row>
      <xdr:rowOff>39281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5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30408</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14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102705</xdr:rowOff>
    </xdr:from>
    <xdr:to>
      <xdr:col>36</xdr:col>
      <xdr:colOff>165100</xdr:colOff>
      <xdr:row>59</xdr:row>
      <xdr:rowOff>32855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4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23982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13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76340</xdr:rowOff>
    </xdr:from>
    <xdr:to>
      <xdr:col>55</xdr:col>
      <xdr:colOff>0</xdr:colOff>
      <xdr:row>77</xdr:row>
      <xdr:rowOff>87085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2935090"/>
          <a:ext cx="838200" cy="3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30866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32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101619</xdr:rowOff>
    </xdr:from>
    <xdr:to>
      <xdr:col>50</xdr:col>
      <xdr:colOff>114300</xdr:colOff>
      <xdr:row>77</xdr:row>
      <xdr:rowOff>87085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131819"/>
          <a:ext cx="889000" cy="15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101619</xdr:rowOff>
    </xdr:from>
    <xdr:to>
      <xdr:col>45</xdr:col>
      <xdr:colOff>177800</xdr:colOff>
      <xdr:row>76</xdr:row>
      <xdr:rowOff>163455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131819"/>
          <a:ext cx="889000" cy="6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112019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163455</xdr:rowOff>
    </xdr:from>
    <xdr:to>
      <xdr:col>41</xdr:col>
      <xdr:colOff>50800</xdr:colOff>
      <xdr:row>77</xdr:row>
      <xdr:rowOff>163551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193655"/>
          <a:ext cx="889000" cy="17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70356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2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50207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25540</xdr:rowOff>
    </xdr:from>
    <xdr:to>
      <xdr:col>55</xdr:col>
      <xdr:colOff>50800</xdr:colOff>
      <xdr:row>75</xdr:row>
      <xdr:rowOff>127140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8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48417</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73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36285</xdr:rowOff>
    </xdr:from>
    <xdr:to>
      <xdr:col>50</xdr:col>
      <xdr:colOff>165100</xdr:colOff>
      <xdr:row>77</xdr:row>
      <xdr:rowOff>137885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129012</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33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50819</xdr:rowOff>
    </xdr:from>
    <xdr:to>
      <xdr:col>46</xdr:col>
      <xdr:colOff>38100</xdr:colOff>
      <xdr:row>76</xdr:row>
      <xdr:rowOff>152419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08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168946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85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112655</xdr:rowOff>
    </xdr:from>
    <xdr:to>
      <xdr:col>41</xdr:col>
      <xdr:colOff>101600</xdr:colOff>
      <xdr:row>77</xdr:row>
      <xdr:rowOff>42805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59332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91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112751</xdr:rowOff>
    </xdr:from>
    <xdr:to>
      <xdr:col>36</xdr:col>
      <xdr:colOff>165100</xdr:colOff>
      <xdr:row>78</xdr:row>
      <xdr:rowOff>42901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1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34028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40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94388</xdr:rowOff>
    </xdr:from>
    <xdr:to>
      <xdr:col>55</xdr:col>
      <xdr:colOff>0</xdr:colOff>
      <xdr:row>97</xdr:row>
      <xdr:rowOff>170855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725038"/>
          <a:ext cx="838200" cy="7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7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62286</xdr:rowOff>
    </xdr:from>
    <xdr:to>
      <xdr:col>50</xdr:col>
      <xdr:colOff>114300</xdr:colOff>
      <xdr:row>97</xdr:row>
      <xdr:rowOff>94388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692936"/>
          <a:ext cx="889000" cy="3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30380</xdr:rowOff>
    </xdr:from>
    <xdr:to>
      <xdr:col>45</xdr:col>
      <xdr:colOff>177800</xdr:colOff>
      <xdr:row>97</xdr:row>
      <xdr:rowOff>62286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489580"/>
          <a:ext cx="889000" cy="20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102916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30380</xdr:rowOff>
    </xdr:from>
    <xdr:to>
      <xdr:col>41</xdr:col>
      <xdr:colOff>50800</xdr:colOff>
      <xdr:row>97</xdr:row>
      <xdr:rowOff>142622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489580"/>
          <a:ext cx="889000" cy="28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78675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70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117400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120055</xdr:rowOff>
    </xdr:from>
    <xdr:to>
      <xdr:col>55</xdr:col>
      <xdr:colOff>50800</xdr:colOff>
      <xdr:row>98</xdr:row>
      <xdr:rowOff>50205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5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98482</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2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43588</xdr:rowOff>
    </xdr:from>
    <xdr:to>
      <xdr:col>50</xdr:col>
      <xdr:colOff>165100</xdr:colOff>
      <xdr:row>97</xdr:row>
      <xdr:rowOff>145188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67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136315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76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11486</xdr:rowOff>
    </xdr:from>
    <xdr:to>
      <xdr:col>46</xdr:col>
      <xdr:colOff>38100</xdr:colOff>
      <xdr:row>97</xdr:row>
      <xdr:rowOff>113086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4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104213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73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151030</xdr:rowOff>
    </xdr:from>
    <xdr:to>
      <xdr:col>41</xdr:col>
      <xdr:colOff>101600</xdr:colOff>
      <xdr:row>96</xdr:row>
      <xdr:rowOff>81180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43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97707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21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91822</xdr:rowOff>
    </xdr:from>
    <xdr:to>
      <xdr:col>36</xdr:col>
      <xdr:colOff>165100</xdr:colOff>
      <xdr:row>98</xdr:row>
      <xdr:rowOff>21972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13099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81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145049</xdr:rowOff>
    </xdr:from>
    <xdr:to>
      <xdr:col>85</xdr:col>
      <xdr:colOff>127000</xdr:colOff>
      <xdr:row>37</xdr:row>
      <xdr:rowOff>162468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488699"/>
          <a:ext cx="838200" cy="1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105559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0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145049</xdr:rowOff>
    </xdr:from>
    <xdr:to>
      <xdr:col>81</xdr:col>
      <xdr:colOff>50800</xdr:colOff>
      <xdr:row>37</xdr:row>
      <xdr:rowOff>157668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488699"/>
          <a:ext cx="889000" cy="1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84863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8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78115</xdr:rowOff>
    </xdr:from>
    <xdr:to>
      <xdr:col>76</xdr:col>
      <xdr:colOff>114300</xdr:colOff>
      <xdr:row>37</xdr:row>
      <xdr:rowOff>157668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250315"/>
          <a:ext cx="889000" cy="25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76999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7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78115</xdr:rowOff>
    </xdr:from>
    <xdr:to>
      <xdr:col>71</xdr:col>
      <xdr:colOff>177800</xdr:colOff>
      <xdr:row>36</xdr:row>
      <xdr:rowOff>129733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250315"/>
          <a:ext cx="889000" cy="5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35277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47530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111668</xdr:rowOff>
    </xdr:from>
    <xdr:to>
      <xdr:col>85</xdr:col>
      <xdr:colOff>177800</xdr:colOff>
      <xdr:row>38</xdr:row>
      <xdr:rowOff>41818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45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26595</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7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94249</xdr:rowOff>
    </xdr:from>
    <xdr:to>
      <xdr:col>81</xdr:col>
      <xdr:colOff>101600</xdr:colOff>
      <xdr:row>38</xdr:row>
      <xdr:rowOff>24399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3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15526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3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106868</xdr:rowOff>
    </xdr:from>
    <xdr:to>
      <xdr:col>76</xdr:col>
      <xdr:colOff>165100</xdr:colOff>
      <xdr:row>38</xdr:row>
      <xdr:rowOff>37018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5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28145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4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27315</xdr:rowOff>
    </xdr:from>
    <xdr:to>
      <xdr:col>72</xdr:col>
      <xdr:colOff>38100</xdr:colOff>
      <xdr:row>36</xdr:row>
      <xdr:rowOff>128915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1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145442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97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78933</xdr:rowOff>
    </xdr:from>
    <xdr:to>
      <xdr:col>67</xdr:col>
      <xdr:colOff>101600</xdr:colOff>
      <xdr:row>37</xdr:row>
      <xdr:rowOff>9083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25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25610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02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67094</xdr:rowOff>
    </xdr:from>
    <xdr:to>
      <xdr:col>85</xdr:col>
      <xdr:colOff>127000</xdr:colOff>
      <xdr:row>57</xdr:row>
      <xdr:rowOff>128410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839744"/>
          <a:ext cx="838200" cy="6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70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128410</xdr:rowOff>
    </xdr:from>
    <xdr:to>
      <xdr:col>81</xdr:col>
      <xdr:colOff>50800</xdr:colOff>
      <xdr:row>58</xdr:row>
      <xdr:rowOff>28867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901060"/>
          <a:ext cx="889000" cy="7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128067</xdr:rowOff>
    </xdr:from>
    <xdr:to>
      <xdr:col>76</xdr:col>
      <xdr:colOff>114300</xdr:colOff>
      <xdr:row>58</xdr:row>
      <xdr:rowOff>28867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900717"/>
          <a:ext cx="889000" cy="7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128067</xdr:rowOff>
    </xdr:from>
    <xdr:to>
      <xdr:col>71</xdr:col>
      <xdr:colOff>177800</xdr:colOff>
      <xdr:row>57</xdr:row>
      <xdr:rowOff>166510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900717"/>
          <a:ext cx="889000" cy="3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117276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155846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16294</xdr:rowOff>
    </xdr:from>
    <xdr:to>
      <xdr:col>85</xdr:col>
      <xdr:colOff>177800</xdr:colOff>
      <xdr:row>57</xdr:row>
      <xdr:rowOff>117894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8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39171</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4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77610</xdr:rowOff>
    </xdr:from>
    <xdr:to>
      <xdr:col>81</xdr:col>
      <xdr:colOff>101600</xdr:colOff>
      <xdr:row>58</xdr:row>
      <xdr:rowOff>7760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5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170337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4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149517</xdr:rowOff>
    </xdr:from>
    <xdr:to>
      <xdr:col>76</xdr:col>
      <xdr:colOff>165100</xdr:colOff>
      <xdr:row>58</xdr:row>
      <xdr:rowOff>79667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92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70794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1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77267</xdr:rowOff>
    </xdr:from>
    <xdr:to>
      <xdr:col>72</xdr:col>
      <xdr:colOff>38100</xdr:colOff>
      <xdr:row>58</xdr:row>
      <xdr:rowOff>7417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4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169994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115710</xdr:rowOff>
    </xdr:from>
    <xdr:to>
      <xdr:col>67</xdr:col>
      <xdr:colOff>101600</xdr:colOff>
      <xdr:row>58</xdr:row>
      <xdr:rowOff>45860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8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36987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98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130811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82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129315</xdr:rowOff>
    </xdr:from>
    <xdr:to>
      <xdr:col>85</xdr:col>
      <xdr:colOff>127000</xdr:colOff>
      <xdr:row>96</xdr:row>
      <xdr:rowOff>139830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588515"/>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4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139830</xdr:rowOff>
    </xdr:from>
    <xdr:to>
      <xdr:col>81</xdr:col>
      <xdr:colOff>50800</xdr:colOff>
      <xdr:row>96</xdr:row>
      <xdr:rowOff>148174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599030"/>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146530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09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148174</xdr:rowOff>
    </xdr:from>
    <xdr:to>
      <xdr:col>76</xdr:col>
      <xdr:colOff>114300</xdr:colOff>
      <xdr:row>96</xdr:row>
      <xdr:rowOff>155539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607374"/>
          <a:ext cx="889000" cy="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141991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140875</xdr:rowOff>
    </xdr:from>
    <xdr:to>
      <xdr:col>71</xdr:col>
      <xdr:colOff>177800</xdr:colOff>
      <xdr:row>96</xdr:row>
      <xdr:rowOff>155539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600075"/>
          <a:ext cx="889000" cy="1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32213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21567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78515</xdr:rowOff>
    </xdr:from>
    <xdr:to>
      <xdr:col>85</xdr:col>
      <xdr:colOff>177800</xdr:colOff>
      <xdr:row>97</xdr:row>
      <xdr:rowOff>8665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53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56942</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51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89030</xdr:rowOff>
    </xdr:from>
    <xdr:to>
      <xdr:col>81</xdr:col>
      <xdr:colOff>101600</xdr:colOff>
      <xdr:row>97</xdr:row>
      <xdr:rowOff>19180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54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10307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64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97374</xdr:rowOff>
    </xdr:from>
    <xdr:to>
      <xdr:col>76</xdr:col>
      <xdr:colOff>165100</xdr:colOff>
      <xdr:row>97</xdr:row>
      <xdr:rowOff>27524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55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18651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64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104739</xdr:rowOff>
    </xdr:from>
    <xdr:to>
      <xdr:col>72</xdr:col>
      <xdr:colOff>38100</xdr:colOff>
      <xdr:row>97</xdr:row>
      <xdr:rowOff>34889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56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26016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65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90075</xdr:rowOff>
    </xdr:from>
    <xdr:to>
      <xdr:col>67</xdr:col>
      <xdr:colOff>101600</xdr:colOff>
      <xdr:row>97</xdr:row>
      <xdr:rowOff>20225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5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11352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64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民生費の住民一人当たりのコストが</a:t>
          </a:r>
          <a:r>
            <a:rPr kumimoji="1" lang="en-US" altLang="ja-JP" sz="1100">
              <a:solidFill>
                <a:schemeClr val="dk1"/>
              </a:solidFill>
              <a:effectLst/>
              <a:latin typeface="+mn-lt"/>
              <a:ea typeface="+mn-ea"/>
              <a:cs typeface="+mn-cs"/>
            </a:rPr>
            <a:t>164,545</a:t>
          </a:r>
          <a:r>
            <a:rPr kumimoji="1" lang="ja-JP" altLang="ja-JP" sz="1100">
              <a:solidFill>
                <a:schemeClr val="dk1"/>
              </a:solidFill>
              <a:effectLst/>
              <a:latin typeface="+mn-lt"/>
              <a:ea typeface="+mn-ea"/>
              <a:cs typeface="+mn-cs"/>
            </a:rPr>
            <a:t>円で、前年度と比較し</a:t>
          </a:r>
          <a:r>
            <a:rPr kumimoji="1" lang="en-US" altLang="ja-JP" sz="1100">
              <a:solidFill>
                <a:schemeClr val="dk1"/>
              </a:solidFill>
              <a:effectLst/>
              <a:latin typeface="+mn-lt"/>
              <a:ea typeface="+mn-ea"/>
              <a:cs typeface="+mn-cs"/>
            </a:rPr>
            <a:t>17,416</a:t>
          </a:r>
          <a:r>
            <a:rPr kumimoji="1" lang="ja-JP" altLang="ja-JP" sz="1100">
              <a:solidFill>
                <a:schemeClr val="dk1"/>
              </a:solidFill>
              <a:effectLst/>
              <a:latin typeface="+mn-lt"/>
              <a:ea typeface="+mn-ea"/>
              <a:cs typeface="+mn-cs"/>
            </a:rPr>
            <a:t>円増額している。主な要因は、国の低所得者に対する物価高騰対策支援による電力・ガス・食料品等価格高騰重点支援給付金事業（約</a:t>
          </a:r>
          <a:r>
            <a:rPr kumimoji="1" lang="en-US" altLang="ja-JP" sz="1100">
              <a:solidFill>
                <a:schemeClr val="dk1"/>
              </a:solidFill>
              <a:effectLst/>
              <a:latin typeface="+mn-lt"/>
              <a:ea typeface="+mn-ea"/>
              <a:cs typeface="+mn-cs"/>
            </a:rPr>
            <a:t>366,041</a:t>
          </a:r>
          <a:r>
            <a:rPr kumimoji="1" lang="ja-JP" altLang="ja-JP" sz="1100">
              <a:solidFill>
                <a:schemeClr val="dk1"/>
              </a:solidFill>
              <a:effectLst/>
              <a:latin typeface="+mn-lt"/>
              <a:ea typeface="+mn-ea"/>
              <a:cs typeface="+mn-cs"/>
            </a:rPr>
            <a:t>千円）の増や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民間保育所施設整備補助（約</a:t>
          </a:r>
          <a:r>
            <a:rPr kumimoji="1" lang="en-US" altLang="ja-JP" sz="1100">
              <a:solidFill>
                <a:schemeClr val="dk1"/>
              </a:solidFill>
              <a:effectLst/>
              <a:latin typeface="+mn-lt"/>
              <a:ea typeface="+mn-ea"/>
              <a:cs typeface="+mn-cs"/>
            </a:rPr>
            <a:t>217,123</a:t>
          </a:r>
          <a:r>
            <a:rPr kumimoji="1" lang="ja-JP" altLang="ja-JP" sz="1100">
              <a:solidFill>
                <a:schemeClr val="dk1"/>
              </a:solidFill>
              <a:effectLst/>
              <a:latin typeface="+mn-lt"/>
              <a:ea typeface="+mn-ea"/>
              <a:cs typeface="+mn-cs"/>
            </a:rPr>
            <a:t>千円）の増によるものである。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商工費では、住民一人当たりのコストは</a:t>
          </a:r>
          <a:r>
            <a:rPr kumimoji="1" lang="en-US" altLang="ja-JP" sz="1100">
              <a:solidFill>
                <a:schemeClr val="dk1"/>
              </a:solidFill>
              <a:effectLst/>
              <a:latin typeface="+mn-lt"/>
              <a:ea typeface="+mn-ea"/>
              <a:cs typeface="+mn-cs"/>
            </a:rPr>
            <a:t>34,326</a:t>
          </a:r>
          <a:r>
            <a:rPr kumimoji="1" lang="ja-JP" altLang="ja-JP" sz="1100">
              <a:solidFill>
                <a:schemeClr val="dk1"/>
              </a:solidFill>
              <a:effectLst/>
              <a:latin typeface="+mn-lt"/>
              <a:ea typeface="+mn-ea"/>
              <a:cs typeface="+mn-cs"/>
            </a:rPr>
            <a:t>円で、前年度と比較し</a:t>
          </a:r>
          <a:r>
            <a:rPr kumimoji="1" lang="en-US" altLang="ja-JP" sz="1100">
              <a:solidFill>
                <a:schemeClr val="dk1"/>
              </a:solidFill>
              <a:effectLst/>
              <a:latin typeface="+mn-lt"/>
              <a:ea typeface="+mn-ea"/>
              <a:cs typeface="+mn-cs"/>
            </a:rPr>
            <a:t>18,564</a:t>
          </a:r>
          <a:r>
            <a:rPr kumimoji="1" lang="ja-JP" altLang="ja-JP" sz="1100">
              <a:solidFill>
                <a:schemeClr val="dk1"/>
              </a:solidFill>
              <a:effectLst/>
              <a:latin typeface="+mn-lt"/>
              <a:ea typeface="+mn-ea"/>
              <a:cs typeface="+mn-cs"/>
            </a:rPr>
            <a:t>円増加している。主な要因は、デジタル地域通貨発行事業（約</a:t>
          </a:r>
          <a:r>
            <a:rPr kumimoji="1" lang="en-US" altLang="ja-JP" sz="1100">
              <a:solidFill>
                <a:schemeClr val="dk1"/>
              </a:solidFill>
              <a:effectLst/>
              <a:latin typeface="+mn-lt"/>
              <a:ea typeface="+mn-ea"/>
              <a:cs typeface="+mn-cs"/>
            </a:rPr>
            <a:t>1,328,086</a:t>
          </a:r>
          <a:r>
            <a:rPr kumimoji="1" lang="ja-JP" altLang="ja-JP" sz="1100">
              <a:solidFill>
                <a:schemeClr val="dk1"/>
              </a:solidFill>
              <a:effectLst/>
              <a:latin typeface="+mn-lt"/>
              <a:ea typeface="+mn-ea"/>
              <a:cs typeface="+mn-cs"/>
            </a:rPr>
            <a:t>千円）の皆増によるものである。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土木費では、</a:t>
          </a:r>
          <a:r>
            <a:rPr kumimoji="1" lang="ja-JP" altLang="ja-JP" sz="1100">
              <a:solidFill>
                <a:schemeClr val="dk1"/>
              </a:solidFill>
              <a:effectLst/>
              <a:latin typeface="+mn-lt"/>
              <a:ea typeface="+mn-ea"/>
              <a:cs typeface="+mn-cs"/>
            </a:rPr>
            <a:t>住民一人当たりのコストは</a:t>
          </a:r>
          <a:r>
            <a:rPr kumimoji="1" lang="en-US" altLang="ja-JP" sz="1100">
              <a:solidFill>
                <a:schemeClr val="dk1"/>
              </a:solidFill>
              <a:effectLst/>
              <a:latin typeface="+mn-lt"/>
              <a:ea typeface="+mn-ea"/>
              <a:cs typeface="+mn-cs"/>
            </a:rPr>
            <a:t>36,592</a:t>
          </a:r>
          <a:r>
            <a:rPr kumimoji="1" lang="ja-JP" altLang="ja-JP" sz="1100">
              <a:solidFill>
                <a:schemeClr val="dk1"/>
              </a:solidFill>
              <a:effectLst/>
              <a:latin typeface="+mn-lt"/>
              <a:ea typeface="+mn-ea"/>
              <a:cs typeface="+mn-cs"/>
            </a:rPr>
            <a:t>円で、前年度と比較し</a:t>
          </a:r>
          <a:r>
            <a:rPr kumimoji="1" lang="en-US" altLang="ja-JP" sz="1100">
              <a:solidFill>
                <a:schemeClr val="dk1"/>
              </a:solidFill>
              <a:effectLst/>
              <a:latin typeface="+mn-lt"/>
              <a:ea typeface="+mn-ea"/>
              <a:cs typeface="+mn-cs"/>
            </a:rPr>
            <a:t>4,683</a:t>
          </a:r>
          <a:r>
            <a:rPr kumimoji="1" lang="ja-JP" altLang="ja-JP" sz="1100">
              <a:solidFill>
                <a:schemeClr val="dk1"/>
              </a:solidFill>
              <a:effectLst/>
              <a:latin typeface="+mn-lt"/>
              <a:ea typeface="+mn-ea"/>
              <a:cs typeface="+mn-cs"/>
            </a:rPr>
            <a:t>円減少している。主な要因は、土地区画整理費（西部一南地区ほか２地区）（約</a:t>
          </a:r>
          <a:r>
            <a:rPr kumimoji="1" lang="en-US" altLang="ja-JP" sz="1100">
              <a:solidFill>
                <a:schemeClr val="dk1"/>
              </a:solidFill>
              <a:effectLst/>
              <a:latin typeface="+mn-lt"/>
              <a:ea typeface="+mn-ea"/>
              <a:cs typeface="+mn-cs"/>
            </a:rPr>
            <a:t>216,439</a:t>
          </a:r>
          <a:r>
            <a:rPr kumimoji="1" lang="ja-JP" altLang="ja-JP" sz="1100">
              <a:solidFill>
                <a:schemeClr val="dk1"/>
              </a:solidFill>
              <a:effectLst/>
              <a:latin typeface="+mn-lt"/>
              <a:ea typeface="+mn-ea"/>
              <a:cs typeface="+mn-cs"/>
            </a:rPr>
            <a:t>千円）の減によるものである。</a:t>
          </a:r>
          <a:endParaRPr lang="ja-JP" altLang="ja-JP" sz="1400">
            <a:effectLst/>
          </a:endParaRPr>
        </a:p>
        <a:p>
          <a:r>
            <a:rPr kumimoji="1" lang="ja-JP" altLang="ja-JP" sz="1100">
              <a:solidFill>
                <a:schemeClr val="dk1"/>
              </a:solidFill>
              <a:effectLst/>
              <a:latin typeface="+mn-lt"/>
              <a:ea typeface="+mn-ea"/>
              <a:cs typeface="+mn-cs"/>
            </a:rPr>
            <a:t>教育費においては、住民一人当たりのコストが</a:t>
          </a:r>
          <a:r>
            <a:rPr kumimoji="1" lang="en-US" altLang="ja-JP" sz="1100">
              <a:solidFill>
                <a:schemeClr val="dk1"/>
              </a:solidFill>
              <a:effectLst/>
              <a:latin typeface="+mn-lt"/>
              <a:ea typeface="+mn-ea"/>
              <a:cs typeface="+mn-cs"/>
            </a:rPr>
            <a:t>55,217</a:t>
          </a:r>
          <a:r>
            <a:rPr kumimoji="1" lang="ja-JP" altLang="ja-JP" sz="1100">
              <a:solidFill>
                <a:schemeClr val="dk1"/>
              </a:solidFill>
              <a:effectLst/>
              <a:latin typeface="+mn-lt"/>
              <a:ea typeface="+mn-ea"/>
              <a:cs typeface="+mn-cs"/>
            </a:rPr>
            <a:t>円で、前年度と比較し</a:t>
          </a:r>
          <a:r>
            <a:rPr kumimoji="1" lang="en-US" altLang="ja-JP" sz="1100">
              <a:solidFill>
                <a:schemeClr val="dk1"/>
              </a:solidFill>
              <a:effectLst/>
              <a:latin typeface="+mn-lt"/>
              <a:ea typeface="+mn-ea"/>
              <a:cs typeface="+mn-cs"/>
            </a:rPr>
            <a:t>4,828</a:t>
          </a:r>
          <a:r>
            <a:rPr kumimoji="1" lang="ja-JP" altLang="ja-JP" sz="1100">
              <a:solidFill>
                <a:schemeClr val="dk1"/>
              </a:solidFill>
              <a:effectLst/>
              <a:latin typeface="+mn-lt"/>
              <a:ea typeface="+mn-ea"/>
              <a:cs typeface="+mn-cs"/>
            </a:rPr>
            <a:t>円増加している。主な要因は、公園競技施設管理運営（約</a:t>
          </a:r>
          <a:r>
            <a:rPr kumimoji="1" lang="en-US" altLang="ja-JP" sz="1100">
              <a:solidFill>
                <a:schemeClr val="dk1"/>
              </a:solidFill>
              <a:effectLst/>
              <a:latin typeface="+mn-lt"/>
              <a:ea typeface="+mn-ea"/>
              <a:cs typeface="+mn-cs"/>
            </a:rPr>
            <a:t>340,351</a:t>
          </a:r>
          <a:r>
            <a:rPr kumimoji="1" lang="ja-JP" altLang="ja-JP" sz="1100">
              <a:solidFill>
                <a:schemeClr val="dk1"/>
              </a:solidFill>
              <a:effectLst/>
              <a:latin typeface="+mn-lt"/>
              <a:ea typeface="+mn-ea"/>
              <a:cs typeface="+mn-cs"/>
            </a:rPr>
            <a:t>千円）の増によるものである。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群馬県館林市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令和５年度決算における財政調整基金の残高は、前年度より約</a:t>
          </a:r>
          <a:r>
            <a:rPr kumimoji="1" lang="en-US" altLang="ja-JP" sz="1100">
              <a:solidFill>
                <a:schemeClr val="dk1"/>
              </a:solidFill>
              <a:effectLst/>
              <a:latin typeface="+mn-lt"/>
              <a:ea typeface="+mn-ea"/>
              <a:cs typeface="+mn-cs"/>
            </a:rPr>
            <a:t>214</a:t>
          </a:r>
          <a:r>
            <a:rPr kumimoji="1" lang="ja-JP" altLang="ja-JP" sz="1100">
              <a:solidFill>
                <a:schemeClr val="dk1"/>
              </a:solidFill>
              <a:effectLst/>
              <a:latin typeface="+mn-lt"/>
              <a:ea typeface="+mn-ea"/>
              <a:cs typeface="+mn-cs"/>
            </a:rPr>
            <a:t>百万円増加しており、標準財政規模比で、</a:t>
          </a:r>
          <a:r>
            <a:rPr kumimoji="1" lang="en-US" altLang="ja-JP" sz="1100">
              <a:solidFill>
                <a:schemeClr val="dk1"/>
              </a:solidFill>
              <a:effectLst/>
              <a:latin typeface="+mn-lt"/>
              <a:ea typeface="+mn-ea"/>
              <a:cs typeface="+mn-cs"/>
            </a:rPr>
            <a:t>0.94</a:t>
          </a:r>
          <a:r>
            <a:rPr kumimoji="1" lang="ja-JP" altLang="ja-JP" sz="1100">
              <a:solidFill>
                <a:schemeClr val="dk1"/>
              </a:solidFill>
              <a:effectLst/>
              <a:latin typeface="+mn-lt"/>
              <a:ea typeface="+mn-ea"/>
              <a:cs typeface="+mn-cs"/>
            </a:rPr>
            <a:t>ポイントの増加となっている。</a:t>
          </a:r>
          <a:endParaRPr lang="ja-JP" altLang="ja-JP" sz="1400">
            <a:effectLst/>
          </a:endParaRPr>
        </a:p>
        <a:p>
          <a:r>
            <a:rPr kumimoji="1" lang="ja-JP" altLang="ja-JP" sz="1100">
              <a:solidFill>
                <a:schemeClr val="dk1"/>
              </a:solidFill>
              <a:effectLst/>
              <a:latin typeface="+mn-lt"/>
              <a:ea typeface="+mn-ea"/>
              <a:cs typeface="+mn-cs"/>
            </a:rPr>
            <a:t>実質収支額は、前年度より約</a:t>
          </a:r>
          <a:r>
            <a:rPr kumimoji="1" lang="en-US" altLang="ja-JP" sz="1100">
              <a:solidFill>
                <a:schemeClr val="dk1"/>
              </a:solidFill>
              <a:effectLst/>
              <a:latin typeface="+mn-lt"/>
              <a:ea typeface="+mn-ea"/>
              <a:cs typeface="+mn-cs"/>
            </a:rPr>
            <a:t>521</a:t>
          </a:r>
          <a:r>
            <a:rPr kumimoji="1" lang="ja-JP" altLang="ja-JP" sz="1100">
              <a:solidFill>
                <a:schemeClr val="dk1"/>
              </a:solidFill>
              <a:effectLst/>
              <a:latin typeface="+mn-lt"/>
              <a:ea typeface="+mn-ea"/>
              <a:cs typeface="+mn-cs"/>
            </a:rPr>
            <a:t>百万円減少し、標準財政規模比で、</a:t>
          </a:r>
          <a:r>
            <a:rPr kumimoji="1" lang="en-US" altLang="ja-JP" sz="1100">
              <a:solidFill>
                <a:schemeClr val="dk1"/>
              </a:solidFill>
              <a:effectLst/>
              <a:latin typeface="+mn-lt"/>
              <a:ea typeface="+mn-ea"/>
              <a:cs typeface="+mn-cs"/>
            </a:rPr>
            <a:t>3.22</a:t>
          </a:r>
          <a:r>
            <a:rPr kumimoji="1" lang="ja-JP" altLang="ja-JP" sz="1100">
              <a:solidFill>
                <a:schemeClr val="dk1"/>
              </a:solidFill>
              <a:effectLst/>
              <a:latin typeface="+mn-lt"/>
              <a:ea typeface="+mn-ea"/>
              <a:cs typeface="+mn-cs"/>
            </a:rPr>
            <a:t>ポイント下回った。また、実質単年度収支は約</a:t>
          </a:r>
          <a:r>
            <a:rPr kumimoji="1" lang="en-US" altLang="ja-JP" sz="1100">
              <a:solidFill>
                <a:schemeClr val="dk1"/>
              </a:solidFill>
              <a:effectLst/>
              <a:latin typeface="+mn-lt"/>
              <a:ea typeface="+mn-ea"/>
              <a:cs typeface="+mn-cs"/>
            </a:rPr>
            <a:t>694</a:t>
          </a:r>
          <a:r>
            <a:rPr kumimoji="1" lang="ja-JP" altLang="ja-JP" sz="1100">
              <a:solidFill>
                <a:schemeClr val="dk1"/>
              </a:solidFill>
              <a:effectLst/>
              <a:latin typeface="+mn-lt"/>
              <a:ea typeface="+mn-ea"/>
              <a:cs typeface="+mn-cs"/>
            </a:rPr>
            <a:t>百万円減少し、標準財政規模比では、</a:t>
          </a:r>
          <a:r>
            <a:rPr kumimoji="1" lang="en-US" altLang="ja-JP" sz="1100">
              <a:solidFill>
                <a:schemeClr val="dk1"/>
              </a:solidFill>
              <a:effectLst/>
              <a:latin typeface="+mn-lt"/>
              <a:ea typeface="+mn-ea"/>
              <a:cs typeface="+mn-cs"/>
            </a:rPr>
            <a:t>3.84</a:t>
          </a:r>
          <a:r>
            <a:rPr kumimoji="1" lang="ja-JP" altLang="ja-JP" sz="1100">
              <a:solidFill>
                <a:schemeClr val="dk1"/>
              </a:solidFill>
              <a:effectLst/>
              <a:latin typeface="+mn-lt"/>
              <a:ea typeface="+mn-ea"/>
              <a:cs typeface="+mn-cs"/>
            </a:rPr>
            <a:t>ポイント下回った。</a:t>
          </a:r>
          <a:endParaRPr lang="ja-JP" altLang="ja-JP" sz="1400">
            <a:effectLst/>
          </a:endParaRPr>
        </a:p>
        <a:p>
          <a:r>
            <a:rPr kumimoji="1" lang="ja-JP" altLang="ja-JP" sz="1100">
              <a:solidFill>
                <a:schemeClr val="dk1"/>
              </a:solidFill>
              <a:effectLst/>
              <a:latin typeface="+mn-lt"/>
              <a:ea typeface="+mn-ea"/>
              <a:cs typeface="+mn-cs"/>
            </a:rPr>
            <a:t>国・県支出金などの増加により歳入総額は増加したが、補助費や普通建設事業費の増加などにより歳出総額の増額が歳入の増額を上回り、実質収支は減額となっている。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群馬県館林市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各会計とも黒字となっており、連結赤字額及び連結実質赤字比率は算出されていない。なお、下水道事業会計は令和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年度から地方公営企業法の財務規定を適用している。</a:t>
          </a:r>
        </a:p>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年度決算において、一般会計では実質収支額が前年比で、約</a:t>
          </a:r>
          <a:r>
            <a:rPr kumimoji="1" lang="en-US" altLang="ja-JP" sz="1400">
              <a:latin typeface="ＭＳ ゴシック" pitchFamily="49" charset="-128"/>
              <a:ea typeface="ＭＳ ゴシック" pitchFamily="49" charset="-128"/>
            </a:rPr>
            <a:t>521</a:t>
          </a:r>
          <a:r>
            <a:rPr kumimoji="1" lang="ja-JP" altLang="en-US" sz="1400">
              <a:latin typeface="ＭＳ ゴシック" pitchFamily="49" charset="-128"/>
              <a:ea typeface="ＭＳ ゴシック" pitchFamily="49" charset="-128"/>
            </a:rPr>
            <a:t>万円減少し、標準財政規模比で</a:t>
          </a:r>
          <a:r>
            <a:rPr kumimoji="1" lang="en-US" altLang="ja-JP" sz="1400">
              <a:latin typeface="ＭＳ ゴシック" pitchFamily="49" charset="-128"/>
              <a:ea typeface="ＭＳ ゴシック" pitchFamily="49" charset="-128"/>
            </a:rPr>
            <a:t>3.22</a:t>
          </a:r>
          <a:r>
            <a:rPr kumimoji="1" lang="ja-JP" altLang="en-US" sz="1400">
              <a:latin typeface="ＭＳ ゴシック" pitchFamily="49" charset="-128"/>
              <a:ea typeface="ＭＳ ゴシック" pitchFamily="49" charset="-128"/>
            </a:rPr>
            <a:t>ポイント下回った。</a:t>
          </a:r>
        </a:p>
        <a:p>
          <a:r>
            <a:rPr kumimoji="1" lang="ja-JP" altLang="en-US" sz="1400">
              <a:latin typeface="ＭＳ ゴシック" pitchFamily="49" charset="-128"/>
              <a:ea typeface="ＭＳ ゴシック" pitchFamily="49" charset="-128"/>
            </a:rPr>
            <a:t>下水道事業会計では、実質収支額が約</a:t>
          </a:r>
          <a:r>
            <a:rPr kumimoji="1" lang="en-US" altLang="ja-JP" sz="1400">
              <a:latin typeface="ＭＳ ゴシック" pitchFamily="49" charset="-128"/>
              <a:ea typeface="ＭＳ ゴシック" pitchFamily="49" charset="-128"/>
            </a:rPr>
            <a:t>49</a:t>
          </a:r>
          <a:r>
            <a:rPr kumimoji="1" lang="ja-JP" altLang="en-US" sz="1400">
              <a:latin typeface="ＭＳ ゴシック" pitchFamily="49" charset="-128"/>
              <a:ea typeface="ＭＳ ゴシック" pitchFamily="49" charset="-128"/>
            </a:rPr>
            <a:t>百万円増加し、標準財政規模比で</a:t>
          </a:r>
          <a:r>
            <a:rPr kumimoji="1" lang="en-US" altLang="ja-JP" sz="1400">
              <a:latin typeface="ＭＳ ゴシック" pitchFamily="49" charset="-128"/>
              <a:ea typeface="ＭＳ ゴシック" pitchFamily="49" charset="-128"/>
            </a:rPr>
            <a:t>0.26</a:t>
          </a:r>
          <a:r>
            <a:rPr kumimoji="1" lang="ja-JP" altLang="en-US" sz="1400">
              <a:latin typeface="ＭＳ ゴシック" pitchFamily="49" charset="-128"/>
              <a:ea typeface="ＭＳ ゴシック" pitchFamily="49" charset="-128"/>
            </a:rPr>
            <a:t>ポイント上回った。</a:t>
          </a:r>
        </a:p>
        <a:p>
          <a:r>
            <a:rPr kumimoji="1" lang="ja-JP" altLang="en-US" sz="1400">
              <a:latin typeface="ＭＳ ゴシック" pitchFamily="49" charset="-128"/>
              <a:ea typeface="ＭＳ ゴシック" pitchFamily="49" charset="-128"/>
            </a:rPr>
            <a:t>介護保険特別会計では、実質収支額が約</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百万円減少し、標準財政規模比で</a:t>
          </a:r>
          <a:r>
            <a:rPr kumimoji="1" lang="en-US" altLang="ja-JP" sz="1400">
              <a:latin typeface="ＭＳ ゴシック" pitchFamily="49" charset="-128"/>
              <a:ea typeface="ＭＳ ゴシック" pitchFamily="49" charset="-128"/>
            </a:rPr>
            <a:t>0.13</a:t>
          </a:r>
          <a:r>
            <a:rPr kumimoji="1" lang="ja-JP" altLang="en-US" sz="1400">
              <a:latin typeface="ＭＳ ゴシック" pitchFamily="49" charset="-128"/>
              <a:ea typeface="ＭＳ ゴシック" pitchFamily="49" charset="-128"/>
            </a:rPr>
            <a:t>ポイント下回った。</a:t>
          </a:r>
        </a:p>
        <a:p>
          <a:r>
            <a:rPr kumimoji="1" lang="ja-JP" altLang="en-US" sz="1400">
              <a:latin typeface="ＭＳ ゴシック" pitchFamily="49" charset="-128"/>
              <a:ea typeface="ＭＳ ゴシック" pitchFamily="49" charset="-128"/>
            </a:rPr>
            <a:t>国民健康保険特別会計では、実質収支額が約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百万円減少し、標準財政規模比で</a:t>
          </a:r>
          <a:r>
            <a:rPr kumimoji="1" lang="en-US" altLang="ja-JP" sz="1400">
              <a:latin typeface="ＭＳ ゴシック" pitchFamily="49" charset="-128"/>
              <a:ea typeface="ＭＳ ゴシック" pitchFamily="49" charset="-128"/>
            </a:rPr>
            <a:t>0.05</a:t>
          </a:r>
          <a:r>
            <a:rPr kumimoji="1" lang="ja-JP" altLang="en-US" sz="1400">
              <a:latin typeface="ＭＳ ゴシック" pitchFamily="49" charset="-128"/>
              <a:ea typeface="ＭＳ ゴシック" pitchFamily="49" charset="-128"/>
            </a:rPr>
            <a:t>ポイント下回った。</a:t>
          </a:r>
        </a:p>
        <a:p>
          <a:r>
            <a:rPr kumimoji="1" lang="ja-JP" altLang="en-US" sz="1400">
              <a:latin typeface="ＭＳ ゴシック" pitchFamily="49" charset="-128"/>
              <a:ea typeface="ＭＳ ゴシック" pitchFamily="49" charset="-128"/>
            </a:rPr>
            <a:t>後期高齢者医療特別会計では、実質収支額が約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百万円減少し、標準財政規模比で</a:t>
          </a:r>
          <a:r>
            <a:rPr kumimoji="1" lang="en-US" altLang="ja-JP" sz="1400">
              <a:latin typeface="ＭＳ ゴシック" pitchFamily="49" charset="-128"/>
              <a:ea typeface="ＭＳ ゴシック" pitchFamily="49" charset="-128"/>
            </a:rPr>
            <a:t>0.04</a:t>
          </a:r>
          <a:r>
            <a:rPr kumimoji="1" lang="ja-JP" altLang="en-US" sz="1400">
              <a:latin typeface="ＭＳ ゴシック" pitchFamily="49" charset="-128"/>
              <a:ea typeface="ＭＳ ゴシック" pitchFamily="49" charset="-128"/>
            </a:rPr>
            <a:t>ポイント下回った。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群馬県館林市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実質公債費率の分子は前年度と比較して、</a:t>
          </a:r>
          <a:r>
            <a:rPr kumimoji="1" lang="en-US" altLang="ja-JP" sz="1200">
              <a:latin typeface="ＭＳ ゴシック" pitchFamily="49" charset="-128"/>
              <a:ea typeface="ＭＳ ゴシック" pitchFamily="49" charset="-128"/>
            </a:rPr>
            <a:t>56</a:t>
          </a:r>
          <a:r>
            <a:rPr kumimoji="1" lang="ja-JP" altLang="en-US" sz="1200">
              <a:latin typeface="ＭＳ ゴシック" pitchFamily="49" charset="-128"/>
              <a:ea typeface="ＭＳ ゴシック" pitchFamily="49" charset="-128"/>
            </a:rPr>
            <a:t>百万円の増額となっている。これは元利償還金等</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が増加し、算入公債費等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が減少したためである。</a:t>
          </a:r>
        </a:p>
        <a:p>
          <a:r>
            <a:rPr kumimoji="1" lang="ja-JP" altLang="en-US" sz="1200">
              <a:latin typeface="ＭＳ ゴシック" pitchFamily="49" charset="-128"/>
              <a:ea typeface="ＭＳ ゴシック" pitchFamily="49" charset="-128"/>
            </a:rPr>
            <a:t>詳細は次のとおりで、元利償還金等</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の分析であるが、「公営企業債の元利償還金に対する繰入金」が</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百万円減少したものの、「元利償還金」が令和元年度臨時財債対策債の元金償還開始等に伴い</a:t>
          </a:r>
          <a:r>
            <a:rPr kumimoji="1" lang="en-US" altLang="ja-JP" sz="1200">
              <a:latin typeface="ＭＳ ゴシック" pitchFamily="49" charset="-128"/>
              <a:ea typeface="ＭＳ ゴシック" pitchFamily="49" charset="-128"/>
            </a:rPr>
            <a:t>37</a:t>
          </a:r>
          <a:r>
            <a:rPr kumimoji="1" lang="ja-JP" altLang="en-US" sz="1200">
              <a:latin typeface="ＭＳ ゴシック" pitchFamily="49" charset="-128"/>
              <a:ea typeface="ＭＳ ゴシック" pitchFamily="49" charset="-128"/>
            </a:rPr>
            <a:t>百万円、「組合等が起こした地方債の元利償還金に対する負担金等」が</a:t>
          </a:r>
          <a:r>
            <a:rPr kumimoji="1" lang="en-US" altLang="ja-JP" sz="1200">
              <a:latin typeface="ＭＳ ゴシック" pitchFamily="49" charset="-128"/>
              <a:ea typeface="ＭＳ ゴシック" pitchFamily="49" charset="-128"/>
            </a:rPr>
            <a:t>18</a:t>
          </a:r>
          <a:r>
            <a:rPr kumimoji="1" lang="ja-JP" altLang="en-US" sz="1200">
              <a:latin typeface="ＭＳ ゴシック" pitchFamily="49" charset="-128"/>
              <a:ea typeface="ＭＳ ゴシック" pitchFamily="49" charset="-128"/>
            </a:rPr>
            <a:t>百万円増加したため、</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全体で</a:t>
          </a:r>
          <a:r>
            <a:rPr kumimoji="1" lang="en-US" altLang="ja-JP" sz="1200">
              <a:latin typeface="ＭＳ ゴシック" pitchFamily="49" charset="-128"/>
              <a:ea typeface="ＭＳ ゴシック" pitchFamily="49" charset="-128"/>
            </a:rPr>
            <a:t>36</a:t>
          </a:r>
          <a:r>
            <a:rPr kumimoji="1" lang="ja-JP" altLang="en-US" sz="1200">
              <a:latin typeface="ＭＳ ゴシック" pitchFamily="49" charset="-128"/>
              <a:ea typeface="ＭＳ ゴシック" pitchFamily="49" charset="-128"/>
            </a:rPr>
            <a:t>百万円増加している。また、算入公債費</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においては、普通交付税に算入された公債費が減少したため、全体で</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百万円減少している。</a:t>
          </a:r>
        </a:p>
        <a:p>
          <a:r>
            <a:rPr kumimoji="1" lang="ja-JP" altLang="en-US" sz="1200">
              <a:latin typeface="ＭＳ ゴシック" pitchFamily="49" charset="-128"/>
              <a:ea typeface="ＭＳ ゴシック" pitchFamily="49" charset="-128"/>
            </a:rPr>
            <a:t>今後、消防署新庁舎建設工事に係る元金償還が始まるため、実質公債費率の上昇が見込まれる。新規の市債発行について十分精査し、実質公債費率の抑制に努める。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群馬県館林市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将来負担比率の分子は、前年度と比較して</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408</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百万円の減少となっている。これは数値のマイナス要因である充当可能財源等</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の減少がみられたものの、将来負担額</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が大きく減少したためである。</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詳細であるが、充当可能財源等</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では、財政調整基金等の残高の増加により、充当可能基金が</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509</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百万円、充当が見込まれる都市計画税の増加により充当可能特定歳入が</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百万円増加となっているものの、臨時財政対策債償還費における普通交付税算入見込みの減少により、基準財政需要額算入見込額が</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658</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百万円減少しているため、</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全体では</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百万円減少となっている。また、将来負担額</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においては、分流式下水道等に要する繰出基準額の増により公営企業債等繰入見込額が増加したものの、臨時財政対策債の借入が減少したことによる一般会計等に係る地方債の現在高の減少や衛生施設組合のごみ処理施設建設事業債残高の減少に伴う組合負担等見込額の減少により全体で</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455</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百万円減少となっている。</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将来負担額については、今後、組合等負担等見込額の減少が見込まれるが、公共施設の整備や更新などを控えていることから、将来負担を見据えた、計画的な事業執行に努める必要がある。</a:t>
          </a:r>
          <a:endParaRPr lang="ja-JP" altLang="ja-JP" sz="115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群馬県館林市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一部事務組合の施設整備等への負担金対処やエネルギー価格高騰の影響等により「財政調整基金」を</a:t>
          </a:r>
          <a:r>
            <a:rPr kumimoji="1" lang="en-US" altLang="ja-JP" sz="1100" b="0" i="0" baseline="0">
              <a:solidFill>
                <a:schemeClr val="dk1"/>
              </a:solidFill>
              <a:effectLst/>
              <a:latin typeface="+mn-lt"/>
              <a:ea typeface="+mn-ea"/>
              <a:cs typeface="+mn-cs"/>
            </a:rPr>
            <a:t>1,891</a:t>
          </a:r>
          <a:r>
            <a:rPr kumimoji="1" lang="ja-JP" altLang="ja-JP" sz="1100" b="0" i="0" baseline="0">
              <a:solidFill>
                <a:schemeClr val="dk1"/>
              </a:solidFill>
              <a:effectLst/>
              <a:latin typeface="+mn-lt"/>
              <a:ea typeface="+mn-ea"/>
              <a:cs typeface="+mn-cs"/>
            </a:rPr>
            <a:t>百万円、ふるさと納税等の寄附金を活用するため「ふるさとパートナー基金」を</a:t>
          </a:r>
          <a:r>
            <a:rPr kumimoji="1" lang="en-US" altLang="ja-JP" sz="1100" b="0" i="0" baseline="0">
              <a:solidFill>
                <a:schemeClr val="dk1"/>
              </a:solidFill>
              <a:effectLst/>
              <a:latin typeface="+mn-lt"/>
              <a:ea typeface="+mn-ea"/>
              <a:cs typeface="+mn-cs"/>
            </a:rPr>
            <a:t>112</a:t>
          </a:r>
          <a:r>
            <a:rPr kumimoji="1" lang="ja-JP" altLang="ja-JP" sz="1100" b="0" i="0" baseline="0">
              <a:solidFill>
                <a:schemeClr val="dk1"/>
              </a:solidFill>
              <a:effectLst/>
              <a:latin typeface="+mn-lt"/>
              <a:ea typeface="+mn-ea"/>
              <a:cs typeface="+mn-cs"/>
            </a:rPr>
            <a:t>百万円取り崩したものの、市税の増収等による歳計剰余金を「財政調整基金」に</a:t>
          </a:r>
          <a:r>
            <a:rPr kumimoji="1" lang="en-US" altLang="ja-JP" sz="1100" b="0" i="0" baseline="0">
              <a:solidFill>
                <a:schemeClr val="dk1"/>
              </a:solidFill>
              <a:effectLst/>
              <a:latin typeface="+mn-lt"/>
              <a:ea typeface="+mn-ea"/>
              <a:cs typeface="+mn-cs"/>
            </a:rPr>
            <a:t>2,100</a:t>
          </a:r>
          <a:r>
            <a:rPr kumimoji="1" lang="ja-JP" altLang="ja-JP" sz="1100" b="0" i="0" baseline="0">
              <a:solidFill>
                <a:schemeClr val="dk1"/>
              </a:solidFill>
              <a:effectLst/>
              <a:latin typeface="+mn-lt"/>
              <a:ea typeface="+mn-ea"/>
              <a:cs typeface="+mn-cs"/>
            </a:rPr>
            <a:t>百万円、ふるさと納税等の寄附金を「ふるさとパートナー基金」に</a:t>
          </a:r>
          <a:r>
            <a:rPr kumimoji="1" lang="en-US" altLang="ja-JP" sz="1100" b="0" i="0" baseline="0">
              <a:solidFill>
                <a:schemeClr val="dk1"/>
              </a:solidFill>
              <a:effectLst/>
              <a:latin typeface="+mn-lt"/>
              <a:ea typeface="+mn-ea"/>
              <a:cs typeface="+mn-cs"/>
            </a:rPr>
            <a:t>185</a:t>
          </a:r>
          <a:r>
            <a:rPr kumimoji="1" lang="ja-JP" altLang="ja-JP" sz="1100" b="0" i="0" baseline="0">
              <a:solidFill>
                <a:schemeClr val="dk1"/>
              </a:solidFill>
              <a:effectLst/>
              <a:latin typeface="+mn-lt"/>
              <a:ea typeface="+mn-ea"/>
              <a:cs typeface="+mn-cs"/>
            </a:rPr>
            <a:t>百万円積み立てたことによる増加やデジタル地域通貨プレミアムキャンペーン実施による「金券基金」残高増加等により、基金全体としては、</a:t>
          </a:r>
          <a:r>
            <a:rPr kumimoji="1" lang="en-US" altLang="ja-JP" sz="1100" b="0" i="0" baseline="0">
              <a:solidFill>
                <a:schemeClr val="dk1"/>
              </a:solidFill>
              <a:effectLst/>
              <a:latin typeface="+mn-lt"/>
              <a:ea typeface="+mn-ea"/>
              <a:cs typeface="+mn-cs"/>
            </a:rPr>
            <a:t>614</a:t>
          </a:r>
          <a:r>
            <a:rPr kumimoji="1" lang="ja-JP" altLang="ja-JP" sz="1100" b="0" i="0" baseline="0">
              <a:solidFill>
                <a:schemeClr val="dk1"/>
              </a:solidFill>
              <a:effectLst/>
              <a:latin typeface="+mn-lt"/>
              <a:ea typeface="+mn-ea"/>
              <a:cs typeface="+mn-cs"/>
            </a:rPr>
            <a:t>百万円の増加となった。</a:t>
          </a:r>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引き続き一部事務組合の施設整備等への負担金に対処していくほか、公共施設の整備や更新などが控えているため、適切な基金運用に努めていく。また、第三セクター等改革推進債の償還のための減債基金が底を突いた状態であることから、旧土地開発公社の所有していた土地の売却に努め、基金残高の確保を図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・ふるさとパートナー基金：ふるさと納税を含む寄附金を積み立て、市民等と協働して充実したふるさとづくりを行うための基金。</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・金券基金：館林市が発行する金券の換金に必要な経費の財源に充てるための基金。</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・公共施設建設基金：</a:t>
          </a:r>
          <a:r>
            <a:rPr lang="ja-JP" altLang="ja-JP" sz="1100" b="0" i="0" baseline="0">
              <a:solidFill>
                <a:schemeClr val="dk1"/>
              </a:solidFill>
              <a:effectLst/>
              <a:latin typeface="+mn-lt"/>
              <a:ea typeface="+mn-ea"/>
              <a:cs typeface="+mn-cs"/>
            </a:rPr>
            <a:t>文化施設、スポーツ施設、福祉施設等の整備事業及び公共のために必要とする用地取得事業等の財源に充てるための基金。</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・職員退職手当基金：館林市職員の退職手当の財源に充てるための基金。</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・地域環境基金：環境の保全に関する施策を総合的かつ計画的に推進するための基金。</a:t>
          </a:r>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b="0" i="0" baseline="0">
              <a:solidFill>
                <a:schemeClr val="dk1"/>
              </a:solidFill>
              <a:effectLst/>
              <a:latin typeface="+mn-lt"/>
              <a:ea typeface="+mn-ea"/>
              <a:cs typeface="+mn-cs"/>
            </a:rPr>
            <a:t>・ふるさとパートナー基金：公共交通整備や教育振興事業等のため、</a:t>
          </a:r>
          <a:r>
            <a:rPr kumimoji="1" lang="en-US" altLang="ja-JP" sz="1100" b="0" i="0" baseline="0">
              <a:solidFill>
                <a:schemeClr val="dk1"/>
              </a:solidFill>
              <a:effectLst/>
              <a:latin typeface="+mn-lt"/>
              <a:ea typeface="+mn-ea"/>
              <a:cs typeface="+mn-cs"/>
            </a:rPr>
            <a:t>112</a:t>
          </a:r>
          <a:r>
            <a:rPr kumimoji="1" lang="ja-JP" altLang="ja-JP" sz="1100" b="0" i="0" baseline="0">
              <a:solidFill>
                <a:schemeClr val="dk1"/>
              </a:solidFill>
              <a:effectLst/>
              <a:latin typeface="+mn-lt"/>
              <a:ea typeface="+mn-ea"/>
              <a:cs typeface="+mn-cs"/>
            </a:rPr>
            <a:t>百万円取り崩したものの、ふるさと納税等の寄附金を</a:t>
          </a:r>
          <a:r>
            <a:rPr kumimoji="1" lang="en-US" altLang="ja-JP" sz="1100" b="0" i="0" baseline="0">
              <a:solidFill>
                <a:schemeClr val="dk1"/>
              </a:solidFill>
              <a:effectLst/>
              <a:latin typeface="+mn-lt"/>
              <a:ea typeface="+mn-ea"/>
              <a:cs typeface="+mn-cs"/>
            </a:rPr>
            <a:t>185</a:t>
          </a:r>
          <a:r>
            <a:rPr kumimoji="1" lang="ja-JP" altLang="ja-JP" sz="1100" b="0" i="0" baseline="0">
              <a:solidFill>
                <a:schemeClr val="dk1"/>
              </a:solidFill>
              <a:effectLst/>
              <a:latin typeface="+mn-lt"/>
              <a:ea typeface="+mn-ea"/>
              <a:cs typeface="+mn-cs"/>
            </a:rPr>
            <a:t>百万円を積み立てたこと等による増加。</a:t>
          </a:r>
          <a:endParaRPr lang="ja-JP" altLang="ja-JP" sz="1400">
            <a:effectLst/>
          </a:endParaRPr>
        </a:p>
        <a:p>
          <a:r>
            <a:rPr kumimoji="1" lang="ja-JP" altLang="ja-JP" sz="1100" b="0" i="0" baseline="0">
              <a:solidFill>
                <a:schemeClr val="dk1"/>
              </a:solidFill>
              <a:effectLst/>
              <a:latin typeface="+mn-lt"/>
              <a:ea typeface="+mn-ea"/>
              <a:cs typeface="+mn-cs"/>
            </a:rPr>
            <a:t>・金券基金：デジタル地域通貨プレミアムキャンペーンの実施に伴い、</a:t>
          </a:r>
          <a:r>
            <a:rPr kumimoji="1" lang="en-US" altLang="ja-JP" sz="1100" b="0" i="0" baseline="0">
              <a:solidFill>
                <a:schemeClr val="dk1"/>
              </a:solidFill>
              <a:effectLst/>
              <a:latin typeface="+mn-lt"/>
              <a:ea typeface="+mn-ea"/>
              <a:cs typeface="+mn-cs"/>
            </a:rPr>
            <a:t>634</a:t>
          </a:r>
          <a:r>
            <a:rPr kumimoji="1" lang="ja-JP" altLang="ja-JP" sz="1100" b="0" i="0" baseline="0">
              <a:solidFill>
                <a:schemeClr val="dk1"/>
              </a:solidFill>
              <a:effectLst/>
              <a:latin typeface="+mn-lt"/>
              <a:ea typeface="+mn-ea"/>
              <a:cs typeface="+mn-cs"/>
            </a:rPr>
            <a:t>百万円積み立てたが、年度内の取崩額が</a:t>
          </a:r>
          <a:r>
            <a:rPr kumimoji="1" lang="en-US" altLang="ja-JP" sz="1100" b="0" i="0" baseline="0">
              <a:solidFill>
                <a:schemeClr val="dk1"/>
              </a:solidFill>
              <a:effectLst/>
              <a:latin typeface="+mn-lt"/>
              <a:ea typeface="+mn-ea"/>
              <a:cs typeface="+mn-cs"/>
            </a:rPr>
            <a:t>484</a:t>
          </a:r>
          <a:r>
            <a:rPr kumimoji="1" lang="ja-JP" altLang="ja-JP" sz="1100" b="0" i="0" baseline="0">
              <a:solidFill>
                <a:schemeClr val="dk1"/>
              </a:solidFill>
              <a:effectLst/>
              <a:latin typeface="+mn-lt"/>
              <a:ea typeface="+mn-ea"/>
              <a:cs typeface="+mn-cs"/>
            </a:rPr>
            <a:t>百万円であったため増加。</a:t>
          </a:r>
          <a:endParaRPr lang="ja-JP" altLang="ja-JP" sz="1400">
            <a:effectLst/>
          </a:endParaRPr>
        </a:p>
        <a:p>
          <a:r>
            <a:rPr kumimoji="1" lang="ja-JP" altLang="ja-JP" sz="1100" b="0" i="0" baseline="0">
              <a:solidFill>
                <a:schemeClr val="dk1"/>
              </a:solidFill>
              <a:effectLst/>
              <a:latin typeface="+mn-lt"/>
              <a:ea typeface="+mn-ea"/>
              <a:cs typeface="+mn-cs"/>
            </a:rPr>
            <a:t>・公共施設建設基金：場外車券売場交付金を</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百万円、市有地売払収入を</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百万円積み立てたこと等による増加。</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・地域環境基金：ふるさと納税等の寄附金を</a:t>
          </a:r>
          <a:r>
            <a:rPr kumimoji="1" lang="en-US" altLang="ja-JP" sz="1100" b="0" i="0" baseline="0">
              <a:solidFill>
                <a:schemeClr val="dk1"/>
              </a:solidFill>
              <a:effectLst/>
              <a:latin typeface="+mn-lt"/>
              <a:ea typeface="+mn-ea"/>
              <a:cs typeface="+mn-cs"/>
            </a:rPr>
            <a:t>9</a:t>
          </a:r>
          <a:r>
            <a:rPr kumimoji="1" lang="ja-JP" altLang="ja-JP" sz="1100" b="0" i="0" baseline="0">
              <a:solidFill>
                <a:schemeClr val="dk1"/>
              </a:solidFill>
              <a:effectLst/>
              <a:latin typeface="+mn-lt"/>
              <a:ea typeface="+mn-ea"/>
              <a:cs typeface="+mn-cs"/>
            </a:rPr>
            <a:t>百万円積み立てたこと等による増加。</a:t>
          </a:r>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・ふるさとパートナー基金：市民等と協働したふるさとづくりのため、適正な運用に努めていく。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・公共施設建設基金：老朽化施設等への対応のため、適正な運用に努めていく。</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職員退職手当基金：今後の定年退職者数などを考慮しながら、計画的に基金の運用を図っていく。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b="0" i="0" baseline="0">
              <a:solidFill>
                <a:schemeClr val="dk1"/>
              </a:solidFill>
              <a:effectLst/>
              <a:latin typeface="+mn-lt"/>
              <a:ea typeface="+mn-ea"/>
              <a:cs typeface="+mn-cs"/>
            </a:rPr>
            <a:t>一部事務組合の施設整備等への負担金対処やエネルギー価格高騰の影響等により</a:t>
          </a:r>
          <a:r>
            <a:rPr kumimoji="1" lang="en-US" altLang="ja-JP" sz="1100" b="0" i="0" baseline="0">
              <a:solidFill>
                <a:schemeClr val="dk1"/>
              </a:solidFill>
              <a:effectLst/>
              <a:latin typeface="+mn-lt"/>
              <a:ea typeface="+mn-ea"/>
              <a:cs typeface="+mn-cs"/>
            </a:rPr>
            <a:t>1,891</a:t>
          </a:r>
          <a:r>
            <a:rPr kumimoji="1" lang="ja-JP" altLang="ja-JP" sz="1100" b="0" i="0" baseline="0">
              <a:solidFill>
                <a:schemeClr val="dk1"/>
              </a:solidFill>
              <a:effectLst/>
              <a:latin typeface="+mn-lt"/>
              <a:ea typeface="+mn-ea"/>
              <a:cs typeface="+mn-cs"/>
            </a:rPr>
            <a:t>百万円取り崩したものの、市税の増収等による歳計剰余金をに</a:t>
          </a:r>
          <a:r>
            <a:rPr kumimoji="1" lang="en-US" altLang="ja-JP" sz="1100" b="0" i="0" baseline="0">
              <a:solidFill>
                <a:schemeClr val="dk1"/>
              </a:solidFill>
              <a:effectLst/>
              <a:latin typeface="+mn-lt"/>
              <a:ea typeface="+mn-ea"/>
              <a:cs typeface="+mn-cs"/>
            </a:rPr>
            <a:t>2,100</a:t>
          </a:r>
          <a:r>
            <a:rPr kumimoji="1" lang="ja-JP" altLang="ja-JP" sz="1100" b="0" i="0" baseline="0">
              <a:solidFill>
                <a:schemeClr val="dk1"/>
              </a:solidFill>
              <a:effectLst/>
              <a:latin typeface="+mn-lt"/>
              <a:ea typeface="+mn-ea"/>
              <a:cs typeface="+mn-cs"/>
            </a:rPr>
            <a:t>百万円積み立てたこと等による増加。</a:t>
          </a:r>
          <a:endParaRPr kumimoji="1" lang="en-US" altLang="ja-JP" sz="1100" b="0" i="0" baseline="0">
            <a:solidFill>
              <a:schemeClr val="dk1"/>
            </a:solidFill>
            <a:effectLst/>
            <a:latin typeface="+mn-lt"/>
            <a:ea typeface="+mn-ea"/>
            <a:cs typeface="+mn-cs"/>
          </a:endParaRPr>
        </a:p>
        <a:p>
          <a:endParaRPr kumimoji="1" lang="en-US" altLang="ja-JP" sz="1100" b="0" i="0" baseline="0">
            <a:solidFill>
              <a:schemeClr val="dk1"/>
            </a:solidFill>
            <a:effectLst/>
            <a:latin typeface="+mn-lt"/>
            <a:ea typeface="+mn-ea"/>
            <a:cs typeface="+mn-cs"/>
          </a:endParaRPr>
        </a:p>
        <a:p>
          <a:endParaRPr kumimoji="1" lang="en-US" altLang="ja-JP" sz="1100" b="0" i="0" baseline="0">
            <a:solidFill>
              <a:schemeClr val="dk1"/>
            </a:solidFill>
            <a:effectLst/>
            <a:latin typeface="+mn-lt"/>
            <a:ea typeface="+mn-ea"/>
            <a:cs typeface="+mn-cs"/>
          </a:endParaRPr>
        </a:p>
        <a:p>
          <a:endParaRPr kumimoji="1" lang="en-US" altLang="ja-JP" sz="1100" b="0" i="0" baseline="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引き続き一部事務組合の施設整備等への負担金に対処していくほか、公共施設の整備や更新などが控えているため、適切な基金運用に努めていく。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市有地売払収入等を</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百万円、普通交付税のうち臨時財政対策債償還費</a:t>
          </a:r>
          <a:r>
            <a:rPr kumimoji="1" lang="en-US" altLang="ja-JP" sz="1100" b="0" i="0" baseline="0">
              <a:solidFill>
                <a:schemeClr val="dk1"/>
              </a:solidFill>
              <a:effectLst/>
              <a:latin typeface="+mn-lt"/>
              <a:ea typeface="+mn-ea"/>
              <a:cs typeface="+mn-cs"/>
            </a:rPr>
            <a:t>85</a:t>
          </a:r>
          <a:r>
            <a:rPr kumimoji="1" lang="ja-JP" altLang="ja-JP" sz="1100" b="0" i="0" baseline="0">
              <a:solidFill>
                <a:schemeClr val="dk1"/>
              </a:solidFill>
              <a:effectLst/>
              <a:latin typeface="+mn-lt"/>
              <a:ea typeface="+mn-ea"/>
              <a:cs typeface="+mn-cs"/>
            </a:rPr>
            <a:t>百万円を積み立てたことによる増加。</a:t>
          </a:r>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臨時財政対策債償還基金費以外の残高については、平成</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年度における土地開発公社の解散に伴う第三セクター等改革推進債の元金償還のための取り崩しにより、令和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年度末現在高は約</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百万円であり、ほぼ底を突いている。旧土地開発公社が所有していた土地の売却に努め、基金残高の確保を図っていく。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34180189</v>
      </c>
      <c r="BO4" s="371"/>
      <c r="BP4" s="371"/>
      <c r="BQ4" s="371"/>
      <c r="BR4" s="371"/>
      <c r="BS4" s="371"/>
      <c r="BT4" s="371"/>
      <c r="BU4" s="372"/>
      <c r="BV4" s="370">
        <v>32401969</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12.6</v>
      </c>
      <c r="CU4" s="377"/>
      <c r="CV4" s="377"/>
      <c r="CW4" s="377"/>
      <c r="CX4" s="377"/>
      <c r="CY4" s="377"/>
      <c r="CZ4" s="377"/>
      <c r="DA4" s="378"/>
      <c r="DB4" s="376">
        <v>15.8</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31926261</v>
      </c>
      <c r="BO5" s="408"/>
      <c r="BP5" s="408"/>
      <c r="BQ5" s="408"/>
      <c r="BR5" s="408"/>
      <c r="BS5" s="408"/>
      <c r="BT5" s="408"/>
      <c r="BU5" s="409"/>
      <c r="BV5" s="407">
        <v>29659795</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96.4</v>
      </c>
      <c r="CU5" s="405"/>
      <c r="CV5" s="405"/>
      <c r="CW5" s="405"/>
      <c r="CX5" s="405"/>
      <c r="CY5" s="405"/>
      <c r="CZ5" s="405"/>
      <c r="DA5" s="406"/>
      <c r="DB5" s="404">
        <v>94.8</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2253928</v>
      </c>
      <c r="BO6" s="408"/>
      <c r="BP6" s="408"/>
      <c r="BQ6" s="408"/>
      <c r="BR6" s="408"/>
      <c r="BS6" s="408"/>
      <c r="BT6" s="408"/>
      <c r="BU6" s="409"/>
      <c r="BV6" s="407">
        <v>2742174</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97.5</v>
      </c>
      <c r="CU6" s="445"/>
      <c r="CV6" s="445"/>
      <c r="CW6" s="445"/>
      <c r="CX6" s="445"/>
      <c r="CY6" s="445"/>
      <c r="CZ6" s="445"/>
      <c r="DA6" s="446"/>
      <c r="DB6" s="444">
        <v>97.2</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62677</v>
      </c>
      <c r="BO7" s="408"/>
      <c r="BP7" s="408"/>
      <c r="BQ7" s="408"/>
      <c r="BR7" s="408"/>
      <c r="BS7" s="408"/>
      <c r="BT7" s="408"/>
      <c r="BU7" s="409"/>
      <c r="BV7" s="407">
        <v>29716</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17417632</v>
      </c>
      <c r="CU7" s="408"/>
      <c r="CV7" s="408"/>
      <c r="CW7" s="408"/>
      <c r="CX7" s="408"/>
      <c r="CY7" s="408"/>
      <c r="CZ7" s="408"/>
      <c r="DA7" s="409"/>
      <c r="DB7" s="407">
        <v>17164719</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2191251</v>
      </c>
      <c r="BO8" s="408"/>
      <c r="BP8" s="408"/>
      <c r="BQ8" s="408"/>
      <c r="BR8" s="408"/>
      <c r="BS8" s="408"/>
      <c r="BT8" s="408"/>
      <c r="BU8" s="409"/>
      <c r="BV8" s="407">
        <v>2712458</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0.8</v>
      </c>
      <c r="CU8" s="448"/>
      <c r="CV8" s="448"/>
      <c r="CW8" s="448"/>
      <c r="CX8" s="448"/>
      <c r="CY8" s="448"/>
      <c r="CZ8" s="448"/>
      <c r="DA8" s="449"/>
      <c r="DB8" s="447">
        <v>0.82</v>
      </c>
      <c r="DC8" s="448"/>
      <c r="DD8" s="448"/>
      <c r="DE8" s="448"/>
      <c r="DF8" s="448"/>
      <c r="DG8" s="448"/>
      <c r="DH8" s="448"/>
      <c r="DI8" s="449"/>
    </row>
    <row r="9" spans="1:119" ht="18.75" customHeight="1" thickBot="1" x14ac:dyDescent="0.25">
      <c r="A9" s="181"/>
      <c r="B9" s="401" t="s">
        <v>107</v>
      </c>
      <c r="C9" s="402"/>
      <c r="D9" s="402"/>
      <c r="E9" s="402"/>
      <c r="F9" s="402"/>
      <c r="G9" s="402"/>
      <c r="H9" s="402"/>
      <c r="I9" s="402"/>
      <c r="J9" s="402"/>
      <c r="K9" s="450"/>
      <c r="L9" s="451" t="s">
        <v>108</v>
      </c>
      <c r="M9" s="452"/>
      <c r="N9" s="452"/>
      <c r="O9" s="452"/>
      <c r="P9" s="452"/>
      <c r="Q9" s="453"/>
      <c r="R9" s="454">
        <v>75309</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-521207</v>
      </c>
      <c r="BO9" s="408"/>
      <c r="BP9" s="408"/>
      <c r="BQ9" s="408"/>
      <c r="BR9" s="408"/>
      <c r="BS9" s="408"/>
      <c r="BT9" s="408"/>
      <c r="BU9" s="409"/>
      <c r="BV9" s="407">
        <v>34282</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9.5</v>
      </c>
      <c r="CU9" s="405"/>
      <c r="CV9" s="405"/>
      <c r="CW9" s="405"/>
      <c r="CX9" s="405"/>
      <c r="CY9" s="405"/>
      <c r="CZ9" s="405"/>
      <c r="DA9" s="406"/>
      <c r="DB9" s="404">
        <v>9.6999999999999993</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76667</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4606</v>
      </c>
      <c r="BO10" s="408"/>
      <c r="BP10" s="408"/>
      <c r="BQ10" s="408"/>
      <c r="BR10" s="408"/>
      <c r="BS10" s="408"/>
      <c r="BT10" s="408"/>
      <c r="BU10" s="409"/>
      <c r="BV10" s="407">
        <v>4209</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74084</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1890902</v>
      </c>
      <c r="BO12" s="408"/>
      <c r="BP12" s="408"/>
      <c r="BQ12" s="408"/>
      <c r="BR12" s="408"/>
      <c r="BS12" s="408"/>
      <c r="BT12" s="408"/>
      <c r="BU12" s="409"/>
      <c r="BV12" s="407">
        <v>1751714</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70496</v>
      </c>
      <c r="S13" s="492"/>
      <c r="T13" s="492"/>
      <c r="U13" s="492"/>
      <c r="V13" s="493"/>
      <c r="W13" s="423" t="s">
        <v>131</v>
      </c>
      <c r="X13" s="424"/>
      <c r="Y13" s="424"/>
      <c r="Z13" s="424"/>
      <c r="AA13" s="424"/>
      <c r="AB13" s="414"/>
      <c r="AC13" s="458">
        <v>1397</v>
      </c>
      <c r="AD13" s="459"/>
      <c r="AE13" s="459"/>
      <c r="AF13" s="459"/>
      <c r="AG13" s="501"/>
      <c r="AH13" s="458">
        <v>1541</v>
      </c>
      <c r="AI13" s="459"/>
      <c r="AJ13" s="459"/>
      <c r="AK13" s="459"/>
      <c r="AL13" s="460"/>
      <c r="AM13" s="436" t="s">
        <v>132</v>
      </c>
      <c r="AN13" s="437"/>
      <c r="AO13" s="437"/>
      <c r="AP13" s="437"/>
      <c r="AQ13" s="437"/>
      <c r="AR13" s="437"/>
      <c r="AS13" s="437"/>
      <c r="AT13" s="438"/>
      <c r="AU13" s="439" t="s">
        <v>90</v>
      </c>
      <c r="AV13" s="440"/>
      <c r="AW13" s="440"/>
      <c r="AX13" s="440"/>
      <c r="AY13" s="441" t="s">
        <v>133</v>
      </c>
      <c r="AZ13" s="442"/>
      <c r="BA13" s="442"/>
      <c r="BB13" s="442"/>
      <c r="BC13" s="442"/>
      <c r="BD13" s="442"/>
      <c r="BE13" s="442"/>
      <c r="BF13" s="442"/>
      <c r="BG13" s="442"/>
      <c r="BH13" s="442"/>
      <c r="BI13" s="442"/>
      <c r="BJ13" s="442"/>
      <c r="BK13" s="442"/>
      <c r="BL13" s="442"/>
      <c r="BM13" s="443"/>
      <c r="BN13" s="407">
        <v>-2407503</v>
      </c>
      <c r="BO13" s="408"/>
      <c r="BP13" s="408"/>
      <c r="BQ13" s="408"/>
      <c r="BR13" s="408"/>
      <c r="BS13" s="408"/>
      <c r="BT13" s="408"/>
      <c r="BU13" s="409"/>
      <c r="BV13" s="407">
        <v>-1713223</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5.6</v>
      </c>
      <c r="CU13" s="405"/>
      <c r="CV13" s="405"/>
      <c r="CW13" s="405"/>
      <c r="CX13" s="405"/>
      <c r="CY13" s="405"/>
      <c r="CZ13" s="405"/>
      <c r="DA13" s="406"/>
      <c r="DB13" s="404">
        <v>5.6</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74427</v>
      </c>
      <c r="S14" s="492"/>
      <c r="T14" s="492"/>
      <c r="U14" s="492"/>
      <c r="V14" s="493"/>
      <c r="W14" s="397"/>
      <c r="X14" s="398"/>
      <c r="Y14" s="398"/>
      <c r="Z14" s="398"/>
      <c r="AA14" s="398"/>
      <c r="AB14" s="387"/>
      <c r="AC14" s="494">
        <v>3.8</v>
      </c>
      <c r="AD14" s="495"/>
      <c r="AE14" s="495"/>
      <c r="AF14" s="495"/>
      <c r="AG14" s="496"/>
      <c r="AH14" s="494">
        <v>4.3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81.3</v>
      </c>
      <c r="CU14" s="506"/>
      <c r="CV14" s="506"/>
      <c r="CW14" s="506"/>
      <c r="CX14" s="506"/>
      <c r="CY14" s="506"/>
      <c r="CZ14" s="506"/>
      <c r="DA14" s="507"/>
      <c r="DB14" s="505">
        <v>85.3</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71332</v>
      </c>
      <c r="S15" s="492"/>
      <c r="T15" s="492"/>
      <c r="U15" s="492"/>
      <c r="V15" s="493"/>
      <c r="W15" s="423" t="s">
        <v>137</v>
      </c>
      <c r="X15" s="424"/>
      <c r="Y15" s="424"/>
      <c r="Z15" s="424"/>
      <c r="AA15" s="424"/>
      <c r="AB15" s="414"/>
      <c r="AC15" s="458">
        <v>13243</v>
      </c>
      <c r="AD15" s="459"/>
      <c r="AE15" s="459"/>
      <c r="AF15" s="459"/>
      <c r="AG15" s="501"/>
      <c r="AH15" s="458">
        <v>12790</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11047415</v>
      </c>
      <c r="BO15" s="371"/>
      <c r="BP15" s="371"/>
      <c r="BQ15" s="371"/>
      <c r="BR15" s="371"/>
      <c r="BS15" s="371"/>
      <c r="BT15" s="371"/>
      <c r="BU15" s="372"/>
      <c r="BV15" s="370">
        <v>10938227</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35.700000000000003</v>
      </c>
      <c r="AD16" s="495"/>
      <c r="AE16" s="495"/>
      <c r="AF16" s="495"/>
      <c r="AG16" s="496"/>
      <c r="AH16" s="494">
        <v>35.799999999999997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14240357</v>
      </c>
      <c r="BO16" s="408"/>
      <c r="BP16" s="408"/>
      <c r="BQ16" s="408"/>
      <c r="BR16" s="408"/>
      <c r="BS16" s="408"/>
      <c r="BT16" s="408"/>
      <c r="BU16" s="409"/>
      <c r="BV16" s="407">
        <v>13742850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22408</v>
      </c>
      <c r="AD17" s="459"/>
      <c r="AE17" s="459"/>
      <c r="AF17" s="459"/>
      <c r="AG17" s="501"/>
      <c r="AH17" s="458">
        <v>21401</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14031835</v>
      </c>
      <c r="BO17" s="408"/>
      <c r="BP17" s="408"/>
      <c r="BQ17" s="408"/>
      <c r="BR17" s="408"/>
      <c r="BS17" s="408"/>
      <c r="BT17" s="408"/>
      <c r="BU17" s="409"/>
      <c r="BV17" s="407">
        <v>13913084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60.97</v>
      </c>
      <c r="M18" s="531"/>
      <c r="N18" s="531"/>
      <c r="O18" s="531"/>
      <c r="P18" s="531"/>
      <c r="Q18" s="531"/>
      <c r="R18" s="532"/>
      <c r="S18" s="532"/>
      <c r="T18" s="532"/>
      <c r="U18" s="532"/>
      <c r="V18" s="533"/>
      <c r="W18" s="425"/>
      <c r="X18" s="426"/>
      <c r="Y18" s="426"/>
      <c r="Z18" s="426"/>
      <c r="AA18" s="426"/>
      <c r="AB18" s="417"/>
      <c r="AC18" s="534">
        <v>60.5</v>
      </c>
      <c r="AD18" s="535"/>
      <c r="AE18" s="535"/>
      <c r="AF18" s="535"/>
      <c r="AG18" s="536"/>
      <c r="AH18" s="534">
        <v>59.9</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17200552</v>
      </c>
      <c r="BO18" s="408"/>
      <c r="BP18" s="408"/>
      <c r="BQ18" s="408"/>
      <c r="BR18" s="408"/>
      <c r="BS18" s="408"/>
      <c r="BT18" s="408"/>
      <c r="BU18" s="409"/>
      <c r="BV18" s="407">
        <v>16801293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1235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22873195</v>
      </c>
      <c r="BO19" s="408"/>
      <c r="BP19" s="408"/>
      <c r="BQ19" s="408"/>
      <c r="BR19" s="408"/>
      <c r="BS19" s="408"/>
      <c r="BT19" s="408"/>
      <c r="BU19" s="409"/>
      <c r="BV19" s="407">
        <v>22073871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31643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26569380</v>
      </c>
      <c r="BO22" s="371"/>
      <c r="BP22" s="371"/>
      <c r="BQ22" s="371"/>
      <c r="BR22" s="371"/>
      <c r="BS22" s="371"/>
      <c r="BT22" s="371"/>
      <c r="BU22" s="372"/>
      <c r="BV22" s="370">
        <v>26843035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23558753</v>
      </c>
      <c r="BO23" s="408"/>
      <c r="BP23" s="408"/>
      <c r="BQ23" s="408"/>
      <c r="BR23" s="408"/>
      <c r="BS23" s="408"/>
      <c r="BT23" s="408"/>
      <c r="BU23" s="409"/>
      <c r="BV23" s="407">
        <v>23644745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8900</v>
      </c>
      <c r="R24" s="459"/>
      <c r="S24" s="459"/>
      <c r="T24" s="459"/>
      <c r="U24" s="459"/>
      <c r="V24" s="501"/>
      <c r="W24" s="553"/>
      <c r="X24" s="554"/>
      <c r="Y24" s="555"/>
      <c r="Z24" s="457" t="s">
        <v>162</v>
      </c>
      <c r="AA24" s="437"/>
      <c r="AB24" s="437"/>
      <c r="AC24" s="437"/>
      <c r="AD24" s="437"/>
      <c r="AE24" s="437"/>
      <c r="AF24" s="437"/>
      <c r="AG24" s="438"/>
      <c r="AH24" s="458">
        <v>542</v>
      </c>
      <c r="AI24" s="459"/>
      <c r="AJ24" s="459"/>
      <c r="AK24" s="459"/>
      <c r="AL24" s="501"/>
      <c r="AM24" s="458">
        <v>1626542</v>
      </c>
      <c r="AN24" s="459"/>
      <c r="AO24" s="459"/>
      <c r="AP24" s="459"/>
      <c r="AQ24" s="459"/>
      <c r="AR24" s="501"/>
      <c r="AS24" s="458">
        <v>3001</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14044062</v>
      </c>
      <c r="BO24" s="408"/>
      <c r="BP24" s="408"/>
      <c r="BQ24" s="408"/>
      <c r="BR24" s="408"/>
      <c r="BS24" s="408"/>
      <c r="BT24" s="408"/>
      <c r="BU24" s="409"/>
      <c r="BV24" s="407">
        <v>13376076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7565</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6333459</v>
      </c>
      <c r="BO25" s="371"/>
      <c r="BP25" s="371"/>
      <c r="BQ25" s="371"/>
      <c r="BR25" s="371"/>
      <c r="BS25" s="371"/>
      <c r="BT25" s="371"/>
      <c r="BU25" s="372"/>
      <c r="BV25" s="370">
        <v>2228812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6675</v>
      </c>
      <c r="R26" s="459"/>
      <c r="S26" s="459"/>
      <c r="T26" s="459"/>
      <c r="U26" s="459"/>
      <c r="V26" s="501"/>
      <c r="W26" s="553"/>
      <c r="X26" s="554"/>
      <c r="Y26" s="555"/>
      <c r="Z26" s="457" t="s">
        <v>168</v>
      </c>
      <c r="AA26" s="559"/>
      <c r="AB26" s="559"/>
      <c r="AC26" s="559"/>
      <c r="AD26" s="559"/>
      <c r="AE26" s="559"/>
      <c r="AF26" s="559"/>
      <c r="AG26" s="560"/>
      <c r="AH26" s="458">
        <v>10</v>
      </c>
      <c r="AI26" s="459"/>
      <c r="AJ26" s="459"/>
      <c r="AK26" s="459"/>
      <c r="AL26" s="501"/>
      <c r="AM26" s="458">
        <v>33560</v>
      </c>
      <c r="AN26" s="459"/>
      <c r="AO26" s="459"/>
      <c r="AP26" s="459"/>
      <c r="AQ26" s="459"/>
      <c r="AR26" s="501"/>
      <c r="AS26" s="458">
        <v>3356</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4700</v>
      </c>
      <c r="R27" s="459"/>
      <c r="S27" s="459"/>
      <c r="T27" s="459"/>
      <c r="U27" s="459"/>
      <c r="V27" s="501"/>
      <c r="W27" s="553"/>
      <c r="X27" s="554"/>
      <c r="Y27" s="555"/>
      <c r="Z27" s="457" t="s">
        <v>171</v>
      </c>
      <c r="AA27" s="437"/>
      <c r="AB27" s="437"/>
      <c r="AC27" s="437"/>
      <c r="AD27" s="437"/>
      <c r="AE27" s="437"/>
      <c r="AF27" s="437"/>
      <c r="AG27" s="438"/>
      <c r="AH27" s="458">
        <v>32</v>
      </c>
      <c r="AI27" s="459"/>
      <c r="AJ27" s="459"/>
      <c r="AK27" s="459"/>
      <c r="AL27" s="501"/>
      <c r="AM27" s="458">
        <v>100654</v>
      </c>
      <c r="AN27" s="459"/>
      <c r="AO27" s="459"/>
      <c r="AP27" s="459"/>
      <c r="AQ27" s="459"/>
      <c r="AR27" s="501"/>
      <c r="AS27" s="458">
        <v>3145</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1129475</v>
      </c>
      <c r="BO27" s="527"/>
      <c r="BP27" s="527"/>
      <c r="BQ27" s="527"/>
      <c r="BR27" s="527"/>
      <c r="BS27" s="527"/>
      <c r="BT27" s="527"/>
      <c r="BU27" s="528"/>
      <c r="BV27" s="526">
        <v>1129250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4200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3606531</v>
      </c>
      <c r="BO28" s="371"/>
      <c r="BP28" s="371"/>
      <c r="BQ28" s="371"/>
      <c r="BR28" s="371"/>
      <c r="BS28" s="371"/>
      <c r="BT28" s="371"/>
      <c r="BU28" s="372"/>
      <c r="BV28" s="370">
        <v>3392827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16</v>
      </c>
      <c r="M29" s="459"/>
      <c r="N29" s="459"/>
      <c r="O29" s="459"/>
      <c r="P29" s="501"/>
      <c r="Q29" s="458">
        <v>3900</v>
      </c>
      <c r="R29" s="459"/>
      <c r="S29" s="459"/>
      <c r="T29" s="459"/>
      <c r="U29" s="459"/>
      <c r="V29" s="501"/>
      <c r="W29" s="556"/>
      <c r="X29" s="557"/>
      <c r="Y29" s="558"/>
      <c r="Z29" s="457" t="s">
        <v>177</v>
      </c>
      <c r="AA29" s="437"/>
      <c r="AB29" s="437"/>
      <c r="AC29" s="437"/>
      <c r="AD29" s="437"/>
      <c r="AE29" s="437"/>
      <c r="AF29" s="437"/>
      <c r="AG29" s="438"/>
      <c r="AH29" s="458">
        <v>574</v>
      </c>
      <c r="AI29" s="459"/>
      <c r="AJ29" s="459"/>
      <c r="AK29" s="459"/>
      <c r="AL29" s="501"/>
      <c r="AM29" s="458">
        <v>1727196</v>
      </c>
      <c r="AN29" s="459"/>
      <c r="AO29" s="459"/>
      <c r="AP29" s="459"/>
      <c r="AQ29" s="459"/>
      <c r="AR29" s="501"/>
      <c r="AS29" s="458">
        <v>3009</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531940</v>
      </c>
      <c r="BO29" s="408"/>
      <c r="BP29" s="408"/>
      <c r="BQ29" s="408"/>
      <c r="BR29" s="408"/>
      <c r="BS29" s="408"/>
      <c r="BT29" s="408"/>
      <c r="BU29" s="409"/>
      <c r="BV29" s="407">
        <v>443686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95.2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1124313</v>
      </c>
      <c r="BO30" s="527"/>
      <c r="BP30" s="527"/>
      <c r="BQ30" s="527"/>
      <c r="BR30" s="527"/>
      <c r="BS30" s="527"/>
      <c r="BT30" s="527"/>
      <c r="BU30" s="528"/>
      <c r="BV30" s="526">
        <v>812845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下水道事業会計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館林地区消防組合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7</v>
      </c>
      <c r="BX35" s="597"/>
      <c r="BY35" s="598" t="str">
        <f>IF('各会計、関係団体の財政状況及び健全化判断比率'!B69="","",'各会計、関係団体の財政状況及び健全化判断比率'!B69)</f>
        <v>邑楽館林医療企業団</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8</v>
      </c>
      <c r="BX36" s="597"/>
      <c r="BY36" s="598" t="str">
        <f>IF('各会計、関係団体の財政状況及び健全化判断比率'!B70="","",'各会計、関係団体の財政状況及び健全化判断比率'!B70)</f>
        <v>館林衛生施設組合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9</v>
      </c>
      <c r="BX37" s="597"/>
      <c r="BY37" s="598" t="str">
        <f>IF('各会計、関係団体の財政状況及び健全化判断比率'!B71="","",'各会計、関係団体の財政状況及び健全化判断比率'!B71)</f>
        <v>群馬県後期高齢者医療広域連合（一般会計）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10</v>
      </c>
      <c r="BX38" s="597"/>
      <c r="BY38" s="598" t="str">
        <f>IF('各会計、関係団体の財政状況及び健全化判断比率'!B72="","",'各会計、関係団体の財政状況及び健全化判断比率'!B72)</f>
        <v>群馬県後期高齢者医療広域連合（事業会計）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11</v>
      </c>
      <c r="BX39" s="597"/>
      <c r="BY39" s="598" t="str">
        <f>IF('各会計、関係団体の財政状況及び健全化判断比率'!B73="","",'各会計、関係団体の財政状況及び健全化判断比率'!B73)</f>
        <v>群馬県市町村会館管理組合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12</v>
      </c>
      <c r="BX40" s="597"/>
      <c r="BY40" s="598" t="str">
        <f>IF('各会計、関係団体の財政状況及び健全化判断比率'!B74="","",'各会計、関係団体の財政状況及び健全化判断比率'!B74)</f>
        <v>群馬東部水道企業団</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UGrkuRHNjSYKEYNfPiP0Zo7Yc0MQaqmPRNS3aB3+opydMLrhZl71H11UA2OQ3y1RYtt5+LkhQyE6wDvteUczow==" saltValue="J4KRKTLf3UHU3v4gD1nek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12459655</v>
      </c>
      <c r="S5" s="613"/>
      <c r="T5" s="613"/>
      <c r="U5" s="613"/>
      <c r="V5" s="613"/>
      <c r="W5" s="613"/>
      <c r="X5" s="613"/>
      <c r="Y5" s="614"/>
      <c r="Z5" s="615">
        <v>36.5</v>
      </c>
      <c r="AA5" s="615"/>
      <c r="AB5" s="615"/>
      <c r="AC5" s="615"/>
      <c r="AD5" s="616">
        <v>11684059</v>
      </c>
      <c r="AE5" s="616"/>
      <c r="AF5" s="616"/>
      <c r="AG5" s="616"/>
      <c r="AH5" s="616"/>
      <c r="AI5" s="616"/>
      <c r="AJ5" s="616"/>
      <c r="AK5" s="616"/>
      <c r="AL5" s="617">
        <v>66.2</v>
      </c>
      <c r="AM5" s="618"/>
      <c r="AN5" s="618"/>
      <c r="AO5" s="619"/>
      <c r="AP5" s="609" t="s">
        <v>216</v>
      </c>
      <c r="AQ5" s="610"/>
      <c r="AR5" s="610"/>
      <c r="AS5" s="610"/>
      <c r="AT5" s="610"/>
      <c r="AU5" s="610"/>
      <c r="AV5" s="610"/>
      <c r="AW5" s="610"/>
      <c r="AX5" s="610"/>
      <c r="AY5" s="610"/>
      <c r="AZ5" s="610"/>
      <c r="BA5" s="610"/>
      <c r="BB5" s="610"/>
      <c r="BC5" s="610"/>
      <c r="BD5" s="610"/>
      <c r="BE5" s="610"/>
      <c r="BF5" s="611"/>
      <c r="BG5" s="623">
        <v>11684059</v>
      </c>
      <c r="BH5" s="624"/>
      <c r="BI5" s="624"/>
      <c r="BJ5" s="624"/>
      <c r="BK5" s="624"/>
      <c r="BL5" s="624"/>
      <c r="BM5" s="624"/>
      <c r="BN5" s="625"/>
      <c r="BO5" s="626">
        <v>93.8</v>
      </c>
      <c r="BP5" s="626"/>
      <c r="BQ5" s="626"/>
      <c r="BR5" s="626"/>
      <c r="BS5" s="627">
        <v>229156</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258273</v>
      </c>
      <c r="S6" s="624"/>
      <c r="T6" s="624"/>
      <c r="U6" s="624"/>
      <c r="V6" s="624"/>
      <c r="W6" s="624"/>
      <c r="X6" s="624"/>
      <c r="Y6" s="625"/>
      <c r="Z6" s="626">
        <v>0.8</v>
      </c>
      <c r="AA6" s="626"/>
      <c r="AB6" s="626"/>
      <c r="AC6" s="626"/>
      <c r="AD6" s="627">
        <v>258273</v>
      </c>
      <c r="AE6" s="627"/>
      <c r="AF6" s="627"/>
      <c r="AG6" s="627"/>
      <c r="AH6" s="627"/>
      <c r="AI6" s="627"/>
      <c r="AJ6" s="627"/>
      <c r="AK6" s="627"/>
      <c r="AL6" s="628">
        <v>1.5</v>
      </c>
      <c r="AM6" s="629"/>
      <c r="AN6" s="629"/>
      <c r="AO6" s="630"/>
      <c r="AP6" s="620" t="s">
        <v>221</v>
      </c>
      <c r="AQ6" s="621"/>
      <c r="AR6" s="621"/>
      <c r="AS6" s="621"/>
      <c r="AT6" s="621"/>
      <c r="AU6" s="621"/>
      <c r="AV6" s="621"/>
      <c r="AW6" s="621"/>
      <c r="AX6" s="621"/>
      <c r="AY6" s="621"/>
      <c r="AZ6" s="621"/>
      <c r="BA6" s="621"/>
      <c r="BB6" s="621"/>
      <c r="BC6" s="621"/>
      <c r="BD6" s="621"/>
      <c r="BE6" s="621"/>
      <c r="BF6" s="622"/>
      <c r="BG6" s="623">
        <v>11684059</v>
      </c>
      <c r="BH6" s="624"/>
      <c r="BI6" s="624"/>
      <c r="BJ6" s="624"/>
      <c r="BK6" s="624"/>
      <c r="BL6" s="624"/>
      <c r="BM6" s="624"/>
      <c r="BN6" s="625"/>
      <c r="BO6" s="626">
        <v>93.8</v>
      </c>
      <c r="BP6" s="626"/>
      <c r="BQ6" s="626"/>
      <c r="BR6" s="626"/>
      <c r="BS6" s="627">
        <v>229156</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217527</v>
      </c>
      <c r="CS6" s="624"/>
      <c r="CT6" s="624"/>
      <c r="CU6" s="624"/>
      <c r="CV6" s="624"/>
      <c r="CW6" s="624"/>
      <c r="CX6" s="624"/>
      <c r="CY6" s="625"/>
      <c r="CZ6" s="617">
        <v>0.7</v>
      </c>
      <c r="DA6" s="618"/>
      <c r="DB6" s="618"/>
      <c r="DC6" s="634"/>
      <c r="DD6" s="632" t="s">
        <v>122</v>
      </c>
      <c r="DE6" s="624"/>
      <c r="DF6" s="624"/>
      <c r="DG6" s="624"/>
      <c r="DH6" s="624"/>
      <c r="DI6" s="624"/>
      <c r="DJ6" s="624"/>
      <c r="DK6" s="624"/>
      <c r="DL6" s="624"/>
      <c r="DM6" s="624"/>
      <c r="DN6" s="624"/>
      <c r="DO6" s="624"/>
      <c r="DP6" s="625"/>
      <c r="DQ6" s="632">
        <v>217527</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3210</v>
      </c>
      <c r="S7" s="624"/>
      <c r="T7" s="624"/>
      <c r="U7" s="624"/>
      <c r="V7" s="624"/>
      <c r="W7" s="624"/>
      <c r="X7" s="624"/>
      <c r="Y7" s="625"/>
      <c r="Z7" s="626">
        <v>0</v>
      </c>
      <c r="AA7" s="626"/>
      <c r="AB7" s="626"/>
      <c r="AC7" s="626"/>
      <c r="AD7" s="627">
        <v>3210</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4973774</v>
      </c>
      <c r="BH7" s="624"/>
      <c r="BI7" s="624"/>
      <c r="BJ7" s="624"/>
      <c r="BK7" s="624"/>
      <c r="BL7" s="624"/>
      <c r="BM7" s="624"/>
      <c r="BN7" s="625"/>
      <c r="BO7" s="626">
        <v>39.9</v>
      </c>
      <c r="BP7" s="626"/>
      <c r="BQ7" s="626"/>
      <c r="BR7" s="626"/>
      <c r="BS7" s="627">
        <v>229156</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3126299</v>
      </c>
      <c r="CS7" s="624"/>
      <c r="CT7" s="624"/>
      <c r="CU7" s="624"/>
      <c r="CV7" s="624"/>
      <c r="CW7" s="624"/>
      <c r="CX7" s="624"/>
      <c r="CY7" s="625"/>
      <c r="CZ7" s="626">
        <v>9.8000000000000007</v>
      </c>
      <c r="DA7" s="626"/>
      <c r="DB7" s="626"/>
      <c r="DC7" s="626"/>
      <c r="DD7" s="632">
        <v>287568</v>
      </c>
      <c r="DE7" s="624"/>
      <c r="DF7" s="624"/>
      <c r="DG7" s="624"/>
      <c r="DH7" s="624"/>
      <c r="DI7" s="624"/>
      <c r="DJ7" s="624"/>
      <c r="DK7" s="624"/>
      <c r="DL7" s="624"/>
      <c r="DM7" s="624"/>
      <c r="DN7" s="624"/>
      <c r="DO7" s="624"/>
      <c r="DP7" s="625"/>
      <c r="DQ7" s="632">
        <v>2248213</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60058</v>
      </c>
      <c r="S8" s="624"/>
      <c r="T8" s="624"/>
      <c r="U8" s="624"/>
      <c r="V8" s="624"/>
      <c r="W8" s="624"/>
      <c r="X8" s="624"/>
      <c r="Y8" s="625"/>
      <c r="Z8" s="626">
        <v>0.2</v>
      </c>
      <c r="AA8" s="626"/>
      <c r="AB8" s="626"/>
      <c r="AC8" s="626"/>
      <c r="AD8" s="627">
        <v>60058</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137823</v>
      </c>
      <c r="BH8" s="624"/>
      <c r="BI8" s="624"/>
      <c r="BJ8" s="624"/>
      <c r="BK8" s="624"/>
      <c r="BL8" s="624"/>
      <c r="BM8" s="624"/>
      <c r="BN8" s="625"/>
      <c r="BO8" s="626">
        <v>1.1000000000000001</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12190183</v>
      </c>
      <c r="CS8" s="624"/>
      <c r="CT8" s="624"/>
      <c r="CU8" s="624"/>
      <c r="CV8" s="624"/>
      <c r="CW8" s="624"/>
      <c r="CX8" s="624"/>
      <c r="CY8" s="625"/>
      <c r="CZ8" s="626">
        <v>38.200000000000003</v>
      </c>
      <c r="DA8" s="626"/>
      <c r="DB8" s="626"/>
      <c r="DC8" s="626"/>
      <c r="DD8" s="632">
        <v>430403</v>
      </c>
      <c r="DE8" s="624"/>
      <c r="DF8" s="624"/>
      <c r="DG8" s="624"/>
      <c r="DH8" s="624"/>
      <c r="DI8" s="624"/>
      <c r="DJ8" s="624"/>
      <c r="DK8" s="624"/>
      <c r="DL8" s="624"/>
      <c r="DM8" s="624"/>
      <c r="DN8" s="624"/>
      <c r="DO8" s="624"/>
      <c r="DP8" s="625"/>
      <c r="DQ8" s="632">
        <v>6624484</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75963</v>
      </c>
      <c r="S9" s="624"/>
      <c r="T9" s="624"/>
      <c r="U9" s="624"/>
      <c r="V9" s="624"/>
      <c r="W9" s="624"/>
      <c r="X9" s="624"/>
      <c r="Y9" s="625"/>
      <c r="Z9" s="626">
        <v>0.2</v>
      </c>
      <c r="AA9" s="626"/>
      <c r="AB9" s="626"/>
      <c r="AC9" s="626"/>
      <c r="AD9" s="627">
        <v>75963</v>
      </c>
      <c r="AE9" s="627"/>
      <c r="AF9" s="627"/>
      <c r="AG9" s="627"/>
      <c r="AH9" s="627"/>
      <c r="AI9" s="627"/>
      <c r="AJ9" s="627"/>
      <c r="AK9" s="627"/>
      <c r="AL9" s="628">
        <v>0.4</v>
      </c>
      <c r="AM9" s="629"/>
      <c r="AN9" s="629"/>
      <c r="AO9" s="630"/>
      <c r="AP9" s="620" t="s">
        <v>230</v>
      </c>
      <c r="AQ9" s="621"/>
      <c r="AR9" s="621"/>
      <c r="AS9" s="621"/>
      <c r="AT9" s="621"/>
      <c r="AU9" s="621"/>
      <c r="AV9" s="621"/>
      <c r="AW9" s="621"/>
      <c r="AX9" s="621"/>
      <c r="AY9" s="621"/>
      <c r="AZ9" s="621"/>
      <c r="BA9" s="621"/>
      <c r="BB9" s="621"/>
      <c r="BC9" s="621"/>
      <c r="BD9" s="621"/>
      <c r="BE9" s="621"/>
      <c r="BF9" s="622"/>
      <c r="BG9" s="623">
        <v>3915790</v>
      </c>
      <c r="BH9" s="624"/>
      <c r="BI9" s="624"/>
      <c r="BJ9" s="624"/>
      <c r="BK9" s="624"/>
      <c r="BL9" s="624"/>
      <c r="BM9" s="624"/>
      <c r="BN9" s="625"/>
      <c r="BO9" s="626">
        <v>31.4</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3497782</v>
      </c>
      <c r="CS9" s="624"/>
      <c r="CT9" s="624"/>
      <c r="CU9" s="624"/>
      <c r="CV9" s="624"/>
      <c r="CW9" s="624"/>
      <c r="CX9" s="624"/>
      <c r="CY9" s="625"/>
      <c r="CZ9" s="626">
        <v>11</v>
      </c>
      <c r="DA9" s="626"/>
      <c r="DB9" s="626"/>
      <c r="DC9" s="626"/>
      <c r="DD9" s="632">
        <v>43930</v>
      </c>
      <c r="DE9" s="624"/>
      <c r="DF9" s="624"/>
      <c r="DG9" s="624"/>
      <c r="DH9" s="624"/>
      <c r="DI9" s="624"/>
      <c r="DJ9" s="624"/>
      <c r="DK9" s="624"/>
      <c r="DL9" s="624"/>
      <c r="DM9" s="624"/>
      <c r="DN9" s="624"/>
      <c r="DO9" s="624"/>
      <c r="DP9" s="625"/>
      <c r="DQ9" s="632">
        <v>3109977</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279729</v>
      </c>
      <c r="BH10" s="624"/>
      <c r="BI10" s="624"/>
      <c r="BJ10" s="624"/>
      <c r="BK10" s="624"/>
      <c r="BL10" s="624"/>
      <c r="BM10" s="624"/>
      <c r="BN10" s="625"/>
      <c r="BO10" s="626">
        <v>2.2000000000000002</v>
      </c>
      <c r="BP10" s="626"/>
      <c r="BQ10" s="626"/>
      <c r="BR10" s="626"/>
      <c r="BS10" s="627">
        <v>46537</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38931</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32479</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1929098</v>
      </c>
      <c r="S11" s="624"/>
      <c r="T11" s="624"/>
      <c r="U11" s="624"/>
      <c r="V11" s="624"/>
      <c r="W11" s="624"/>
      <c r="X11" s="624"/>
      <c r="Y11" s="625"/>
      <c r="Z11" s="628">
        <v>5.6</v>
      </c>
      <c r="AA11" s="629"/>
      <c r="AB11" s="629"/>
      <c r="AC11" s="635"/>
      <c r="AD11" s="632">
        <v>1929098</v>
      </c>
      <c r="AE11" s="624"/>
      <c r="AF11" s="624"/>
      <c r="AG11" s="624"/>
      <c r="AH11" s="624"/>
      <c r="AI11" s="624"/>
      <c r="AJ11" s="624"/>
      <c r="AK11" s="625"/>
      <c r="AL11" s="628">
        <v>10.9</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640432</v>
      </c>
      <c r="BH11" s="624"/>
      <c r="BI11" s="624"/>
      <c r="BJ11" s="624"/>
      <c r="BK11" s="624"/>
      <c r="BL11" s="624"/>
      <c r="BM11" s="624"/>
      <c r="BN11" s="625"/>
      <c r="BO11" s="626">
        <v>5.0999999999999996</v>
      </c>
      <c r="BP11" s="626"/>
      <c r="BQ11" s="626"/>
      <c r="BR11" s="626"/>
      <c r="BS11" s="627">
        <v>182619</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333574</v>
      </c>
      <c r="CS11" s="624"/>
      <c r="CT11" s="624"/>
      <c r="CU11" s="624"/>
      <c r="CV11" s="624"/>
      <c r="CW11" s="624"/>
      <c r="CX11" s="624"/>
      <c r="CY11" s="625"/>
      <c r="CZ11" s="626">
        <v>1</v>
      </c>
      <c r="DA11" s="626"/>
      <c r="DB11" s="626"/>
      <c r="DC11" s="626"/>
      <c r="DD11" s="632">
        <v>106107</v>
      </c>
      <c r="DE11" s="624"/>
      <c r="DF11" s="624"/>
      <c r="DG11" s="624"/>
      <c r="DH11" s="624"/>
      <c r="DI11" s="624"/>
      <c r="DJ11" s="624"/>
      <c r="DK11" s="624"/>
      <c r="DL11" s="624"/>
      <c r="DM11" s="624"/>
      <c r="DN11" s="624"/>
      <c r="DO11" s="624"/>
      <c r="DP11" s="625"/>
      <c r="DQ11" s="632">
        <v>272846</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5871497</v>
      </c>
      <c r="BH12" s="624"/>
      <c r="BI12" s="624"/>
      <c r="BJ12" s="624"/>
      <c r="BK12" s="624"/>
      <c r="BL12" s="624"/>
      <c r="BM12" s="624"/>
      <c r="BN12" s="625"/>
      <c r="BO12" s="626">
        <v>47.1</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2543022</v>
      </c>
      <c r="CS12" s="624"/>
      <c r="CT12" s="624"/>
      <c r="CU12" s="624"/>
      <c r="CV12" s="624"/>
      <c r="CW12" s="624"/>
      <c r="CX12" s="624"/>
      <c r="CY12" s="625"/>
      <c r="CZ12" s="626">
        <v>8</v>
      </c>
      <c r="DA12" s="626"/>
      <c r="DB12" s="626"/>
      <c r="DC12" s="626"/>
      <c r="DD12" s="632">
        <v>456875</v>
      </c>
      <c r="DE12" s="624"/>
      <c r="DF12" s="624"/>
      <c r="DG12" s="624"/>
      <c r="DH12" s="624"/>
      <c r="DI12" s="624"/>
      <c r="DJ12" s="624"/>
      <c r="DK12" s="624"/>
      <c r="DL12" s="624"/>
      <c r="DM12" s="624"/>
      <c r="DN12" s="624"/>
      <c r="DO12" s="624"/>
      <c r="DP12" s="625"/>
      <c r="DQ12" s="632">
        <v>649994</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5859097</v>
      </c>
      <c r="BH13" s="624"/>
      <c r="BI13" s="624"/>
      <c r="BJ13" s="624"/>
      <c r="BK13" s="624"/>
      <c r="BL13" s="624"/>
      <c r="BM13" s="624"/>
      <c r="BN13" s="625"/>
      <c r="BO13" s="626">
        <v>47</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2710881</v>
      </c>
      <c r="CS13" s="624"/>
      <c r="CT13" s="624"/>
      <c r="CU13" s="624"/>
      <c r="CV13" s="624"/>
      <c r="CW13" s="624"/>
      <c r="CX13" s="624"/>
      <c r="CY13" s="625"/>
      <c r="CZ13" s="626">
        <v>8.5</v>
      </c>
      <c r="DA13" s="626"/>
      <c r="DB13" s="626"/>
      <c r="DC13" s="626"/>
      <c r="DD13" s="632">
        <v>1266882</v>
      </c>
      <c r="DE13" s="624"/>
      <c r="DF13" s="624"/>
      <c r="DG13" s="624"/>
      <c r="DH13" s="624"/>
      <c r="DI13" s="624"/>
      <c r="DJ13" s="624"/>
      <c r="DK13" s="624"/>
      <c r="DL13" s="624"/>
      <c r="DM13" s="624"/>
      <c r="DN13" s="624"/>
      <c r="DO13" s="624"/>
      <c r="DP13" s="625"/>
      <c r="DQ13" s="632">
        <v>1601297</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1991</v>
      </c>
      <c r="S14" s="624"/>
      <c r="T14" s="624"/>
      <c r="U14" s="624"/>
      <c r="V14" s="624"/>
      <c r="W14" s="624"/>
      <c r="X14" s="624"/>
      <c r="Y14" s="625"/>
      <c r="Z14" s="626">
        <v>0</v>
      </c>
      <c r="AA14" s="626"/>
      <c r="AB14" s="626"/>
      <c r="AC14" s="626"/>
      <c r="AD14" s="627">
        <v>1991</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257121</v>
      </c>
      <c r="BH14" s="624"/>
      <c r="BI14" s="624"/>
      <c r="BJ14" s="624"/>
      <c r="BK14" s="624"/>
      <c r="BL14" s="624"/>
      <c r="BM14" s="624"/>
      <c r="BN14" s="625"/>
      <c r="BO14" s="626">
        <v>2.1</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981782</v>
      </c>
      <c r="CS14" s="624"/>
      <c r="CT14" s="624"/>
      <c r="CU14" s="624"/>
      <c r="CV14" s="624"/>
      <c r="CW14" s="624"/>
      <c r="CX14" s="624"/>
      <c r="CY14" s="625"/>
      <c r="CZ14" s="626">
        <v>3.1</v>
      </c>
      <c r="DA14" s="626"/>
      <c r="DB14" s="626"/>
      <c r="DC14" s="626"/>
      <c r="DD14" s="632">
        <v>2705</v>
      </c>
      <c r="DE14" s="624"/>
      <c r="DF14" s="624"/>
      <c r="DG14" s="624"/>
      <c r="DH14" s="624"/>
      <c r="DI14" s="624"/>
      <c r="DJ14" s="624"/>
      <c r="DK14" s="624"/>
      <c r="DL14" s="624"/>
      <c r="DM14" s="624"/>
      <c r="DN14" s="624"/>
      <c r="DO14" s="624"/>
      <c r="DP14" s="625"/>
      <c r="DQ14" s="632">
        <v>979450</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581667</v>
      </c>
      <c r="BH15" s="624"/>
      <c r="BI15" s="624"/>
      <c r="BJ15" s="624"/>
      <c r="BK15" s="624"/>
      <c r="BL15" s="624"/>
      <c r="BM15" s="624"/>
      <c r="BN15" s="625"/>
      <c r="BO15" s="626">
        <v>4.7</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4090698</v>
      </c>
      <c r="CS15" s="624"/>
      <c r="CT15" s="624"/>
      <c r="CU15" s="624"/>
      <c r="CV15" s="624"/>
      <c r="CW15" s="624"/>
      <c r="CX15" s="624"/>
      <c r="CY15" s="625"/>
      <c r="CZ15" s="626">
        <v>12.8</v>
      </c>
      <c r="DA15" s="626"/>
      <c r="DB15" s="626"/>
      <c r="DC15" s="626"/>
      <c r="DD15" s="632">
        <v>1077571</v>
      </c>
      <c r="DE15" s="624"/>
      <c r="DF15" s="624"/>
      <c r="DG15" s="624"/>
      <c r="DH15" s="624"/>
      <c r="DI15" s="624"/>
      <c r="DJ15" s="624"/>
      <c r="DK15" s="624"/>
      <c r="DL15" s="624"/>
      <c r="DM15" s="624"/>
      <c r="DN15" s="624"/>
      <c r="DO15" s="624"/>
      <c r="DP15" s="625"/>
      <c r="DQ15" s="632">
        <v>2704043</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37378</v>
      </c>
      <c r="S16" s="624"/>
      <c r="T16" s="624"/>
      <c r="U16" s="624"/>
      <c r="V16" s="624"/>
      <c r="W16" s="624"/>
      <c r="X16" s="624"/>
      <c r="Y16" s="625"/>
      <c r="Z16" s="626">
        <v>0.1</v>
      </c>
      <c r="AA16" s="626"/>
      <c r="AB16" s="626"/>
      <c r="AC16" s="626"/>
      <c r="AD16" s="627">
        <v>37378</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201638</v>
      </c>
      <c r="S17" s="624"/>
      <c r="T17" s="624"/>
      <c r="U17" s="624"/>
      <c r="V17" s="624"/>
      <c r="W17" s="624"/>
      <c r="X17" s="624"/>
      <c r="Y17" s="625"/>
      <c r="Z17" s="626">
        <v>0.6</v>
      </c>
      <c r="AA17" s="626"/>
      <c r="AB17" s="626"/>
      <c r="AC17" s="626"/>
      <c r="AD17" s="627">
        <v>201638</v>
      </c>
      <c r="AE17" s="627"/>
      <c r="AF17" s="627"/>
      <c r="AG17" s="627"/>
      <c r="AH17" s="627"/>
      <c r="AI17" s="627"/>
      <c r="AJ17" s="627"/>
      <c r="AK17" s="627"/>
      <c r="AL17" s="628">
        <v>1.1000000000000001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2195582</v>
      </c>
      <c r="CS17" s="624"/>
      <c r="CT17" s="624"/>
      <c r="CU17" s="624"/>
      <c r="CV17" s="624"/>
      <c r="CW17" s="624"/>
      <c r="CX17" s="624"/>
      <c r="CY17" s="625"/>
      <c r="CZ17" s="626">
        <v>6.9</v>
      </c>
      <c r="DA17" s="626"/>
      <c r="DB17" s="626"/>
      <c r="DC17" s="626"/>
      <c r="DD17" s="632" t="s">
        <v>122</v>
      </c>
      <c r="DE17" s="624"/>
      <c r="DF17" s="624"/>
      <c r="DG17" s="624"/>
      <c r="DH17" s="624"/>
      <c r="DI17" s="624"/>
      <c r="DJ17" s="624"/>
      <c r="DK17" s="624"/>
      <c r="DL17" s="624"/>
      <c r="DM17" s="624"/>
      <c r="DN17" s="624"/>
      <c r="DO17" s="624"/>
      <c r="DP17" s="625"/>
      <c r="DQ17" s="632">
        <v>2178957</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96015</v>
      </c>
      <c r="S18" s="624"/>
      <c r="T18" s="624"/>
      <c r="U18" s="624"/>
      <c r="V18" s="624"/>
      <c r="W18" s="624"/>
      <c r="X18" s="624"/>
      <c r="Y18" s="625"/>
      <c r="Z18" s="626">
        <v>0.3</v>
      </c>
      <c r="AA18" s="626"/>
      <c r="AB18" s="626"/>
      <c r="AC18" s="626"/>
      <c r="AD18" s="627">
        <v>96015</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79957</v>
      </c>
      <c r="S19" s="624"/>
      <c r="T19" s="624"/>
      <c r="U19" s="624"/>
      <c r="V19" s="624"/>
      <c r="W19" s="624"/>
      <c r="X19" s="624"/>
      <c r="Y19" s="625"/>
      <c r="Z19" s="626">
        <v>0.2</v>
      </c>
      <c r="AA19" s="626"/>
      <c r="AB19" s="626"/>
      <c r="AC19" s="626"/>
      <c r="AD19" s="627">
        <v>79957</v>
      </c>
      <c r="AE19" s="627"/>
      <c r="AF19" s="627"/>
      <c r="AG19" s="627"/>
      <c r="AH19" s="627"/>
      <c r="AI19" s="627"/>
      <c r="AJ19" s="627"/>
      <c r="AK19" s="627"/>
      <c r="AL19" s="628">
        <v>0.5</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775596</v>
      </c>
      <c r="BH19" s="624"/>
      <c r="BI19" s="624"/>
      <c r="BJ19" s="624"/>
      <c r="BK19" s="624"/>
      <c r="BL19" s="624"/>
      <c r="BM19" s="624"/>
      <c r="BN19" s="625"/>
      <c r="BO19" s="626">
        <v>6.2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16058</v>
      </c>
      <c r="S20" s="624"/>
      <c r="T20" s="624"/>
      <c r="U20" s="624"/>
      <c r="V20" s="624"/>
      <c r="W20" s="624"/>
      <c r="X20" s="624"/>
      <c r="Y20" s="625"/>
      <c r="Z20" s="626">
        <v>0</v>
      </c>
      <c r="AA20" s="626"/>
      <c r="AB20" s="626"/>
      <c r="AC20" s="626"/>
      <c r="AD20" s="627">
        <v>16058</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775596</v>
      </c>
      <c r="BH20" s="624"/>
      <c r="BI20" s="624"/>
      <c r="BJ20" s="624"/>
      <c r="BK20" s="624"/>
      <c r="BL20" s="624"/>
      <c r="BM20" s="624"/>
      <c r="BN20" s="625"/>
      <c r="BO20" s="626">
        <v>6.2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31926261</v>
      </c>
      <c r="CS20" s="624"/>
      <c r="CT20" s="624"/>
      <c r="CU20" s="624"/>
      <c r="CV20" s="624"/>
      <c r="CW20" s="624"/>
      <c r="CX20" s="624"/>
      <c r="CY20" s="625"/>
      <c r="CZ20" s="626">
        <v>100</v>
      </c>
      <c r="DA20" s="626"/>
      <c r="DB20" s="626"/>
      <c r="DC20" s="626"/>
      <c r="DD20" s="632">
        <v>3672041</v>
      </c>
      <c r="DE20" s="624"/>
      <c r="DF20" s="624"/>
      <c r="DG20" s="624"/>
      <c r="DH20" s="624"/>
      <c r="DI20" s="624"/>
      <c r="DJ20" s="624"/>
      <c r="DK20" s="624"/>
      <c r="DL20" s="624"/>
      <c r="DM20" s="624"/>
      <c r="DN20" s="624"/>
      <c r="DO20" s="624"/>
      <c r="DP20" s="625"/>
      <c r="DQ20" s="632">
        <v>20619267</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3585425</v>
      </c>
      <c r="S21" s="624"/>
      <c r="T21" s="624"/>
      <c r="U21" s="624"/>
      <c r="V21" s="624"/>
      <c r="W21" s="624"/>
      <c r="X21" s="624"/>
      <c r="Y21" s="625"/>
      <c r="Z21" s="626">
        <v>10.5</v>
      </c>
      <c r="AA21" s="626"/>
      <c r="AB21" s="626"/>
      <c r="AC21" s="626"/>
      <c r="AD21" s="627">
        <v>3185674</v>
      </c>
      <c r="AE21" s="627"/>
      <c r="AF21" s="627"/>
      <c r="AG21" s="627"/>
      <c r="AH21" s="627"/>
      <c r="AI21" s="627"/>
      <c r="AJ21" s="627"/>
      <c r="AK21" s="627"/>
      <c r="AL21" s="628">
        <v>18.100000000000001</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3185674</v>
      </c>
      <c r="S22" s="624"/>
      <c r="T22" s="624"/>
      <c r="U22" s="624"/>
      <c r="V22" s="624"/>
      <c r="W22" s="624"/>
      <c r="X22" s="624"/>
      <c r="Y22" s="625"/>
      <c r="Z22" s="626">
        <v>9.3000000000000007</v>
      </c>
      <c r="AA22" s="626"/>
      <c r="AB22" s="626"/>
      <c r="AC22" s="626"/>
      <c r="AD22" s="627">
        <v>3185674</v>
      </c>
      <c r="AE22" s="627"/>
      <c r="AF22" s="627"/>
      <c r="AG22" s="627"/>
      <c r="AH22" s="627"/>
      <c r="AI22" s="627"/>
      <c r="AJ22" s="627"/>
      <c r="AK22" s="627"/>
      <c r="AL22" s="628">
        <v>18.100000000000001</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399751</v>
      </c>
      <c r="S23" s="624"/>
      <c r="T23" s="624"/>
      <c r="U23" s="624"/>
      <c r="V23" s="624"/>
      <c r="W23" s="624"/>
      <c r="X23" s="624"/>
      <c r="Y23" s="625"/>
      <c r="Z23" s="626">
        <v>1.2</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775596</v>
      </c>
      <c r="BH23" s="624"/>
      <c r="BI23" s="624"/>
      <c r="BJ23" s="624"/>
      <c r="BK23" s="624"/>
      <c r="BL23" s="624"/>
      <c r="BM23" s="624"/>
      <c r="BN23" s="625"/>
      <c r="BO23" s="626">
        <v>6.2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14348503</v>
      </c>
      <c r="CS24" s="613"/>
      <c r="CT24" s="613"/>
      <c r="CU24" s="613"/>
      <c r="CV24" s="613"/>
      <c r="CW24" s="613"/>
      <c r="CX24" s="613"/>
      <c r="CY24" s="614"/>
      <c r="CZ24" s="617">
        <v>44.9</v>
      </c>
      <c r="DA24" s="618"/>
      <c r="DB24" s="618"/>
      <c r="DC24" s="634"/>
      <c r="DD24" s="653">
        <v>9622111</v>
      </c>
      <c r="DE24" s="613"/>
      <c r="DF24" s="613"/>
      <c r="DG24" s="613"/>
      <c r="DH24" s="613"/>
      <c r="DI24" s="613"/>
      <c r="DJ24" s="613"/>
      <c r="DK24" s="614"/>
      <c r="DL24" s="653">
        <v>8750523</v>
      </c>
      <c r="DM24" s="613"/>
      <c r="DN24" s="613"/>
      <c r="DO24" s="613"/>
      <c r="DP24" s="613"/>
      <c r="DQ24" s="613"/>
      <c r="DR24" s="613"/>
      <c r="DS24" s="613"/>
      <c r="DT24" s="613"/>
      <c r="DU24" s="613"/>
      <c r="DV24" s="614"/>
      <c r="DW24" s="617">
        <v>49</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18708704</v>
      </c>
      <c r="S25" s="624"/>
      <c r="T25" s="624"/>
      <c r="U25" s="624"/>
      <c r="V25" s="624"/>
      <c r="W25" s="624"/>
      <c r="X25" s="624"/>
      <c r="Y25" s="625"/>
      <c r="Z25" s="626">
        <v>54.7</v>
      </c>
      <c r="AA25" s="626"/>
      <c r="AB25" s="626"/>
      <c r="AC25" s="626"/>
      <c r="AD25" s="627">
        <v>17533357</v>
      </c>
      <c r="AE25" s="627"/>
      <c r="AF25" s="627"/>
      <c r="AG25" s="627"/>
      <c r="AH25" s="627"/>
      <c r="AI25" s="627"/>
      <c r="AJ25" s="627"/>
      <c r="AK25" s="627"/>
      <c r="AL25" s="628">
        <v>99.3</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5149417</v>
      </c>
      <c r="CS25" s="656"/>
      <c r="CT25" s="656"/>
      <c r="CU25" s="656"/>
      <c r="CV25" s="656"/>
      <c r="CW25" s="656"/>
      <c r="CX25" s="656"/>
      <c r="CY25" s="657"/>
      <c r="CZ25" s="628">
        <v>16.100000000000001</v>
      </c>
      <c r="DA25" s="654"/>
      <c r="DB25" s="654"/>
      <c r="DC25" s="658"/>
      <c r="DD25" s="632">
        <v>4798514</v>
      </c>
      <c r="DE25" s="656"/>
      <c r="DF25" s="656"/>
      <c r="DG25" s="656"/>
      <c r="DH25" s="656"/>
      <c r="DI25" s="656"/>
      <c r="DJ25" s="656"/>
      <c r="DK25" s="657"/>
      <c r="DL25" s="632">
        <v>4735970</v>
      </c>
      <c r="DM25" s="656"/>
      <c r="DN25" s="656"/>
      <c r="DO25" s="656"/>
      <c r="DP25" s="656"/>
      <c r="DQ25" s="656"/>
      <c r="DR25" s="656"/>
      <c r="DS25" s="656"/>
      <c r="DT25" s="656"/>
      <c r="DU25" s="656"/>
      <c r="DV25" s="657"/>
      <c r="DW25" s="628">
        <v>26.5</v>
      </c>
      <c r="DX25" s="654"/>
      <c r="DY25" s="654"/>
      <c r="DZ25" s="654"/>
      <c r="EA25" s="654"/>
      <c r="EB25" s="654"/>
      <c r="EC25" s="655"/>
    </row>
    <row r="26" spans="2:133" ht="11.25" customHeight="1" x14ac:dyDescent="0.2">
      <c r="B26" s="620" t="s">
        <v>283</v>
      </c>
      <c r="C26" s="621"/>
      <c r="D26" s="621"/>
      <c r="E26" s="621"/>
      <c r="F26" s="621"/>
      <c r="G26" s="621"/>
      <c r="H26" s="621"/>
      <c r="I26" s="621"/>
      <c r="J26" s="621"/>
      <c r="K26" s="621"/>
      <c r="L26" s="621"/>
      <c r="M26" s="621"/>
      <c r="N26" s="621"/>
      <c r="O26" s="621"/>
      <c r="P26" s="621"/>
      <c r="Q26" s="622"/>
      <c r="R26" s="623">
        <v>10824</v>
      </c>
      <c r="S26" s="624"/>
      <c r="T26" s="624"/>
      <c r="U26" s="624"/>
      <c r="V26" s="624"/>
      <c r="W26" s="624"/>
      <c r="X26" s="624"/>
      <c r="Y26" s="625"/>
      <c r="Z26" s="626">
        <v>0</v>
      </c>
      <c r="AA26" s="626"/>
      <c r="AB26" s="626"/>
      <c r="AC26" s="626"/>
      <c r="AD26" s="627">
        <v>10824</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3159559</v>
      </c>
      <c r="CS26" s="624"/>
      <c r="CT26" s="624"/>
      <c r="CU26" s="624"/>
      <c r="CV26" s="624"/>
      <c r="CW26" s="624"/>
      <c r="CX26" s="624"/>
      <c r="CY26" s="625"/>
      <c r="CZ26" s="628">
        <v>9.9</v>
      </c>
      <c r="DA26" s="654"/>
      <c r="DB26" s="654"/>
      <c r="DC26" s="658"/>
      <c r="DD26" s="632">
        <v>2937396</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2">
      <c r="B27" s="620" t="s">
        <v>286</v>
      </c>
      <c r="C27" s="621"/>
      <c r="D27" s="621"/>
      <c r="E27" s="621"/>
      <c r="F27" s="621"/>
      <c r="G27" s="621"/>
      <c r="H27" s="621"/>
      <c r="I27" s="621"/>
      <c r="J27" s="621"/>
      <c r="K27" s="621"/>
      <c r="L27" s="621"/>
      <c r="M27" s="621"/>
      <c r="N27" s="621"/>
      <c r="O27" s="621"/>
      <c r="P27" s="621"/>
      <c r="Q27" s="622"/>
      <c r="R27" s="623">
        <v>115417</v>
      </c>
      <c r="S27" s="624"/>
      <c r="T27" s="624"/>
      <c r="U27" s="624"/>
      <c r="V27" s="624"/>
      <c r="W27" s="624"/>
      <c r="X27" s="624"/>
      <c r="Y27" s="625"/>
      <c r="Z27" s="626">
        <v>0.3</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12459655</v>
      </c>
      <c r="BH27" s="624"/>
      <c r="BI27" s="624"/>
      <c r="BJ27" s="624"/>
      <c r="BK27" s="624"/>
      <c r="BL27" s="624"/>
      <c r="BM27" s="624"/>
      <c r="BN27" s="625"/>
      <c r="BO27" s="626">
        <v>100</v>
      </c>
      <c r="BP27" s="626"/>
      <c r="BQ27" s="626"/>
      <c r="BR27" s="626"/>
      <c r="BS27" s="627">
        <v>229156</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7003504</v>
      </c>
      <c r="CS27" s="656"/>
      <c r="CT27" s="656"/>
      <c r="CU27" s="656"/>
      <c r="CV27" s="656"/>
      <c r="CW27" s="656"/>
      <c r="CX27" s="656"/>
      <c r="CY27" s="657"/>
      <c r="CZ27" s="628">
        <v>21.9</v>
      </c>
      <c r="DA27" s="654"/>
      <c r="DB27" s="654"/>
      <c r="DC27" s="658"/>
      <c r="DD27" s="632">
        <v>2644640</v>
      </c>
      <c r="DE27" s="656"/>
      <c r="DF27" s="656"/>
      <c r="DG27" s="656"/>
      <c r="DH27" s="656"/>
      <c r="DI27" s="656"/>
      <c r="DJ27" s="656"/>
      <c r="DK27" s="657"/>
      <c r="DL27" s="632">
        <v>1835596</v>
      </c>
      <c r="DM27" s="656"/>
      <c r="DN27" s="656"/>
      <c r="DO27" s="656"/>
      <c r="DP27" s="656"/>
      <c r="DQ27" s="656"/>
      <c r="DR27" s="656"/>
      <c r="DS27" s="656"/>
      <c r="DT27" s="656"/>
      <c r="DU27" s="656"/>
      <c r="DV27" s="657"/>
      <c r="DW27" s="628">
        <v>10.3</v>
      </c>
      <c r="DX27" s="654"/>
      <c r="DY27" s="654"/>
      <c r="DZ27" s="654"/>
      <c r="EA27" s="654"/>
      <c r="EB27" s="654"/>
      <c r="EC27" s="655"/>
    </row>
    <row r="28" spans="2:133" ht="11.25" customHeight="1" x14ac:dyDescent="0.2">
      <c r="B28" s="620" t="s">
        <v>289</v>
      </c>
      <c r="C28" s="621"/>
      <c r="D28" s="621"/>
      <c r="E28" s="621"/>
      <c r="F28" s="621"/>
      <c r="G28" s="621"/>
      <c r="H28" s="621"/>
      <c r="I28" s="621"/>
      <c r="J28" s="621"/>
      <c r="K28" s="621"/>
      <c r="L28" s="621"/>
      <c r="M28" s="621"/>
      <c r="N28" s="621"/>
      <c r="O28" s="621"/>
      <c r="P28" s="621"/>
      <c r="Q28" s="622"/>
      <c r="R28" s="623">
        <v>370131</v>
      </c>
      <c r="S28" s="624"/>
      <c r="T28" s="624"/>
      <c r="U28" s="624"/>
      <c r="V28" s="624"/>
      <c r="W28" s="624"/>
      <c r="X28" s="624"/>
      <c r="Y28" s="625"/>
      <c r="Z28" s="626">
        <v>1.1000000000000001</v>
      </c>
      <c r="AA28" s="626"/>
      <c r="AB28" s="626"/>
      <c r="AC28" s="626"/>
      <c r="AD28" s="627">
        <v>15090</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2195582</v>
      </c>
      <c r="CS28" s="624"/>
      <c r="CT28" s="624"/>
      <c r="CU28" s="624"/>
      <c r="CV28" s="624"/>
      <c r="CW28" s="624"/>
      <c r="CX28" s="624"/>
      <c r="CY28" s="625"/>
      <c r="CZ28" s="628">
        <v>6.9</v>
      </c>
      <c r="DA28" s="654"/>
      <c r="DB28" s="654"/>
      <c r="DC28" s="658"/>
      <c r="DD28" s="632">
        <v>2178957</v>
      </c>
      <c r="DE28" s="624"/>
      <c r="DF28" s="624"/>
      <c r="DG28" s="624"/>
      <c r="DH28" s="624"/>
      <c r="DI28" s="624"/>
      <c r="DJ28" s="624"/>
      <c r="DK28" s="625"/>
      <c r="DL28" s="632">
        <v>2178957</v>
      </c>
      <c r="DM28" s="624"/>
      <c r="DN28" s="624"/>
      <c r="DO28" s="624"/>
      <c r="DP28" s="624"/>
      <c r="DQ28" s="624"/>
      <c r="DR28" s="624"/>
      <c r="DS28" s="624"/>
      <c r="DT28" s="624"/>
      <c r="DU28" s="624"/>
      <c r="DV28" s="625"/>
      <c r="DW28" s="628">
        <v>12.2</v>
      </c>
      <c r="DX28" s="654"/>
      <c r="DY28" s="654"/>
      <c r="DZ28" s="654"/>
      <c r="EA28" s="654"/>
      <c r="EB28" s="654"/>
      <c r="EC28" s="655"/>
    </row>
    <row r="29" spans="2:133" ht="11.25" customHeight="1" x14ac:dyDescent="0.2">
      <c r="B29" s="620" t="s">
        <v>291</v>
      </c>
      <c r="C29" s="621"/>
      <c r="D29" s="621"/>
      <c r="E29" s="621"/>
      <c r="F29" s="621"/>
      <c r="G29" s="621"/>
      <c r="H29" s="621"/>
      <c r="I29" s="621"/>
      <c r="J29" s="621"/>
      <c r="K29" s="621"/>
      <c r="L29" s="621"/>
      <c r="M29" s="621"/>
      <c r="N29" s="621"/>
      <c r="O29" s="621"/>
      <c r="P29" s="621"/>
      <c r="Q29" s="622"/>
      <c r="R29" s="623">
        <v>45151</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2195021</v>
      </c>
      <c r="CS29" s="656"/>
      <c r="CT29" s="656"/>
      <c r="CU29" s="656"/>
      <c r="CV29" s="656"/>
      <c r="CW29" s="656"/>
      <c r="CX29" s="656"/>
      <c r="CY29" s="657"/>
      <c r="CZ29" s="628">
        <v>6.9</v>
      </c>
      <c r="DA29" s="654"/>
      <c r="DB29" s="654"/>
      <c r="DC29" s="658"/>
      <c r="DD29" s="632">
        <v>2178396</v>
      </c>
      <c r="DE29" s="656"/>
      <c r="DF29" s="656"/>
      <c r="DG29" s="656"/>
      <c r="DH29" s="656"/>
      <c r="DI29" s="656"/>
      <c r="DJ29" s="656"/>
      <c r="DK29" s="657"/>
      <c r="DL29" s="632">
        <v>2178396</v>
      </c>
      <c r="DM29" s="656"/>
      <c r="DN29" s="656"/>
      <c r="DO29" s="656"/>
      <c r="DP29" s="656"/>
      <c r="DQ29" s="656"/>
      <c r="DR29" s="656"/>
      <c r="DS29" s="656"/>
      <c r="DT29" s="656"/>
      <c r="DU29" s="656"/>
      <c r="DV29" s="657"/>
      <c r="DW29" s="628">
        <v>12.2</v>
      </c>
      <c r="DX29" s="654"/>
      <c r="DY29" s="654"/>
      <c r="DZ29" s="654"/>
      <c r="EA29" s="654"/>
      <c r="EB29" s="654"/>
      <c r="EC29" s="655"/>
    </row>
    <row r="30" spans="2:133" ht="11.25" customHeight="1" x14ac:dyDescent="0.2">
      <c r="B30" s="620" t="s">
        <v>293</v>
      </c>
      <c r="C30" s="621"/>
      <c r="D30" s="621"/>
      <c r="E30" s="621"/>
      <c r="F30" s="621"/>
      <c r="G30" s="621"/>
      <c r="H30" s="621"/>
      <c r="I30" s="621"/>
      <c r="J30" s="621"/>
      <c r="K30" s="621"/>
      <c r="L30" s="621"/>
      <c r="M30" s="621"/>
      <c r="N30" s="621"/>
      <c r="O30" s="621"/>
      <c r="P30" s="621"/>
      <c r="Q30" s="622"/>
      <c r="R30" s="623">
        <v>5670066</v>
      </c>
      <c r="S30" s="624"/>
      <c r="T30" s="624"/>
      <c r="U30" s="624"/>
      <c r="V30" s="624"/>
      <c r="W30" s="624"/>
      <c r="X30" s="624"/>
      <c r="Y30" s="625"/>
      <c r="Z30" s="626">
        <v>16.600000000000001</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2104455</v>
      </c>
      <c r="CS30" s="624"/>
      <c r="CT30" s="624"/>
      <c r="CU30" s="624"/>
      <c r="CV30" s="624"/>
      <c r="CW30" s="624"/>
      <c r="CX30" s="624"/>
      <c r="CY30" s="625"/>
      <c r="CZ30" s="628">
        <v>6.6</v>
      </c>
      <c r="DA30" s="654"/>
      <c r="DB30" s="654"/>
      <c r="DC30" s="658"/>
      <c r="DD30" s="632">
        <v>2088829</v>
      </c>
      <c r="DE30" s="624"/>
      <c r="DF30" s="624"/>
      <c r="DG30" s="624"/>
      <c r="DH30" s="624"/>
      <c r="DI30" s="624"/>
      <c r="DJ30" s="624"/>
      <c r="DK30" s="625"/>
      <c r="DL30" s="632">
        <v>2088829</v>
      </c>
      <c r="DM30" s="624"/>
      <c r="DN30" s="624"/>
      <c r="DO30" s="624"/>
      <c r="DP30" s="624"/>
      <c r="DQ30" s="624"/>
      <c r="DR30" s="624"/>
      <c r="DS30" s="624"/>
      <c r="DT30" s="624"/>
      <c r="DU30" s="624"/>
      <c r="DV30" s="625"/>
      <c r="DW30" s="628">
        <v>11.7</v>
      </c>
      <c r="DX30" s="654"/>
      <c r="DY30" s="654"/>
      <c r="DZ30" s="654"/>
      <c r="EA30" s="654"/>
      <c r="EB30" s="654"/>
      <c r="EC30" s="655"/>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99.2</v>
      </c>
      <c r="BH31" s="667"/>
      <c r="BI31" s="667"/>
      <c r="BJ31" s="667"/>
      <c r="BK31" s="667"/>
      <c r="BL31" s="667"/>
      <c r="BM31" s="618">
        <v>97.3</v>
      </c>
      <c r="BN31" s="667"/>
      <c r="BO31" s="667"/>
      <c r="BP31" s="667"/>
      <c r="BQ31" s="668"/>
      <c r="BR31" s="679">
        <v>99.2</v>
      </c>
      <c r="BS31" s="667"/>
      <c r="BT31" s="667"/>
      <c r="BU31" s="667"/>
      <c r="BV31" s="667"/>
      <c r="BW31" s="667"/>
      <c r="BX31" s="618">
        <v>97.2</v>
      </c>
      <c r="BY31" s="667"/>
      <c r="BZ31" s="667"/>
      <c r="CA31" s="667"/>
      <c r="CB31" s="668"/>
      <c r="CD31" s="661"/>
      <c r="CE31" s="662"/>
      <c r="CF31" s="620" t="s">
        <v>300</v>
      </c>
      <c r="CG31" s="621"/>
      <c r="CH31" s="621"/>
      <c r="CI31" s="621"/>
      <c r="CJ31" s="621"/>
      <c r="CK31" s="621"/>
      <c r="CL31" s="621"/>
      <c r="CM31" s="621"/>
      <c r="CN31" s="621"/>
      <c r="CO31" s="621"/>
      <c r="CP31" s="621"/>
      <c r="CQ31" s="622"/>
      <c r="CR31" s="623">
        <v>90566</v>
      </c>
      <c r="CS31" s="656"/>
      <c r="CT31" s="656"/>
      <c r="CU31" s="656"/>
      <c r="CV31" s="656"/>
      <c r="CW31" s="656"/>
      <c r="CX31" s="656"/>
      <c r="CY31" s="657"/>
      <c r="CZ31" s="628">
        <v>0.3</v>
      </c>
      <c r="DA31" s="654"/>
      <c r="DB31" s="654"/>
      <c r="DC31" s="658"/>
      <c r="DD31" s="632">
        <v>89567</v>
      </c>
      <c r="DE31" s="656"/>
      <c r="DF31" s="656"/>
      <c r="DG31" s="656"/>
      <c r="DH31" s="656"/>
      <c r="DI31" s="656"/>
      <c r="DJ31" s="656"/>
      <c r="DK31" s="657"/>
      <c r="DL31" s="632">
        <v>89567</v>
      </c>
      <c r="DM31" s="656"/>
      <c r="DN31" s="656"/>
      <c r="DO31" s="656"/>
      <c r="DP31" s="656"/>
      <c r="DQ31" s="656"/>
      <c r="DR31" s="656"/>
      <c r="DS31" s="656"/>
      <c r="DT31" s="656"/>
      <c r="DU31" s="656"/>
      <c r="DV31" s="657"/>
      <c r="DW31" s="628">
        <v>0.5</v>
      </c>
      <c r="DX31" s="654"/>
      <c r="DY31" s="654"/>
      <c r="DZ31" s="654"/>
      <c r="EA31" s="654"/>
      <c r="EB31" s="654"/>
      <c r="EC31" s="655"/>
    </row>
    <row r="32" spans="2:133" ht="11.25" customHeight="1" x14ac:dyDescent="0.2">
      <c r="B32" s="620" t="s">
        <v>301</v>
      </c>
      <c r="C32" s="621"/>
      <c r="D32" s="621"/>
      <c r="E32" s="621"/>
      <c r="F32" s="621"/>
      <c r="G32" s="621"/>
      <c r="H32" s="621"/>
      <c r="I32" s="621"/>
      <c r="J32" s="621"/>
      <c r="K32" s="621"/>
      <c r="L32" s="621"/>
      <c r="M32" s="621"/>
      <c r="N32" s="621"/>
      <c r="O32" s="621"/>
      <c r="P32" s="621"/>
      <c r="Q32" s="622"/>
      <c r="R32" s="623">
        <v>2281462</v>
      </c>
      <c r="S32" s="624"/>
      <c r="T32" s="624"/>
      <c r="U32" s="624"/>
      <c r="V32" s="624"/>
      <c r="W32" s="624"/>
      <c r="X32" s="624"/>
      <c r="Y32" s="625"/>
      <c r="Z32" s="626">
        <v>6.7</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98.9</v>
      </c>
      <c r="BH32" s="656"/>
      <c r="BI32" s="656"/>
      <c r="BJ32" s="656"/>
      <c r="BK32" s="656"/>
      <c r="BL32" s="656"/>
      <c r="BM32" s="629">
        <v>96.7</v>
      </c>
      <c r="BN32" s="656"/>
      <c r="BO32" s="656"/>
      <c r="BP32" s="656"/>
      <c r="BQ32" s="678"/>
      <c r="BR32" s="680">
        <v>98.9</v>
      </c>
      <c r="BS32" s="656"/>
      <c r="BT32" s="656"/>
      <c r="BU32" s="656"/>
      <c r="BV32" s="656"/>
      <c r="BW32" s="656"/>
      <c r="BX32" s="629">
        <v>96.7</v>
      </c>
      <c r="BY32" s="656"/>
      <c r="BZ32" s="656"/>
      <c r="CA32" s="656"/>
      <c r="CB32" s="678"/>
      <c r="CD32" s="663"/>
      <c r="CE32" s="664"/>
      <c r="CF32" s="620" t="s">
        <v>304</v>
      </c>
      <c r="CG32" s="621"/>
      <c r="CH32" s="621"/>
      <c r="CI32" s="621"/>
      <c r="CJ32" s="621"/>
      <c r="CK32" s="621"/>
      <c r="CL32" s="621"/>
      <c r="CM32" s="621"/>
      <c r="CN32" s="621"/>
      <c r="CO32" s="621"/>
      <c r="CP32" s="621"/>
      <c r="CQ32" s="622"/>
      <c r="CR32" s="623">
        <v>561</v>
      </c>
      <c r="CS32" s="624"/>
      <c r="CT32" s="624"/>
      <c r="CU32" s="624"/>
      <c r="CV32" s="624"/>
      <c r="CW32" s="624"/>
      <c r="CX32" s="624"/>
      <c r="CY32" s="625"/>
      <c r="CZ32" s="628">
        <v>0</v>
      </c>
      <c r="DA32" s="654"/>
      <c r="DB32" s="654"/>
      <c r="DC32" s="658"/>
      <c r="DD32" s="632">
        <v>561</v>
      </c>
      <c r="DE32" s="624"/>
      <c r="DF32" s="624"/>
      <c r="DG32" s="624"/>
      <c r="DH32" s="624"/>
      <c r="DI32" s="624"/>
      <c r="DJ32" s="624"/>
      <c r="DK32" s="625"/>
      <c r="DL32" s="632">
        <v>561</v>
      </c>
      <c r="DM32" s="624"/>
      <c r="DN32" s="624"/>
      <c r="DO32" s="624"/>
      <c r="DP32" s="624"/>
      <c r="DQ32" s="624"/>
      <c r="DR32" s="624"/>
      <c r="DS32" s="624"/>
      <c r="DT32" s="624"/>
      <c r="DU32" s="624"/>
      <c r="DV32" s="625"/>
      <c r="DW32" s="628">
        <v>0</v>
      </c>
      <c r="DX32" s="654"/>
      <c r="DY32" s="654"/>
      <c r="DZ32" s="654"/>
      <c r="EA32" s="654"/>
      <c r="EB32" s="654"/>
      <c r="EC32" s="655"/>
    </row>
    <row r="33" spans="2:133" ht="11.25" customHeight="1" x14ac:dyDescent="0.2">
      <c r="B33" s="620" t="s">
        <v>305</v>
      </c>
      <c r="C33" s="621"/>
      <c r="D33" s="621"/>
      <c r="E33" s="621"/>
      <c r="F33" s="621"/>
      <c r="G33" s="621"/>
      <c r="H33" s="621"/>
      <c r="I33" s="621"/>
      <c r="J33" s="621"/>
      <c r="K33" s="621"/>
      <c r="L33" s="621"/>
      <c r="M33" s="621"/>
      <c r="N33" s="621"/>
      <c r="O33" s="621"/>
      <c r="P33" s="621"/>
      <c r="Q33" s="622"/>
      <c r="R33" s="623">
        <v>65228</v>
      </c>
      <c r="S33" s="624"/>
      <c r="T33" s="624"/>
      <c r="U33" s="624"/>
      <c r="V33" s="624"/>
      <c r="W33" s="624"/>
      <c r="X33" s="624"/>
      <c r="Y33" s="625"/>
      <c r="Z33" s="626">
        <v>0.2</v>
      </c>
      <c r="AA33" s="626"/>
      <c r="AB33" s="626"/>
      <c r="AC33" s="626"/>
      <c r="AD33" s="627">
        <v>41305</v>
      </c>
      <c r="AE33" s="627"/>
      <c r="AF33" s="627"/>
      <c r="AG33" s="627"/>
      <c r="AH33" s="627"/>
      <c r="AI33" s="627"/>
      <c r="AJ33" s="627"/>
      <c r="AK33" s="627"/>
      <c r="AL33" s="628">
        <v>0.2</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99.3</v>
      </c>
      <c r="BH33" s="682"/>
      <c r="BI33" s="682"/>
      <c r="BJ33" s="682"/>
      <c r="BK33" s="682"/>
      <c r="BL33" s="682"/>
      <c r="BM33" s="683">
        <v>97.6</v>
      </c>
      <c r="BN33" s="682"/>
      <c r="BO33" s="682"/>
      <c r="BP33" s="682"/>
      <c r="BQ33" s="684"/>
      <c r="BR33" s="681">
        <v>99.3</v>
      </c>
      <c r="BS33" s="682"/>
      <c r="BT33" s="682"/>
      <c r="BU33" s="682"/>
      <c r="BV33" s="682"/>
      <c r="BW33" s="682"/>
      <c r="BX33" s="683">
        <v>97.5</v>
      </c>
      <c r="BY33" s="682"/>
      <c r="BZ33" s="682"/>
      <c r="CA33" s="682"/>
      <c r="CB33" s="684"/>
      <c r="CD33" s="620" t="s">
        <v>307</v>
      </c>
      <c r="CE33" s="621"/>
      <c r="CF33" s="621"/>
      <c r="CG33" s="621"/>
      <c r="CH33" s="621"/>
      <c r="CI33" s="621"/>
      <c r="CJ33" s="621"/>
      <c r="CK33" s="621"/>
      <c r="CL33" s="621"/>
      <c r="CM33" s="621"/>
      <c r="CN33" s="621"/>
      <c r="CO33" s="621"/>
      <c r="CP33" s="621"/>
      <c r="CQ33" s="622"/>
      <c r="CR33" s="623">
        <v>13905717</v>
      </c>
      <c r="CS33" s="656"/>
      <c r="CT33" s="656"/>
      <c r="CU33" s="656"/>
      <c r="CV33" s="656"/>
      <c r="CW33" s="656"/>
      <c r="CX33" s="656"/>
      <c r="CY33" s="657"/>
      <c r="CZ33" s="628">
        <v>43.6</v>
      </c>
      <c r="DA33" s="654"/>
      <c r="DB33" s="654"/>
      <c r="DC33" s="658"/>
      <c r="DD33" s="632">
        <v>9968587</v>
      </c>
      <c r="DE33" s="656"/>
      <c r="DF33" s="656"/>
      <c r="DG33" s="656"/>
      <c r="DH33" s="656"/>
      <c r="DI33" s="656"/>
      <c r="DJ33" s="656"/>
      <c r="DK33" s="657"/>
      <c r="DL33" s="632">
        <v>8450029</v>
      </c>
      <c r="DM33" s="656"/>
      <c r="DN33" s="656"/>
      <c r="DO33" s="656"/>
      <c r="DP33" s="656"/>
      <c r="DQ33" s="656"/>
      <c r="DR33" s="656"/>
      <c r="DS33" s="656"/>
      <c r="DT33" s="656"/>
      <c r="DU33" s="656"/>
      <c r="DV33" s="657"/>
      <c r="DW33" s="628">
        <v>47.3</v>
      </c>
      <c r="DX33" s="654"/>
      <c r="DY33" s="654"/>
      <c r="DZ33" s="654"/>
      <c r="EA33" s="654"/>
      <c r="EB33" s="654"/>
      <c r="EC33" s="655"/>
    </row>
    <row r="34" spans="2:133" ht="11.25" customHeight="1" x14ac:dyDescent="0.2">
      <c r="B34" s="620" t="s">
        <v>308</v>
      </c>
      <c r="C34" s="621"/>
      <c r="D34" s="621"/>
      <c r="E34" s="621"/>
      <c r="F34" s="621"/>
      <c r="G34" s="621"/>
      <c r="H34" s="621"/>
      <c r="I34" s="621"/>
      <c r="J34" s="621"/>
      <c r="K34" s="621"/>
      <c r="L34" s="621"/>
      <c r="M34" s="621"/>
      <c r="N34" s="621"/>
      <c r="O34" s="621"/>
      <c r="P34" s="621"/>
      <c r="Q34" s="622"/>
      <c r="R34" s="623">
        <v>242197</v>
      </c>
      <c r="S34" s="624"/>
      <c r="T34" s="624"/>
      <c r="U34" s="624"/>
      <c r="V34" s="624"/>
      <c r="W34" s="624"/>
      <c r="X34" s="624"/>
      <c r="Y34" s="625"/>
      <c r="Z34" s="626">
        <v>0.7</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4493605</v>
      </c>
      <c r="CS34" s="624"/>
      <c r="CT34" s="624"/>
      <c r="CU34" s="624"/>
      <c r="CV34" s="624"/>
      <c r="CW34" s="624"/>
      <c r="CX34" s="624"/>
      <c r="CY34" s="625"/>
      <c r="CZ34" s="628">
        <v>14.1</v>
      </c>
      <c r="DA34" s="654"/>
      <c r="DB34" s="654"/>
      <c r="DC34" s="658"/>
      <c r="DD34" s="632">
        <v>3268998</v>
      </c>
      <c r="DE34" s="624"/>
      <c r="DF34" s="624"/>
      <c r="DG34" s="624"/>
      <c r="DH34" s="624"/>
      <c r="DI34" s="624"/>
      <c r="DJ34" s="624"/>
      <c r="DK34" s="625"/>
      <c r="DL34" s="632">
        <v>2825567</v>
      </c>
      <c r="DM34" s="624"/>
      <c r="DN34" s="624"/>
      <c r="DO34" s="624"/>
      <c r="DP34" s="624"/>
      <c r="DQ34" s="624"/>
      <c r="DR34" s="624"/>
      <c r="DS34" s="624"/>
      <c r="DT34" s="624"/>
      <c r="DU34" s="624"/>
      <c r="DV34" s="625"/>
      <c r="DW34" s="628">
        <v>15.8</v>
      </c>
      <c r="DX34" s="654"/>
      <c r="DY34" s="654"/>
      <c r="DZ34" s="654"/>
      <c r="EA34" s="654"/>
      <c r="EB34" s="654"/>
      <c r="EC34" s="655"/>
    </row>
    <row r="35" spans="2:133" ht="11.25" customHeight="1" x14ac:dyDescent="0.2">
      <c r="B35" s="620" t="s">
        <v>310</v>
      </c>
      <c r="C35" s="621"/>
      <c r="D35" s="621"/>
      <c r="E35" s="621"/>
      <c r="F35" s="621"/>
      <c r="G35" s="621"/>
      <c r="H35" s="621"/>
      <c r="I35" s="621"/>
      <c r="J35" s="621"/>
      <c r="K35" s="621"/>
      <c r="L35" s="621"/>
      <c r="M35" s="621"/>
      <c r="N35" s="621"/>
      <c r="O35" s="621"/>
      <c r="P35" s="621"/>
      <c r="Q35" s="622"/>
      <c r="R35" s="623">
        <v>2542731</v>
      </c>
      <c r="S35" s="624"/>
      <c r="T35" s="624"/>
      <c r="U35" s="624"/>
      <c r="V35" s="624"/>
      <c r="W35" s="624"/>
      <c r="X35" s="624"/>
      <c r="Y35" s="625"/>
      <c r="Z35" s="626">
        <v>7.4</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249696</v>
      </c>
      <c r="CS35" s="656"/>
      <c r="CT35" s="656"/>
      <c r="CU35" s="656"/>
      <c r="CV35" s="656"/>
      <c r="CW35" s="656"/>
      <c r="CX35" s="656"/>
      <c r="CY35" s="657"/>
      <c r="CZ35" s="628">
        <v>0.8</v>
      </c>
      <c r="DA35" s="654"/>
      <c r="DB35" s="654"/>
      <c r="DC35" s="658"/>
      <c r="DD35" s="632">
        <v>228062</v>
      </c>
      <c r="DE35" s="656"/>
      <c r="DF35" s="656"/>
      <c r="DG35" s="656"/>
      <c r="DH35" s="656"/>
      <c r="DI35" s="656"/>
      <c r="DJ35" s="656"/>
      <c r="DK35" s="657"/>
      <c r="DL35" s="632">
        <v>228026</v>
      </c>
      <c r="DM35" s="656"/>
      <c r="DN35" s="656"/>
      <c r="DO35" s="656"/>
      <c r="DP35" s="656"/>
      <c r="DQ35" s="656"/>
      <c r="DR35" s="656"/>
      <c r="DS35" s="656"/>
      <c r="DT35" s="656"/>
      <c r="DU35" s="656"/>
      <c r="DV35" s="657"/>
      <c r="DW35" s="628">
        <v>1.3</v>
      </c>
      <c r="DX35" s="654"/>
      <c r="DY35" s="654"/>
      <c r="DZ35" s="654"/>
      <c r="EA35" s="654"/>
      <c r="EB35" s="654"/>
      <c r="EC35" s="655"/>
    </row>
    <row r="36" spans="2:133" ht="11.25" customHeight="1" x14ac:dyDescent="0.2">
      <c r="B36" s="620" t="s">
        <v>314</v>
      </c>
      <c r="C36" s="621"/>
      <c r="D36" s="621"/>
      <c r="E36" s="621"/>
      <c r="F36" s="621"/>
      <c r="G36" s="621"/>
      <c r="H36" s="621"/>
      <c r="I36" s="621"/>
      <c r="J36" s="621"/>
      <c r="K36" s="621"/>
      <c r="L36" s="621"/>
      <c r="M36" s="621"/>
      <c r="N36" s="621"/>
      <c r="O36" s="621"/>
      <c r="P36" s="621"/>
      <c r="Q36" s="622"/>
      <c r="R36" s="623">
        <v>642174</v>
      </c>
      <c r="S36" s="624"/>
      <c r="T36" s="624"/>
      <c r="U36" s="624"/>
      <c r="V36" s="624"/>
      <c r="W36" s="624"/>
      <c r="X36" s="624"/>
      <c r="Y36" s="625"/>
      <c r="Z36" s="626">
        <v>1.9</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3901977</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164807</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4814424</v>
      </c>
      <c r="CS36" s="624"/>
      <c r="CT36" s="624"/>
      <c r="CU36" s="624"/>
      <c r="CV36" s="624"/>
      <c r="CW36" s="624"/>
      <c r="CX36" s="624"/>
      <c r="CY36" s="625"/>
      <c r="CZ36" s="628">
        <v>15.1</v>
      </c>
      <c r="DA36" s="654"/>
      <c r="DB36" s="654"/>
      <c r="DC36" s="658"/>
      <c r="DD36" s="632">
        <v>4072222</v>
      </c>
      <c r="DE36" s="624"/>
      <c r="DF36" s="624"/>
      <c r="DG36" s="624"/>
      <c r="DH36" s="624"/>
      <c r="DI36" s="624"/>
      <c r="DJ36" s="624"/>
      <c r="DK36" s="625"/>
      <c r="DL36" s="632">
        <v>3285421</v>
      </c>
      <c r="DM36" s="624"/>
      <c r="DN36" s="624"/>
      <c r="DO36" s="624"/>
      <c r="DP36" s="624"/>
      <c r="DQ36" s="624"/>
      <c r="DR36" s="624"/>
      <c r="DS36" s="624"/>
      <c r="DT36" s="624"/>
      <c r="DU36" s="624"/>
      <c r="DV36" s="625"/>
      <c r="DW36" s="628">
        <v>18.399999999999999</v>
      </c>
      <c r="DX36" s="654"/>
      <c r="DY36" s="654"/>
      <c r="DZ36" s="654"/>
      <c r="EA36" s="654"/>
      <c r="EB36" s="654"/>
      <c r="EC36" s="655"/>
    </row>
    <row r="37" spans="2:133" ht="11.25" customHeight="1" x14ac:dyDescent="0.2">
      <c r="B37" s="620" t="s">
        <v>318</v>
      </c>
      <c r="C37" s="621"/>
      <c r="D37" s="621"/>
      <c r="E37" s="621"/>
      <c r="F37" s="621"/>
      <c r="G37" s="621"/>
      <c r="H37" s="621"/>
      <c r="I37" s="621"/>
      <c r="J37" s="621"/>
      <c r="K37" s="621"/>
      <c r="L37" s="621"/>
      <c r="M37" s="621"/>
      <c r="N37" s="621"/>
      <c r="O37" s="621"/>
      <c r="P37" s="621"/>
      <c r="Q37" s="622"/>
      <c r="R37" s="623">
        <v>1655304</v>
      </c>
      <c r="S37" s="624"/>
      <c r="T37" s="624"/>
      <c r="U37" s="624"/>
      <c r="V37" s="624"/>
      <c r="W37" s="624"/>
      <c r="X37" s="624"/>
      <c r="Y37" s="625"/>
      <c r="Z37" s="626">
        <v>4.8</v>
      </c>
      <c r="AA37" s="626"/>
      <c r="AB37" s="626"/>
      <c r="AC37" s="626"/>
      <c r="AD37" s="627">
        <v>47766</v>
      </c>
      <c r="AE37" s="627"/>
      <c r="AF37" s="627"/>
      <c r="AG37" s="627"/>
      <c r="AH37" s="627"/>
      <c r="AI37" s="627"/>
      <c r="AJ37" s="627"/>
      <c r="AK37" s="627"/>
      <c r="AL37" s="628">
        <v>0.3</v>
      </c>
      <c r="AM37" s="629"/>
      <c r="AN37" s="629"/>
      <c r="AO37" s="630"/>
      <c r="AQ37" s="686" t="s">
        <v>319</v>
      </c>
      <c r="AR37" s="687"/>
      <c r="AS37" s="687"/>
      <c r="AT37" s="687"/>
      <c r="AU37" s="687"/>
      <c r="AV37" s="687"/>
      <c r="AW37" s="687"/>
      <c r="AX37" s="687"/>
      <c r="AY37" s="688"/>
      <c r="AZ37" s="623">
        <v>892418</v>
      </c>
      <c r="BA37" s="624"/>
      <c r="BB37" s="624"/>
      <c r="BC37" s="624"/>
      <c r="BD37" s="656"/>
      <c r="BE37" s="656"/>
      <c r="BF37" s="678"/>
      <c r="BG37" s="620" t="s">
        <v>320</v>
      </c>
      <c r="BH37" s="621"/>
      <c r="BI37" s="621"/>
      <c r="BJ37" s="621"/>
      <c r="BK37" s="621"/>
      <c r="BL37" s="621"/>
      <c r="BM37" s="621"/>
      <c r="BN37" s="621"/>
      <c r="BO37" s="621"/>
      <c r="BP37" s="621"/>
      <c r="BQ37" s="621"/>
      <c r="BR37" s="621"/>
      <c r="BS37" s="621"/>
      <c r="BT37" s="621"/>
      <c r="BU37" s="622"/>
      <c r="BV37" s="623">
        <v>155495</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1955740</v>
      </c>
      <c r="CS37" s="656"/>
      <c r="CT37" s="656"/>
      <c r="CU37" s="656"/>
      <c r="CV37" s="656"/>
      <c r="CW37" s="656"/>
      <c r="CX37" s="656"/>
      <c r="CY37" s="657"/>
      <c r="CZ37" s="628">
        <v>6.1</v>
      </c>
      <c r="DA37" s="654"/>
      <c r="DB37" s="654"/>
      <c r="DC37" s="658"/>
      <c r="DD37" s="632">
        <v>1955740</v>
      </c>
      <c r="DE37" s="656"/>
      <c r="DF37" s="656"/>
      <c r="DG37" s="656"/>
      <c r="DH37" s="656"/>
      <c r="DI37" s="656"/>
      <c r="DJ37" s="656"/>
      <c r="DK37" s="657"/>
      <c r="DL37" s="632">
        <v>1935042</v>
      </c>
      <c r="DM37" s="656"/>
      <c r="DN37" s="656"/>
      <c r="DO37" s="656"/>
      <c r="DP37" s="656"/>
      <c r="DQ37" s="656"/>
      <c r="DR37" s="656"/>
      <c r="DS37" s="656"/>
      <c r="DT37" s="656"/>
      <c r="DU37" s="656"/>
      <c r="DV37" s="657"/>
      <c r="DW37" s="628">
        <v>10.8</v>
      </c>
      <c r="DX37" s="654"/>
      <c r="DY37" s="654"/>
      <c r="DZ37" s="654"/>
      <c r="EA37" s="654"/>
      <c r="EB37" s="654"/>
      <c r="EC37" s="655"/>
    </row>
    <row r="38" spans="2:133" ht="11.25" customHeight="1" x14ac:dyDescent="0.2">
      <c r="B38" s="620" t="s">
        <v>322</v>
      </c>
      <c r="C38" s="621"/>
      <c r="D38" s="621"/>
      <c r="E38" s="621"/>
      <c r="F38" s="621"/>
      <c r="G38" s="621"/>
      <c r="H38" s="621"/>
      <c r="I38" s="621"/>
      <c r="J38" s="621"/>
      <c r="K38" s="621"/>
      <c r="L38" s="621"/>
      <c r="M38" s="621"/>
      <c r="N38" s="621"/>
      <c r="O38" s="621"/>
      <c r="P38" s="621"/>
      <c r="Q38" s="622"/>
      <c r="R38" s="623">
        <v>1830800</v>
      </c>
      <c r="S38" s="624"/>
      <c r="T38" s="624"/>
      <c r="U38" s="624"/>
      <c r="V38" s="624"/>
      <c r="W38" s="624"/>
      <c r="X38" s="624"/>
      <c r="Y38" s="625"/>
      <c r="Z38" s="626">
        <v>5.4</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438000</v>
      </c>
      <c r="BA38" s="624"/>
      <c r="BB38" s="624"/>
      <c r="BC38" s="624"/>
      <c r="BD38" s="656"/>
      <c r="BE38" s="656"/>
      <c r="BF38" s="678"/>
      <c r="BG38" s="620" t="s">
        <v>324</v>
      </c>
      <c r="BH38" s="621"/>
      <c r="BI38" s="621"/>
      <c r="BJ38" s="621"/>
      <c r="BK38" s="621"/>
      <c r="BL38" s="621"/>
      <c r="BM38" s="621"/>
      <c r="BN38" s="621"/>
      <c r="BO38" s="621"/>
      <c r="BP38" s="621"/>
      <c r="BQ38" s="621"/>
      <c r="BR38" s="621"/>
      <c r="BS38" s="621"/>
      <c r="BT38" s="621"/>
      <c r="BU38" s="622"/>
      <c r="BV38" s="623">
        <v>10108</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2571559</v>
      </c>
      <c r="CS38" s="624"/>
      <c r="CT38" s="624"/>
      <c r="CU38" s="624"/>
      <c r="CV38" s="624"/>
      <c r="CW38" s="624"/>
      <c r="CX38" s="624"/>
      <c r="CY38" s="625"/>
      <c r="CZ38" s="628">
        <v>8.1</v>
      </c>
      <c r="DA38" s="654"/>
      <c r="DB38" s="654"/>
      <c r="DC38" s="658"/>
      <c r="DD38" s="632">
        <v>2012571</v>
      </c>
      <c r="DE38" s="624"/>
      <c r="DF38" s="624"/>
      <c r="DG38" s="624"/>
      <c r="DH38" s="624"/>
      <c r="DI38" s="624"/>
      <c r="DJ38" s="624"/>
      <c r="DK38" s="625"/>
      <c r="DL38" s="632">
        <v>1956972</v>
      </c>
      <c r="DM38" s="624"/>
      <c r="DN38" s="624"/>
      <c r="DO38" s="624"/>
      <c r="DP38" s="624"/>
      <c r="DQ38" s="624"/>
      <c r="DR38" s="624"/>
      <c r="DS38" s="624"/>
      <c r="DT38" s="624"/>
      <c r="DU38" s="624"/>
      <c r="DV38" s="625"/>
      <c r="DW38" s="628">
        <v>11</v>
      </c>
      <c r="DX38" s="654"/>
      <c r="DY38" s="654"/>
      <c r="DZ38" s="654"/>
      <c r="EA38" s="654"/>
      <c r="EB38" s="654"/>
      <c r="EC38" s="655"/>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6"/>
      <c r="BE39" s="656"/>
      <c r="BF39" s="678"/>
      <c r="BG39" s="620" t="s">
        <v>328</v>
      </c>
      <c r="BH39" s="621"/>
      <c r="BI39" s="621"/>
      <c r="BJ39" s="621"/>
      <c r="BK39" s="621"/>
      <c r="BL39" s="621"/>
      <c r="BM39" s="621"/>
      <c r="BN39" s="621"/>
      <c r="BO39" s="621"/>
      <c r="BP39" s="621"/>
      <c r="BQ39" s="621"/>
      <c r="BR39" s="621"/>
      <c r="BS39" s="621"/>
      <c r="BT39" s="621"/>
      <c r="BU39" s="622"/>
      <c r="BV39" s="623">
        <v>15340</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1003323</v>
      </c>
      <c r="CS39" s="656"/>
      <c r="CT39" s="656"/>
      <c r="CU39" s="656"/>
      <c r="CV39" s="656"/>
      <c r="CW39" s="656"/>
      <c r="CX39" s="656"/>
      <c r="CY39" s="657"/>
      <c r="CZ39" s="628">
        <v>3.1</v>
      </c>
      <c r="DA39" s="654"/>
      <c r="DB39" s="654"/>
      <c r="DC39" s="658"/>
      <c r="DD39" s="632">
        <v>128420</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2">
      <c r="B40" s="620" t="s">
        <v>330</v>
      </c>
      <c r="C40" s="621"/>
      <c r="D40" s="621"/>
      <c r="E40" s="621"/>
      <c r="F40" s="621"/>
      <c r="G40" s="621"/>
      <c r="H40" s="621"/>
      <c r="I40" s="621"/>
      <c r="J40" s="621"/>
      <c r="K40" s="621"/>
      <c r="L40" s="621"/>
      <c r="M40" s="621"/>
      <c r="N40" s="621"/>
      <c r="O40" s="621"/>
      <c r="P40" s="621"/>
      <c r="Q40" s="622"/>
      <c r="R40" s="623">
        <v>200100</v>
      </c>
      <c r="S40" s="624"/>
      <c r="T40" s="624"/>
      <c r="U40" s="624"/>
      <c r="V40" s="624"/>
      <c r="W40" s="624"/>
      <c r="X40" s="624"/>
      <c r="Y40" s="625"/>
      <c r="Z40" s="626">
        <v>0.6</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78"/>
      <c r="BG40" s="671" t="s">
        <v>332</v>
      </c>
      <c r="BH40" s="672"/>
      <c r="BI40" s="672"/>
      <c r="BJ40" s="672"/>
      <c r="BK40" s="672"/>
      <c r="BL40" s="223"/>
      <c r="BM40" s="621" t="s">
        <v>333</v>
      </c>
      <c r="BN40" s="621"/>
      <c r="BO40" s="621"/>
      <c r="BP40" s="621"/>
      <c r="BQ40" s="621"/>
      <c r="BR40" s="621"/>
      <c r="BS40" s="621"/>
      <c r="BT40" s="621"/>
      <c r="BU40" s="622"/>
      <c r="BV40" s="623">
        <v>102</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773110</v>
      </c>
      <c r="CS40" s="624"/>
      <c r="CT40" s="624"/>
      <c r="CU40" s="624"/>
      <c r="CV40" s="624"/>
      <c r="CW40" s="624"/>
      <c r="CX40" s="624"/>
      <c r="CY40" s="625"/>
      <c r="CZ40" s="628">
        <v>2.4</v>
      </c>
      <c r="DA40" s="654"/>
      <c r="DB40" s="654"/>
      <c r="DC40" s="658"/>
      <c r="DD40" s="632">
        <v>258314</v>
      </c>
      <c r="DE40" s="624"/>
      <c r="DF40" s="624"/>
      <c r="DG40" s="624"/>
      <c r="DH40" s="624"/>
      <c r="DI40" s="624"/>
      <c r="DJ40" s="624"/>
      <c r="DK40" s="625"/>
      <c r="DL40" s="632">
        <v>154043</v>
      </c>
      <c r="DM40" s="624"/>
      <c r="DN40" s="624"/>
      <c r="DO40" s="624"/>
      <c r="DP40" s="624"/>
      <c r="DQ40" s="624"/>
      <c r="DR40" s="624"/>
      <c r="DS40" s="624"/>
      <c r="DT40" s="624"/>
      <c r="DU40" s="624"/>
      <c r="DV40" s="625"/>
      <c r="DW40" s="628">
        <v>0.9</v>
      </c>
      <c r="DX40" s="654"/>
      <c r="DY40" s="654"/>
      <c r="DZ40" s="654"/>
      <c r="EA40" s="654"/>
      <c r="EB40" s="654"/>
      <c r="EC40" s="655"/>
    </row>
    <row r="41" spans="2:133" ht="11.25" customHeight="1" x14ac:dyDescent="0.2">
      <c r="B41" s="644" t="s">
        <v>335</v>
      </c>
      <c r="C41" s="645"/>
      <c r="D41" s="645"/>
      <c r="E41" s="645"/>
      <c r="F41" s="645"/>
      <c r="G41" s="645"/>
      <c r="H41" s="645"/>
      <c r="I41" s="645"/>
      <c r="J41" s="645"/>
      <c r="K41" s="645"/>
      <c r="L41" s="645"/>
      <c r="M41" s="645"/>
      <c r="N41" s="645"/>
      <c r="O41" s="645"/>
      <c r="P41" s="645"/>
      <c r="Q41" s="646"/>
      <c r="R41" s="695">
        <v>34180189</v>
      </c>
      <c r="S41" s="696"/>
      <c r="T41" s="696"/>
      <c r="U41" s="696"/>
      <c r="V41" s="696"/>
      <c r="W41" s="696"/>
      <c r="X41" s="696"/>
      <c r="Y41" s="700"/>
      <c r="Z41" s="701">
        <v>100</v>
      </c>
      <c r="AA41" s="701"/>
      <c r="AB41" s="701"/>
      <c r="AC41" s="701"/>
      <c r="AD41" s="702">
        <v>17648342</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625441</v>
      </c>
      <c r="BA41" s="624"/>
      <c r="BB41" s="624"/>
      <c r="BC41" s="624"/>
      <c r="BD41" s="656"/>
      <c r="BE41" s="656"/>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1946118</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335</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3672041</v>
      </c>
      <c r="CS42" s="656"/>
      <c r="CT42" s="656"/>
      <c r="CU42" s="656"/>
      <c r="CV42" s="656"/>
      <c r="CW42" s="656"/>
      <c r="CX42" s="656"/>
      <c r="CY42" s="657"/>
      <c r="CZ42" s="628">
        <v>11.5</v>
      </c>
      <c r="DA42" s="654"/>
      <c r="DB42" s="654"/>
      <c r="DC42" s="658"/>
      <c r="DD42" s="632">
        <v>1028569</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182811</v>
      </c>
      <c r="CS43" s="656"/>
      <c r="CT43" s="656"/>
      <c r="CU43" s="656"/>
      <c r="CV43" s="656"/>
      <c r="CW43" s="656"/>
      <c r="CX43" s="656"/>
      <c r="CY43" s="657"/>
      <c r="CZ43" s="628">
        <v>0.6</v>
      </c>
      <c r="DA43" s="654"/>
      <c r="DB43" s="654"/>
      <c r="DC43" s="658"/>
      <c r="DD43" s="632">
        <v>176832</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3672041</v>
      </c>
      <c r="CS44" s="624"/>
      <c r="CT44" s="624"/>
      <c r="CU44" s="624"/>
      <c r="CV44" s="624"/>
      <c r="CW44" s="624"/>
      <c r="CX44" s="624"/>
      <c r="CY44" s="625"/>
      <c r="CZ44" s="628">
        <v>11.5</v>
      </c>
      <c r="DA44" s="629"/>
      <c r="DB44" s="629"/>
      <c r="DC44" s="635"/>
      <c r="DD44" s="632">
        <v>1028569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1415930</v>
      </c>
      <c r="CS45" s="656"/>
      <c r="CT45" s="656"/>
      <c r="CU45" s="656"/>
      <c r="CV45" s="656"/>
      <c r="CW45" s="656"/>
      <c r="CX45" s="656"/>
      <c r="CY45" s="657"/>
      <c r="CZ45" s="628">
        <v>4.4000000000000004</v>
      </c>
      <c r="DA45" s="654"/>
      <c r="DB45" s="654"/>
      <c r="DC45" s="658"/>
      <c r="DD45" s="632">
        <v>116003</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2225511</v>
      </c>
      <c r="CS46" s="624"/>
      <c r="CT46" s="624"/>
      <c r="CU46" s="624"/>
      <c r="CV46" s="624"/>
      <c r="CW46" s="624"/>
      <c r="CX46" s="624"/>
      <c r="CY46" s="625"/>
      <c r="CZ46" s="628">
        <v>7</v>
      </c>
      <c r="DA46" s="629"/>
      <c r="DB46" s="629"/>
      <c r="DC46" s="635"/>
      <c r="DD46" s="632">
        <v>909466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t="s">
        <v>122</v>
      </c>
      <c r="CS47" s="656"/>
      <c r="CT47" s="656"/>
      <c r="CU47" s="656"/>
      <c r="CV47" s="656"/>
      <c r="CW47" s="656"/>
      <c r="CX47" s="656"/>
      <c r="CY47" s="657"/>
      <c r="CZ47" s="628" t="s">
        <v>122</v>
      </c>
      <c r="DA47" s="654"/>
      <c r="DB47" s="654"/>
      <c r="DC47" s="658"/>
      <c r="DD47" s="632" t="s">
        <v>122</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31926261</v>
      </c>
      <c r="CS49" s="682"/>
      <c r="CT49" s="682"/>
      <c r="CU49" s="682"/>
      <c r="CV49" s="682"/>
      <c r="CW49" s="682"/>
      <c r="CX49" s="682"/>
      <c r="CY49" s="711"/>
      <c r="CZ49" s="703">
        <v>100</v>
      </c>
      <c r="DA49" s="712"/>
      <c r="DB49" s="712"/>
      <c r="DC49" s="713"/>
      <c r="DD49" s="714">
        <v>20619267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NVBCbcaqJwRnrUjNUhH6OZHjH28VIlcg80wHnwi93FZdPLyVfs/i7u4nm7a9k06t3p9bcW0saK5q/QU4iQgmkw==" saltValue="xa9Fz+44pAwVaYQuxgkxD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34248</v>
      </c>
      <c r="R7" s="753"/>
      <c r="S7" s="753"/>
      <c r="T7" s="753"/>
      <c r="U7" s="753"/>
      <c r="V7" s="753">
        <v>31994</v>
      </c>
      <c r="W7" s="753"/>
      <c r="X7" s="753"/>
      <c r="Y7" s="753"/>
      <c r="Z7" s="753"/>
      <c r="AA7" s="753">
        <v>2254</v>
      </c>
      <c r="AB7" s="753"/>
      <c r="AC7" s="753"/>
      <c r="AD7" s="753"/>
      <c r="AE7" s="754"/>
      <c r="AF7" s="755">
        <v>2191</v>
      </c>
      <c r="AG7" s="756"/>
      <c r="AH7" s="756"/>
      <c r="AI7" s="756"/>
      <c r="AJ7" s="757"/>
      <c r="AK7" s="758">
        <v>2006</v>
      </c>
      <c r="AL7" s="759"/>
      <c r="AM7" s="759"/>
      <c r="AN7" s="759"/>
      <c r="AO7" s="759"/>
      <c r="AP7" s="759">
        <v>26569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376</v>
      </c>
      <c r="B23" s="789" t="s">
        <v>377</v>
      </c>
      <c r="C23" s="790"/>
      <c r="D23" s="790"/>
      <c r="E23" s="790"/>
      <c r="F23" s="790"/>
      <c r="G23" s="790"/>
      <c r="H23" s="790"/>
      <c r="I23" s="790"/>
      <c r="J23" s="790"/>
      <c r="K23" s="790"/>
      <c r="L23" s="790"/>
      <c r="M23" s="790"/>
      <c r="N23" s="790"/>
      <c r="O23" s="790"/>
      <c r="P23" s="791"/>
      <c r="Q23" s="792">
        <v>34248</v>
      </c>
      <c r="R23" s="793"/>
      <c r="S23" s="793"/>
      <c r="T23" s="793"/>
      <c r="U23" s="793"/>
      <c r="V23" s="793">
        <v>31994</v>
      </c>
      <c r="W23" s="793"/>
      <c r="X23" s="793"/>
      <c r="Y23" s="793"/>
      <c r="Z23" s="793"/>
      <c r="AA23" s="793">
        <v>2254</v>
      </c>
      <c r="AB23" s="793"/>
      <c r="AC23" s="793"/>
      <c r="AD23" s="793"/>
      <c r="AE23" s="794"/>
      <c r="AF23" s="795">
        <v>2191</v>
      </c>
      <c r="AG23" s="793"/>
      <c r="AH23" s="793"/>
      <c r="AI23" s="793"/>
      <c r="AJ23" s="796"/>
      <c r="AK23" s="797"/>
      <c r="AL23" s="798"/>
      <c r="AM23" s="798"/>
      <c r="AN23" s="798"/>
      <c r="AO23" s="798"/>
      <c r="AP23" s="793">
        <v>26569</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388</v>
      </c>
      <c r="C28" s="750"/>
      <c r="D28" s="750"/>
      <c r="E28" s="750"/>
      <c r="F28" s="750"/>
      <c r="G28" s="750"/>
      <c r="H28" s="750"/>
      <c r="I28" s="750"/>
      <c r="J28" s="750"/>
      <c r="K28" s="750"/>
      <c r="L28" s="750"/>
      <c r="M28" s="750"/>
      <c r="N28" s="750"/>
      <c r="O28" s="750"/>
      <c r="P28" s="751"/>
      <c r="Q28" s="822">
        <v>7770</v>
      </c>
      <c r="R28" s="823"/>
      <c r="S28" s="823"/>
      <c r="T28" s="823"/>
      <c r="U28" s="823"/>
      <c r="V28" s="823">
        <v>7605</v>
      </c>
      <c r="W28" s="823"/>
      <c r="X28" s="823"/>
      <c r="Y28" s="823"/>
      <c r="Z28" s="823"/>
      <c r="AA28" s="823">
        <v>165</v>
      </c>
      <c r="AB28" s="823"/>
      <c r="AC28" s="823"/>
      <c r="AD28" s="823"/>
      <c r="AE28" s="824"/>
      <c r="AF28" s="825">
        <v>165</v>
      </c>
      <c r="AG28" s="823"/>
      <c r="AH28" s="823"/>
      <c r="AI28" s="823"/>
      <c r="AJ28" s="826"/>
      <c r="AK28" s="827">
        <v>842</v>
      </c>
      <c r="AL28" s="828"/>
      <c r="AM28" s="828"/>
      <c r="AN28" s="828"/>
      <c r="AO28" s="828"/>
      <c r="AP28" s="829" t="s">
        <v>553</v>
      </c>
      <c r="AQ28" s="830"/>
      <c r="AR28" s="830"/>
      <c r="AS28" s="830"/>
      <c r="AT28" s="831"/>
      <c r="AU28" s="829" t="s">
        <v>552</v>
      </c>
      <c r="AV28" s="830"/>
      <c r="AW28" s="830"/>
      <c r="AX28" s="830"/>
      <c r="AY28" s="831"/>
      <c r="AZ28" s="832" t="s">
        <v>552</v>
      </c>
      <c r="BA28" s="833"/>
      <c r="BB28" s="833"/>
      <c r="BC28" s="833"/>
      <c r="BD28" s="834"/>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389</v>
      </c>
      <c r="C29" s="781"/>
      <c r="D29" s="781"/>
      <c r="E29" s="781"/>
      <c r="F29" s="781"/>
      <c r="G29" s="781"/>
      <c r="H29" s="781"/>
      <c r="I29" s="781"/>
      <c r="J29" s="781"/>
      <c r="K29" s="781"/>
      <c r="L29" s="781"/>
      <c r="M29" s="781"/>
      <c r="N29" s="781"/>
      <c r="O29" s="781"/>
      <c r="P29" s="782"/>
      <c r="Q29" s="783">
        <v>6842</v>
      </c>
      <c r="R29" s="784"/>
      <c r="S29" s="784"/>
      <c r="T29" s="784"/>
      <c r="U29" s="784"/>
      <c r="V29" s="784">
        <v>6517</v>
      </c>
      <c r="W29" s="784"/>
      <c r="X29" s="784"/>
      <c r="Y29" s="784"/>
      <c r="Z29" s="784"/>
      <c r="AA29" s="784">
        <v>324</v>
      </c>
      <c r="AB29" s="784"/>
      <c r="AC29" s="784"/>
      <c r="AD29" s="784"/>
      <c r="AE29" s="785"/>
      <c r="AF29" s="786">
        <v>324</v>
      </c>
      <c r="AG29" s="787"/>
      <c r="AH29" s="787"/>
      <c r="AI29" s="787"/>
      <c r="AJ29" s="788"/>
      <c r="AK29" s="837">
        <v>1131</v>
      </c>
      <c r="AL29" s="843"/>
      <c r="AM29" s="843"/>
      <c r="AN29" s="843"/>
      <c r="AO29" s="843"/>
      <c r="AP29" s="835" t="s">
        <v>552</v>
      </c>
      <c r="AQ29" s="836"/>
      <c r="AR29" s="836"/>
      <c r="AS29" s="836"/>
      <c r="AT29" s="837"/>
      <c r="AU29" s="835" t="s">
        <v>552</v>
      </c>
      <c r="AV29" s="836"/>
      <c r="AW29" s="836"/>
      <c r="AX29" s="836"/>
      <c r="AY29" s="837"/>
      <c r="AZ29" s="838" t="s">
        <v>552</v>
      </c>
      <c r="BA29" s="839"/>
      <c r="BB29" s="839"/>
      <c r="BC29" s="839"/>
      <c r="BD29" s="840"/>
      <c r="BE29" s="841"/>
      <c r="BF29" s="841"/>
      <c r="BG29" s="841"/>
      <c r="BH29" s="841"/>
      <c r="BI29" s="842"/>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390</v>
      </c>
      <c r="C30" s="781"/>
      <c r="D30" s="781"/>
      <c r="E30" s="781"/>
      <c r="F30" s="781"/>
      <c r="G30" s="781"/>
      <c r="H30" s="781"/>
      <c r="I30" s="781"/>
      <c r="J30" s="781"/>
      <c r="K30" s="781"/>
      <c r="L30" s="781"/>
      <c r="M30" s="781"/>
      <c r="N30" s="781"/>
      <c r="O30" s="781"/>
      <c r="P30" s="782"/>
      <c r="Q30" s="783">
        <v>1114</v>
      </c>
      <c r="R30" s="784"/>
      <c r="S30" s="784"/>
      <c r="T30" s="784"/>
      <c r="U30" s="784"/>
      <c r="V30" s="784">
        <v>1099</v>
      </c>
      <c r="W30" s="784"/>
      <c r="X30" s="784"/>
      <c r="Y30" s="784"/>
      <c r="Z30" s="784"/>
      <c r="AA30" s="784">
        <v>15</v>
      </c>
      <c r="AB30" s="784"/>
      <c r="AC30" s="784"/>
      <c r="AD30" s="784"/>
      <c r="AE30" s="785"/>
      <c r="AF30" s="786">
        <v>15</v>
      </c>
      <c r="AG30" s="787"/>
      <c r="AH30" s="787"/>
      <c r="AI30" s="787"/>
      <c r="AJ30" s="788"/>
      <c r="AK30" s="837">
        <v>260</v>
      </c>
      <c r="AL30" s="843"/>
      <c r="AM30" s="843"/>
      <c r="AN30" s="843"/>
      <c r="AO30" s="843"/>
      <c r="AP30" s="835" t="s">
        <v>552</v>
      </c>
      <c r="AQ30" s="836"/>
      <c r="AR30" s="836"/>
      <c r="AS30" s="836"/>
      <c r="AT30" s="837"/>
      <c r="AU30" s="835" t="s">
        <v>552</v>
      </c>
      <c r="AV30" s="836"/>
      <c r="AW30" s="836"/>
      <c r="AX30" s="836"/>
      <c r="AY30" s="837"/>
      <c r="AZ30" s="838" t="s">
        <v>552</v>
      </c>
      <c r="BA30" s="839"/>
      <c r="BB30" s="839"/>
      <c r="BC30" s="839"/>
      <c r="BD30" s="840"/>
      <c r="BE30" s="841"/>
      <c r="BF30" s="841"/>
      <c r="BG30" s="841"/>
      <c r="BH30" s="841"/>
      <c r="BI30" s="842"/>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391</v>
      </c>
      <c r="C31" s="781"/>
      <c r="D31" s="781"/>
      <c r="E31" s="781"/>
      <c r="F31" s="781"/>
      <c r="G31" s="781"/>
      <c r="H31" s="781"/>
      <c r="I31" s="781"/>
      <c r="J31" s="781"/>
      <c r="K31" s="781"/>
      <c r="L31" s="781"/>
      <c r="M31" s="781"/>
      <c r="N31" s="781"/>
      <c r="O31" s="781"/>
      <c r="P31" s="782"/>
      <c r="Q31" s="783">
        <v>1466</v>
      </c>
      <c r="R31" s="784"/>
      <c r="S31" s="784"/>
      <c r="T31" s="784"/>
      <c r="U31" s="784"/>
      <c r="V31" s="784">
        <v>1378</v>
      </c>
      <c r="W31" s="784"/>
      <c r="X31" s="784"/>
      <c r="Y31" s="784"/>
      <c r="Z31" s="784"/>
      <c r="AA31" s="784">
        <v>88</v>
      </c>
      <c r="AB31" s="784"/>
      <c r="AC31" s="784"/>
      <c r="AD31" s="784"/>
      <c r="AE31" s="785"/>
      <c r="AF31" s="786">
        <v>326</v>
      </c>
      <c r="AG31" s="787"/>
      <c r="AH31" s="787"/>
      <c r="AI31" s="787"/>
      <c r="AJ31" s="788"/>
      <c r="AK31" s="837">
        <v>438</v>
      </c>
      <c r="AL31" s="843"/>
      <c r="AM31" s="843"/>
      <c r="AN31" s="843"/>
      <c r="AO31" s="843"/>
      <c r="AP31" s="843">
        <v>5850</v>
      </c>
      <c r="AQ31" s="843"/>
      <c r="AR31" s="843"/>
      <c r="AS31" s="843"/>
      <c r="AT31" s="843"/>
      <c r="AU31" s="843">
        <v>3767</v>
      </c>
      <c r="AV31" s="843"/>
      <c r="AW31" s="843"/>
      <c r="AX31" s="843"/>
      <c r="AY31" s="843"/>
      <c r="AZ31" s="844" t="s">
        <v>552</v>
      </c>
      <c r="BA31" s="844"/>
      <c r="BB31" s="844"/>
      <c r="BC31" s="844"/>
      <c r="BD31" s="844"/>
      <c r="BE31" s="841" t="s">
        <v>392</v>
      </c>
      <c r="BF31" s="841"/>
      <c r="BG31" s="841"/>
      <c r="BH31" s="841"/>
      <c r="BI31" s="842"/>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7"/>
      <c r="AL32" s="843"/>
      <c r="AM32" s="843"/>
      <c r="AN32" s="843"/>
      <c r="AO32" s="843"/>
      <c r="AP32" s="843"/>
      <c r="AQ32" s="843"/>
      <c r="AR32" s="843"/>
      <c r="AS32" s="843"/>
      <c r="AT32" s="843"/>
      <c r="AU32" s="843"/>
      <c r="AV32" s="843"/>
      <c r="AW32" s="843"/>
      <c r="AX32" s="843"/>
      <c r="AY32" s="843"/>
      <c r="AZ32" s="844"/>
      <c r="BA32" s="844"/>
      <c r="BB32" s="844"/>
      <c r="BC32" s="844"/>
      <c r="BD32" s="844"/>
      <c r="BE32" s="841"/>
      <c r="BF32" s="841"/>
      <c r="BG32" s="841"/>
      <c r="BH32" s="841"/>
      <c r="BI32" s="842"/>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7"/>
      <c r="AL33" s="843"/>
      <c r="AM33" s="843"/>
      <c r="AN33" s="843"/>
      <c r="AO33" s="843"/>
      <c r="AP33" s="843"/>
      <c r="AQ33" s="843"/>
      <c r="AR33" s="843"/>
      <c r="AS33" s="843"/>
      <c r="AT33" s="843"/>
      <c r="AU33" s="843"/>
      <c r="AV33" s="843"/>
      <c r="AW33" s="843"/>
      <c r="AX33" s="843"/>
      <c r="AY33" s="843"/>
      <c r="AZ33" s="844"/>
      <c r="BA33" s="844"/>
      <c r="BB33" s="844"/>
      <c r="BC33" s="844"/>
      <c r="BD33" s="844"/>
      <c r="BE33" s="841"/>
      <c r="BF33" s="841"/>
      <c r="BG33" s="841"/>
      <c r="BH33" s="841"/>
      <c r="BI33" s="842"/>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7"/>
      <c r="AL34" s="843"/>
      <c r="AM34" s="843"/>
      <c r="AN34" s="843"/>
      <c r="AO34" s="843"/>
      <c r="AP34" s="843"/>
      <c r="AQ34" s="843"/>
      <c r="AR34" s="843"/>
      <c r="AS34" s="843"/>
      <c r="AT34" s="843"/>
      <c r="AU34" s="843"/>
      <c r="AV34" s="843"/>
      <c r="AW34" s="843"/>
      <c r="AX34" s="843"/>
      <c r="AY34" s="843"/>
      <c r="AZ34" s="844"/>
      <c r="BA34" s="844"/>
      <c r="BB34" s="844"/>
      <c r="BC34" s="844"/>
      <c r="BD34" s="844"/>
      <c r="BE34" s="841"/>
      <c r="BF34" s="841"/>
      <c r="BG34" s="841"/>
      <c r="BH34" s="841"/>
      <c r="BI34" s="842"/>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7"/>
      <c r="AL35" s="843"/>
      <c r="AM35" s="843"/>
      <c r="AN35" s="843"/>
      <c r="AO35" s="843"/>
      <c r="AP35" s="843"/>
      <c r="AQ35" s="843"/>
      <c r="AR35" s="843"/>
      <c r="AS35" s="843"/>
      <c r="AT35" s="843"/>
      <c r="AU35" s="843"/>
      <c r="AV35" s="843"/>
      <c r="AW35" s="843"/>
      <c r="AX35" s="843"/>
      <c r="AY35" s="843"/>
      <c r="AZ35" s="844"/>
      <c r="BA35" s="844"/>
      <c r="BB35" s="844"/>
      <c r="BC35" s="844"/>
      <c r="BD35" s="844"/>
      <c r="BE35" s="841"/>
      <c r="BF35" s="841"/>
      <c r="BG35" s="841"/>
      <c r="BH35" s="841"/>
      <c r="BI35" s="842"/>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7"/>
      <c r="AL36" s="843"/>
      <c r="AM36" s="843"/>
      <c r="AN36" s="843"/>
      <c r="AO36" s="843"/>
      <c r="AP36" s="843"/>
      <c r="AQ36" s="843"/>
      <c r="AR36" s="843"/>
      <c r="AS36" s="843"/>
      <c r="AT36" s="843"/>
      <c r="AU36" s="843"/>
      <c r="AV36" s="843"/>
      <c r="AW36" s="843"/>
      <c r="AX36" s="843"/>
      <c r="AY36" s="843"/>
      <c r="AZ36" s="844"/>
      <c r="BA36" s="844"/>
      <c r="BB36" s="844"/>
      <c r="BC36" s="844"/>
      <c r="BD36" s="844"/>
      <c r="BE36" s="841"/>
      <c r="BF36" s="841"/>
      <c r="BG36" s="841"/>
      <c r="BH36" s="841"/>
      <c r="BI36" s="842"/>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7"/>
      <c r="AL37" s="843"/>
      <c r="AM37" s="843"/>
      <c r="AN37" s="843"/>
      <c r="AO37" s="843"/>
      <c r="AP37" s="843"/>
      <c r="AQ37" s="843"/>
      <c r="AR37" s="843"/>
      <c r="AS37" s="843"/>
      <c r="AT37" s="843"/>
      <c r="AU37" s="843"/>
      <c r="AV37" s="843"/>
      <c r="AW37" s="843"/>
      <c r="AX37" s="843"/>
      <c r="AY37" s="843"/>
      <c r="AZ37" s="844"/>
      <c r="BA37" s="844"/>
      <c r="BB37" s="844"/>
      <c r="BC37" s="844"/>
      <c r="BD37" s="844"/>
      <c r="BE37" s="841"/>
      <c r="BF37" s="841"/>
      <c r="BG37" s="841"/>
      <c r="BH37" s="841"/>
      <c r="BI37" s="842"/>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7"/>
      <c r="AL38" s="843"/>
      <c r="AM38" s="843"/>
      <c r="AN38" s="843"/>
      <c r="AO38" s="843"/>
      <c r="AP38" s="843"/>
      <c r="AQ38" s="843"/>
      <c r="AR38" s="843"/>
      <c r="AS38" s="843"/>
      <c r="AT38" s="843"/>
      <c r="AU38" s="843"/>
      <c r="AV38" s="843"/>
      <c r="AW38" s="843"/>
      <c r="AX38" s="843"/>
      <c r="AY38" s="843"/>
      <c r="AZ38" s="844"/>
      <c r="BA38" s="844"/>
      <c r="BB38" s="844"/>
      <c r="BC38" s="844"/>
      <c r="BD38" s="844"/>
      <c r="BE38" s="841"/>
      <c r="BF38" s="841"/>
      <c r="BG38" s="841"/>
      <c r="BH38" s="841"/>
      <c r="BI38" s="842"/>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7"/>
      <c r="AL39" s="843"/>
      <c r="AM39" s="843"/>
      <c r="AN39" s="843"/>
      <c r="AO39" s="843"/>
      <c r="AP39" s="843"/>
      <c r="AQ39" s="843"/>
      <c r="AR39" s="843"/>
      <c r="AS39" s="843"/>
      <c r="AT39" s="843"/>
      <c r="AU39" s="843"/>
      <c r="AV39" s="843"/>
      <c r="AW39" s="843"/>
      <c r="AX39" s="843"/>
      <c r="AY39" s="843"/>
      <c r="AZ39" s="844"/>
      <c r="BA39" s="844"/>
      <c r="BB39" s="844"/>
      <c r="BC39" s="844"/>
      <c r="BD39" s="844"/>
      <c r="BE39" s="841"/>
      <c r="BF39" s="841"/>
      <c r="BG39" s="841"/>
      <c r="BH39" s="841"/>
      <c r="BI39" s="842"/>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7"/>
      <c r="AL40" s="843"/>
      <c r="AM40" s="843"/>
      <c r="AN40" s="843"/>
      <c r="AO40" s="843"/>
      <c r="AP40" s="843"/>
      <c r="AQ40" s="843"/>
      <c r="AR40" s="843"/>
      <c r="AS40" s="843"/>
      <c r="AT40" s="843"/>
      <c r="AU40" s="843"/>
      <c r="AV40" s="843"/>
      <c r="AW40" s="843"/>
      <c r="AX40" s="843"/>
      <c r="AY40" s="843"/>
      <c r="AZ40" s="844"/>
      <c r="BA40" s="844"/>
      <c r="BB40" s="844"/>
      <c r="BC40" s="844"/>
      <c r="BD40" s="844"/>
      <c r="BE40" s="841"/>
      <c r="BF40" s="841"/>
      <c r="BG40" s="841"/>
      <c r="BH40" s="841"/>
      <c r="BI40" s="842"/>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7"/>
      <c r="AL41" s="843"/>
      <c r="AM41" s="843"/>
      <c r="AN41" s="843"/>
      <c r="AO41" s="843"/>
      <c r="AP41" s="843"/>
      <c r="AQ41" s="843"/>
      <c r="AR41" s="843"/>
      <c r="AS41" s="843"/>
      <c r="AT41" s="843"/>
      <c r="AU41" s="843"/>
      <c r="AV41" s="843"/>
      <c r="AW41" s="843"/>
      <c r="AX41" s="843"/>
      <c r="AY41" s="843"/>
      <c r="AZ41" s="844"/>
      <c r="BA41" s="844"/>
      <c r="BB41" s="844"/>
      <c r="BC41" s="844"/>
      <c r="BD41" s="844"/>
      <c r="BE41" s="841"/>
      <c r="BF41" s="841"/>
      <c r="BG41" s="841"/>
      <c r="BH41" s="841"/>
      <c r="BI41" s="842"/>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7"/>
      <c r="AL42" s="843"/>
      <c r="AM42" s="843"/>
      <c r="AN42" s="843"/>
      <c r="AO42" s="843"/>
      <c r="AP42" s="843"/>
      <c r="AQ42" s="843"/>
      <c r="AR42" s="843"/>
      <c r="AS42" s="843"/>
      <c r="AT42" s="843"/>
      <c r="AU42" s="843"/>
      <c r="AV42" s="843"/>
      <c r="AW42" s="843"/>
      <c r="AX42" s="843"/>
      <c r="AY42" s="843"/>
      <c r="AZ42" s="844"/>
      <c r="BA42" s="844"/>
      <c r="BB42" s="844"/>
      <c r="BC42" s="844"/>
      <c r="BD42" s="844"/>
      <c r="BE42" s="841"/>
      <c r="BF42" s="841"/>
      <c r="BG42" s="841"/>
      <c r="BH42" s="841"/>
      <c r="BI42" s="842"/>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7"/>
      <c r="AL43" s="843"/>
      <c r="AM43" s="843"/>
      <c r="AN43" s="843"/>
      <c r="AO43" s="843"/>
      <c r="AP43" s="843"/>
      <c r="AQ43" s="843"/>
      <c r="AR43" s="843"/>
      <c r="AS43" s="843"/>
      <c r="AT43" s="843"/>
      <c r="AU43" s="843"/>
      <c r="AV43" s="843"/>
      <c r="AW43" s="843"/>
      <c r="AX43" s="843"/>
      <c r="AY43" s="843"/>
      <c r="AZ43" s="844"/>
      <c r="BA43" s="844"/>
      <c r="BB43" s="844"/>
      <c r="BC43" s="844"/>
      <c r="BD43" s="844"/>
      <c r="BE43" s="841"/>
      <c r="BF43" s="841"/>
      <c r="BG43" s="841"/>
      <c r="BH43" s="841"/>
      <c r="BI43" s="842"/>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7"/>
      <c r="AL44" s="843"/>
      <c r="AM44" s="843"/>
      <c r="AN44" s="843"/>
      <c r="AO44" s="843"/>
      <c r="AP44" s="843"/>
      <c r="AQ44" s="843"/>
      <c r="AR44" s="843"/>
      <c r="AS44" s="843"/>
      <c r="AT44" s="843"/>
      <c r="AU44" s="843"/>
      <c r="AV44" s="843"/>
      <c r="AW44" s="843"/>
      <c r="AX44" s="843"/>
      <c r="AY44" s="843"/>
      <c r="AZ44" s="844"/>
      <c r="BA44" s="844"/>
      <c r="BB44" s="844"/>
      <c r="BC44" s="844"/>
      <c r="BD44" s="844"/>
      <c r="BE44" s="841"/>
      <c r="BF44" s="841"/>
      <c r="BG44" s="841"/>
      <c r="BH44" s="841"/>
      <c r="BI44" s="842"/>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7"/>
      <c r="AL45" s="843"/>
      <c r="AM45" s="843"/>
      <c r="AN45" s="843"/>
      <c r="AO45" s="843"/>
      <c r="AP45" s="843"/>
      <c r="AQ45" s="843"/>
      <c r="AR45" s="843"/>
      <c r="AS45" s="843"/>
      <c r="AT45" s="843"/>
      <c r="AU45" s="843"/>
      <c r="AV45" s="843"/>
      <c r="AW45" s="843"/>
      <c r="AX45" s="843"/>
      <c r="AY45" s="843"/>
      <c r="AZ45" s="844"/>
      <c r="BA45" s="844"/>
      <c r="BB45" s="844"/>
      <c r="BC45" s="844"/>
      <c r="BD45" s="844"/>
      <c r="BE45" s="841"/>
      <c r="BF45" s="841"/>
      <c r="BG45" s="841"/>
      <c r="BH45" s="841"/>
      <c r="BI45" s="842"/>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7"/>
      <c r="AL46" s="843"/>
      <c r="AM46" s="843"/>
      <c r="AN46" s="843"/>
      <c r="AO46" s="843"/>
      <c r="AP46" s="843"/>
      <c r="AQ46" s="843"/>
      <c r="AR46" s="843"/>
      <c r="AS46" s="843"/>
      <c r="AT46" s="843"/>
      <c r="AU46" s="843"/>
      <c r="AV46" s="843"/>
      <c r="AW46" s="843"/>
      <c r="AX46" s="843"/>
      <c r="AY46" s="843"/>
      <c r="AZ46" s="844"/>
      <c r="BA46" s="844"/>
      <c r="BB46" s="844"/>
      <c r="BC46" s="844"/>
      <c r="BD46" s="844"/>
      <c r="BE46" s="841"/>
      <c r="BF46" s="841"/>
      <c r="BG46" s="841"/>
      <c r="BH46" s="841"/>
      <c r="BI46" s="842"/>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7"/>
      <c r="AL47" s="843"/>
      <c r="AM47" s="843"/>
      <c r="AN47" s="843"/>
      <c r="AO47" s="843"/>
      <c r="AP47" s="843"/>
      <c r="AQ47" s="843"/>
      <c r="AR47" s="843"/>
      <c r="AS47" s="843"/>
      <c r="AT47" s="843"/>
      <c r="AU47" s="843"/>
      <c r="AV47" s="843"/>
      <c r="AW47" s="843"/>
      <c r="AX47" s="843"/>
      <c r="AY47" s="843"/>
      <c r="AZ47" s="844"/>
      <c r="BA47" s="844"/>
      <c r="BB47" s="844"/>
      <c r="BC47" s="844"/>
      <c r="BD47" s="844"/>
      <c r="BE47" s="841"/>
      <c r="BF47" s="841"/>
      <c r="BG47" s="841"/>
      <c r="BH47" s="841"/>
      <c r="BI47" s="842"/>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7"/>
      <c r="AL48" s="843"/>
      <c r="AM48" s="843"/>
      <c r="AN48" s="843"/>
      <c r="AO48" s="843"/>
      <c r="AP48" s="843"/>
      <c r="AQ48" s="843"/>
      <c r="AR48" s="843"/>
      <c r="AS48" s="843"/>
      <c r="AT48" s="843"/>
      <c r="AU48" s="843"/>
      <c r="AV48" s="843"/>
      <c r="AW48" s="843"/>
      <c r="AX48" s="843"/>
      <c r="AY48" s="843"/>
      <c r="AZ48" s="844"/>
      <c r="BA48" s="844"/>
      <c r="BB48" s="844"/>
      <c r="BC48" s="844"/>
      <c r="BD48" s="844"/>
      <c r="BE48" s="841"/>
      <c r="BF48" s="841"/>
      <c r="BG48" s="841"/>
      <c r="BH48" s="841"/>
      <c r="BI48" s="842"/>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7"/>
      <c r="AL49" s="843"/>
      <c r="AM49" s="843"/>
      <c r="AN49" s="843"/>
      <c r="AO49" s="843"/>
      <c r="AP49" s="843"/>
      <c r="AQ49" s="843"/>
      <c r="AR49" s="843"/>
      <c r="AS49" s="843"/>
      <c r="AT49" s="843"/>
      <c r="AU49" s="843"/>
      <c r="AV49" s="843"/>
      <c r="AW49" s="843"/>
      <c r="AX49" s="843"/>
      <c r="AY49" s="843"/>
      <c r="AZ49" s="844"/>
      <c r="BA49" s="844"/>
      <c r="BB49" s="844"/>
      <c r="BC49" s="844"/>
      <c r="BD49" s="844"/>
      <c r="BE49" s="841"/>
      <c r="BF49" s="841"/>
      <c r="BG49" s="841"/>
      <c r="BH49" s="841"/>
      <c r="BI49" s="842"/>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45"/>
      <c r="R50" s="846"/>
      <c r="S50" s="846"/>
      <c r="T50" s="846"/>
      <c r="U50" s="846"/>
      <c r="V50" s="846"/>
      <c r="W50" s="846"/>
      <c r="X50" s="846"/>
      <c r="Y50" s="846"/>
      <c r="Z50" s="846"/>
      <c r="AA50" s="846"/>
      <c r="AB50" s="846"/>
      <c r="AC50" s="846"/>
      <c r="AD50" s="846"/>
      <c r="AE50" s="847"/>
      <c r="AF50" s="786"/>
      <c r="AG50" s="787"/>
      <c r="AH50" s="787"/>
      <c r="AI50" s="787"/>
      <c r="AJ50" s="788"/>
      <c r="AK50" s="849"/>
      <c r="AL50" s="846"/>
      <c r="AM50" s="846"/>
      <c r="AN50" s="846"/>
      <c r="AO50" s="846"/>
      <c r="AP50" s="846"/>
      <c r="AQ50" s="846"/>
      <c r="AR50" s="846"/>
      <c r="AS50" s="846"/>
      <c r="AT50" s="846"/>
      <c r="AU50" s="846"/>
      <c r="AV50" s="846"/>
      <c r="AW50" s="846"/>
      <c r="AX50" s="846"/>
      <c r="AY50" s="846"/>
      <c r="AZ50" s="848"/>
      <c r="BA50" s="848"/>
      <c r="BB50" s="848"/>
      <c r="BC50" s="848"/>
      <c r="BD50" s="848"/>
      <c r="BE50" s="841"/>
      <c r="BF50" s="841"/>
      <c r="BG50" s="841"/>
      <c r="BH50" s="841"/>
      <c r="BI50" s="842"/>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45"/>
      <c r="R51" s="846"/>
      <c r="S51" s="846"/>
      <c r="T51" s="846"/>
      <c r="U51" s="846"/>
      <c r="V51" s="846"/>
      <c r="W51" s="846"/>
      <c r="X51" s="846"/>
      <c r="Y51" s="846"/>
      <c r="Z51" s="846"/>
      <c r="AA51" s="846"/>
      <c r="AB51" s="846"/>
      <c r="AC51" s="846"/>
      <c r="AD51" s="846"/>
      <c r="AE51" s="847"/>
      <c r="AF51" s="786"/>
      <c r="AG51" s="787"/>
      <c r="AH51" s="787"/>
      <c r="AI51" s="787"/>
      <c r="AJ51" s="788"/>
      <c r="AK51" s="849"/>
      <c r="AL51" s="846"/>
      <c r="AM51" s="846"/>
      <c r="AN51" s="846"/>
      <c r="AO51" s="846"/>
      <c r="AP51" s="846"/>
      <c r="AQ51" s="846"/>
      <c r="AR51" s="846"/>
      <c r="AS51" s="846"/>
      <c r="AT51" s="846"/>
      <c r="AU51" s="846"/>
      <c r="AV51" s="846"/>
      <c r="AW51" s="846"/>
      <c r="AX51" s="846"/>
      <c r="AY51" s="846"/>
      <c r="AZ51" s="848"/>
      <c r="BA51" s="848"/>
      <c r="BB51" s="848"/>
      <c r="BC51" s="848"/>
      <c r="BD51" s="848"/>
      <c r="BE51" s="841"/>
      <c r="BF51" s="841"/>
      <c r="BG51" s="841"/>
      <c r="BH51" s="841"/>
      <c r="BI51" s="842"/>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45"/>
      <c r="R52" s="846"/>
      <c r="S52" s="846"/>
      <c r="T52" s="846"/>
      <c r="U52" s="846"/>
      <c r="V52" s="846"/>
      <c r="W52" s="846"/>
      <c r="X52" s="846"/>
      <c r="Y52" s="846"/>
      <c r="Z52" s="846"/>
      <c r="AA52" s="846"/>
      <c r="AB52" s="846"/>
      <c r="AC52" s="846"/>
      <c r="AD52" s="846"/>
      <c r="AE52" s="847"/>
      <c r="AF52" s="786"/>
      <c r="AG52" s="787"/>
      <c r="AH52" s="787"/>
      <c r="AI52" s="787"/>
      <c r="AJ52" s="788"/>
      <c r="AK52" s="849"/>
      <c r="AL52" s="846"/>
      <c r="AM52" s="846"/>
      <c r="AN52" s="846"/>
      <c r="AO52" s="846"/>
      <c r="AP52" s="846"/>
      <c r="AQ52" s="846"/>
      <c r="AR52" s="846"/>
      <c r="AS52" s="846"/>
      <c r="AT52" s="846"/>
      <c r="AU52" s="846"/>
      <c r="AV52" s="846"/>
      <c r="AW52" s="846"/>
      <c r="AX52" s="846"/>
      <c r="AY52" s="846"/>
      <c r="AZ52" s="848"/>
      <c r="BA52" s="848"/>
      <c r="BB52" s="848"/>
      <c r="BC52" s="848"/>
      <c r="BD52" s="848"/>
      <c r="BE52" s="841"/>
      <c r="BF52" s="841"/>
      <c r="BG52" s="841"/>
      <c r="BH52" s="841"/>
      <c r="BI52" s="842"/>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45"/>
      <c r="R53" s="846"/>
      <c r="S53" s="846"/>
      <c r="T53" s="846"/>
      <c r="U53" s="846"/>
      <c r="V53" s="846"/>
      <c r="W53" s="846"/>
      <c r="X53" s="846"/>
      <c r="Y53" s="846"/>
      <c r="Z53" s="846"/>
      <c r="AA53" s="846"/>
      <c r="AB53" s="846"/>
      <c r="AC53" s="846"/>
      <c r="AD53" s="846"/>
      <c r="AE53" s="847"/>
      <c r="AF53" s="786"/>
      <c r="AG53" s="787"/>
      <c r="AH53" s="787"/>
      <c r="AI53" s="787"/>
      <c r="AJ53" s="788"/>
      <c r="AK53" s="849"/>
      <c r="AL53" s="846"/>
      <c r="AM53" s="846"/>
      <c r="AN53" s="846"/>
      <c r="AO53" s="846"/>
      <c r="AP53" s="846"/>
      <c r="AQ53" s="846"/>
      <c r="AR53" s="846"/>
      <c r="AS53" s="846"/>
      <c r="AT53" s="846"/>
      <c r="AU53" s="846"/>
      <c r="AV53" s="846"/>
      <c r="AW53" s="846"/>
      <c r="AX53" s="846"/>
      <c r="AY53" s="846"/>
      <c r="AZ53" s="848"/>
      <c r="BA53" s="848"/>
      <c r="BB53" s="848"/>
      <c r="BC53" s="848"/>
      <c r="BD53" s="848"/>
      <c r="BE53" s="841"/>
      <c r="BF53" s="841"/>
      <c r="BG53" s="841"/>
      <c r="BH53" s="841"/>
      <c r="BI53" s="842"/>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45"/>
      <c r="R54" s="846"/>
      <c r="S54" s="846"/>
      <c r="T54" s="846"/>
      <c r="U54" s="846"/>
      <c r="V54" s="846"/>
      <c r="W54" s="846"/>
      <c r="X54" s="846"/>
      <c r="Y54" s="846"/>
      <c r="Z54" s="846"/>
      <c r="AA54" s="846"/>
      <c r="AB54" s="846"/>
      <c r="AC54" s="846"/>
      <c r="AD54" s="846"/>
      <c r="AE54" s="847"/>
      <c r="AF54" s="786"/>
      <c r="AG54" s="787"/>
      <c r="AH54" s="787"/>
      <c r="AI54" s="787"/>
      <c r="AJ54" s="788"/>
      <c r="AK54" s="849"/>
      <c r="AL54" s="846"/>
      <c r="AM54" s="846"/>
      <c r="AN54" s="846"/>
      <c r="AO54" s="846"/>
      <c r="AP54" s="846"/>
      <c r="AQ54" s="846"/>
      <c r="AR54" s="846"/>
      <c r="AS54" s="846"/>
      <c r="AT54" s="846"/>
      <c r="AU54" s="846"/>
      <c r="AV54" s="846"/>
      <c r="AW54" s="846"/>
      <c r="AX54" s="846"/>
      <c r="AY54" s="846"/>
      <c r="AZ54" s="848"/>
      <c r="BA54" s="848"/>
      <c r="BB54" s="848"/>
      <c r="BC54" s="848"/>
      <c r="BD54" s="848"/>
      <c r="BE54" s="841"/>
      <c r="BF54" s="841"/>
      <c r="BG54" s="841"/>
      <c r="BH54" s="841"/>
      <c r="BI54" s="842"/>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45"/>
      <c r="R55" s="846"/>
      <c r="S55" s="846"/>
      <c r="T55" s="846"/>
      <c r="U55" s="846"/>
      <c r="V55" s="846"/>
      <c r="W55" s="846"/>
      <c r="X55" s="846"/>
      <c r="Y55" s="846"/>
      <c r="Z55" s="846"/>
      <c r="AA55" s="846"/>
      <c r="AB55" s="846"/>
      <c r="AC55" s="846"/>
      <c r="AD55" s="846"/>
      <c r="AE55" s="847"/>
      <c r="AF55" s="786"/>
      <c r="AG55" s="787"/>
      <c r="AH55" s="787"/>
      <c r="AI55" s="787"/>
      <c r="AJ55" s="788"/>
      <c r="AK55" s="849"/>
      <c r="AL55" s="846"/>
      <c r="AM55" s="846"/>
      <c r="AN55" s="846"/>
      <c r="AO55" s="846"/>
      <c r="AP55" s="846"/>
      <c r="AQ55" s="846"/>
      <c r="AR55" s="846"/>
      <c r="AS55" s="846"/>
      <c r="AT55" s="846"/>
      <c r="AU55" s="846"/>
      <c r="AV55" s="846"/>
      <c r="AW55" s="846"/>
      <c r="AX55" s="846"/>
      <c r="AY55" s="846"/>
      <c r="AZ55" s="848"/>
      <c r="BA55" s="848"/>
      <c r="BB55" s="848"/>
      <c r="BC55" s="848"/>
      <c r="BD55" s="848"/>
      <c r="BE55" s="841"/>
      <c r="BF55" s="841"/>
      <c r="BG55" s="841"/>
      <c r="BH55" s="841"/>
      <c r="BI55" s="842"/>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45"/>
      <c r="R56" s="846"/>
      <c r="S56" s="846"/>
      <c r="T56" s="846"/>
      <c r="U56" s="846"/>
      <c r="V56" s="846"/>
      <c r="W56" s="846"/>
      <c r="X56" s="846"/>
      <c r="Y56" s="846"/>
      <c r="Z56" s="846"/>
      <c r="AA56" s="846"/>
      <c r="AB56" s="846"/>
      <c r="AC56" s="846"/>
      <c r="AD56" s="846"/>
      <c r="AE56" s="847"/>
      <c r="AF56" s="786"/>
      <c r="AG56" s="787"/>
      <c r="AH56" s="787"/>
      <c r="AI56" s="787"/>
      <c r="AJ56" s="788"/>
      <c r="AK56" s="849"/>
      <c r="AL56" s="846"/>
      <c r="AM56" s="846"/>
      <c r="AN56" s="846"/>
      <c r="AO56" s="846"/>
      <c r="AP56" s="846"/>
      <c r="AQ56" s="846"/>
      <c r="AR56" s="846"/>
      <c r="AS56" s="846"/>
      <c r="AT56" s="846"/>
      <c r="AU56" s="846"/>
      <c r="AV56" s="846"/>
      <c r="AW56" s="846"/>
      <c r="AX56" s="846"/>
      <c r="AY56" s="846"/>
      <c r="AZ56" s="848"/>
      <c r="BA56" s="848"/>
      <c r="BB56" s="848"/>
      <c r="BC56" s="848"/>
      <c r="BD56" s="848"/>
      <c r="BE56" s="841"/>
      <c r="BF56" s="841"/>
      <c r="BG56" s="841"/>
      <c r="BH56" s="841"/>
      <c r="BI56" s="842"/>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45"/>
      <c r="R57" s="846"/>
      <c r="S57" s="846"/>
      <c r="T57" s="846"/>
      <c r="U57" s="846"/>
      <c r="V57" s="846"/>
      <c r="W57" s="846"/>
      <c r="X57" s="846"/>
      <c r="Y57" s="846"/>
      <c r="Z57" s="846"/>
      <c r="AA57" s="846"/>
      <c r="AB57" s="846"/>
      <c r="AC57" s="846"/>
      <c r="AD57" s="846"/>
      <c r="AE57" s="847"/>
      <c r="AF57" s="786"/>
      <c r="AG57" s="787"/>
      <c r="AH57" s="787"/>
      <c r="AI57" s="787"/>
      <c r="AJ57" s="788"/>
      <c r="AK57" s="849"/>
      <c r="AL57" s="846"/>
      <c r="AM57" s="846"/>
      <c r="AN57" s="846"/>
      <c r="AO57" s="846"/>
      <c r="AP57" s="846"/>
      <c r="AQ57" s="846"/>
      <c r="AR57" s="846"/>
      <c r="AS57" s="846"/>
      <c r="AT57" s="846"/>
      <c r="AU57" s="846"/>
      <c r="AV57" s="846"/>
      <c r="AW57" s="846"/>
      <c r="AX57" s="846"/>
      <c r="AY57" s="846"/>
      <c r="AZ57" s="848"/>
      <c r="BA57" s="848"/>
      <c r="BB57" s="848"/>
      <c r="BC57" s="848"/>
      <c r="BD57" s="848"/>
      <c r="BE57" s="841"/>
      <c r="BF57" s="841"/>
      <c r="BG57" s="841"/>
      <c r="BH57" s="841"/>
      <c r="BI57" s="842"/>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45"/>
      <c r="R58" s="846"/>
      <c r="S58" s="846"/>
      <c r="T58" s="846"/>
      <c r="U58" s="846"/>
      <c r="V58" s="846"/>
      <c r="W58" s="846"/>
      <c r="X58" s="846"/>
      <c r="Y58" s="846"/>
      <c r="Z58" s="846"/>
      <c r="AA58" s="846"/>
      <c r="AB58" s="846"/>
      <c r="AC58" s="846"/>
      <c r="AD58" s="846"/>
      <c r="AE58" s="847"/>
      <c r="AF58" s="786"/>
      <c r="AG58" s="787"/>
      <c r="AH58" s="787"/>
      <c r="AI58" s="787"/>
      <c r="AJ58" s="788"/>
      <c r="AK58" s="849"/>
      <c r="AL58" s="846"/>
      <c r="AM58" s="846"/>
      <c r="AN58" s="846"/>
      <c r="AO58" s="846"/>
      <c r="AP58" s="846"/>
      <c r="AQ58" s="846"/>
      <c r="AR58" s="846"/>
      <c r="AS58" s="846"/>
      <c r="AT58" s="846"/>
      <c r="AU58" s="846"/>
      <c r="AV58" s="846"/>
      <c r="AW58" s="846"/>
      <c r="AX58" s="846"/>
      <c r="AY58" s="846"/>
      <c r="AZ58" s="848"/>
      <c r="BA58" s="848"/>
      <c r="BB58" s="848"/>
      <c r="BC58" s="848"/>
      <c r="BD58" s="848"/>
      <c r="BE58" s="841"/>
      <c r="BF58" s="841"/>
      <c r="BG58" s="841"/>
      <c r="BH58" s="841"/>
      <c r="BI58" s="842"/>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45"/>
      <c r="R59" s="846"/>
      <c r="S59" s="846"/>
      <c r="T59" s="846"/>
      <c r="U59" s="846"/>
      <c r="V59" s="846"/>
      <c r="W59" s="846"/>
      <c r="X59" s="846"/>
      <c r="Y59" s="846"/>
      <c r="Z59" s="846"/>
      <c r="AA59" s="846"/>
      <c r="AB59" s="846"/>
      <c r="AC59" s="846"/>
      <c r="AD59" s="846"/>
      <c r="AE59" s="847"/>
      <c r="AF59" s="786"/>
      <c r="AG59" s="787"/>
      <c r="AH59" s="787"/>
      <c r="AI59" s="787"/>
      <c r="AJ59" s="788"/>
      <c r="AK59" s="849"/>
      <c r="AL59" s="846"/>
      <c r="AM59" s="846"/>
      <c r="AN59" s="846"/>
      <c r="AO59" s="846"/>
      <c r="AP59" s="846"/>
      <c r="AQ59" s="846"/>
      <c r="AR59" s="846"/>
      <c r="AS59" s="846"/>
      <c r="AT59" s="846"/>
      <c r="AU59" s="846"/>
      <c r="AV59" s="846"/>
      <c r="AW59" s="846"/>
      <c r="AX59" s="846"/>
      <c r="AY59" s="846"/>
      <c r="AZ59" s="848"/>
      <c r="BA59" s="848"/>
      <c r="BB59" s="848"/>
      <c r="BC59" s="848"/>
      <c r="BD59" s="848"/>
      <c r="BE59" s="841"/>
      <c r="BF59" s="841"/>
      <c r="BG59" s="841"/>
      <c r="BH59" s="841"/>
      <c r="BI59" s="842"/>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45"/>
      <c r="R60" s="846"/>
      <c r="S60" s="846"/>
      <c r="T60" s="846"/>
      <c r="U60" s="846"/>
      <c r="V60" s="846"/>
      <c r="W60" s="846"/>
      <c r="X60" s="846"/>
      <c r="Y60" s="846"/>
      <c r="Z60" s="846"/>
      <c r="AA60" s="846"/>
      <c r="AB60" s="846"/>
      <c r="AC60" s="846"/>
      <c r="AD60" s="846"/>
      <c r="AE60" s="847"/>
      <c r="AF60" s="786"/>
      <c r="AG60" s="787"/>
      <c r="AH60" s="787"/>
      <c r="AI60" s="787"/>
      <c r="AJ60" s="788"/>
      <c r="AK60" s="849"/>
      <c r="AL60" s="846"/>
      <c r="AM60" s="846"/>
      <c r="AN60" s="846"/>
      <c r="AO60" s="846"/>
      <c r="AP60" s="846"/>
      <c r="AQ60" s="846"/>
      <c r="AR60" s="846"/>
      <c r="AS60" s="846"/>
      <c r="AT60" s="846"/>
      <c r="AU60" s="846"/>
      <c r="AV60" s="846"/>
      <c r="AW60" s="846"/>
      <c r="AX60" s="846"/>
      <c r="AY60" s="846"/>
      <c r="AZ60" s="848"/>
      <c r="BA60" s="848"/>
      <c r="BB60" s="848"/>
      <c r="BC60" s="848"/>
      <c r="BD60" s="848"/>
      <c r="BE60" s="841"/>
      <c r="BF60" s="841"/>
      <c r="BG60" s="841"/>
      <c r="BH60" s="841"/>
      <c r="BI60" s="842"/>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45"/>
      <c r="R61" s="846"/>
      <c r="S61" s="846"/>
      <c r="T61" s="846"/>
      <c r="U61" s="846"/>
      <c r="V61" s="846"/>
      <c r="W61" s="846"/>
      <c r="X61" s="846"/>
      <c r="Y61" s="846"/>
      <c r="Z61" s="846"/>
      <c r="AA61" s="846"/>
      <c r="AB61" s="846"/>
      <c r="AC61" s="846"/>
      <c r="AD61" s="846"/>
      <c r="AE61" s="847"/>
      <c r="AF61" s="786"/>
      <c r="AG61" s="787"/>
      <c r="AH61" s="787"/>
      <c r="AI61" s="787"/>
      <c r="AJ61" s="788"/>
      <c r="AK61" s="849"/>
      <c r="AL61" s="846"/>
      <c r="AM61" s="846"/>
      <c r="AN61" s="846"/>
      <c r="AO61" s="846"/>
      <c r="AP61" s="846"/>
      <c r="AQ61" s="846"/>
      <c r="AR61" s="846"/>
      <c r="AS61" s="846"/>
      <c r="AT61" s="846"/>
      <c r="AU61" s="846"/>
      <c r="AV61" s="846"/>
      <c r="AW61" s="846"/>
      <c r="AX61" s="846"/>
      <c r="AY61" s="846"/>
      <c r="AZ61" s="848"/>
      <c r="BA61" s="848"/>
      <c r="BB61" s="848"/>
      <c r="BC61" s="848"/>
      <c r="BD61" s="848"/>
      <c r="BE61" s="841"/>
      <c r="BF61" s="841"/>
      <c r="BG61" s="841"/>
      <c r="BH61" s="841"/>
      <c r="BI61" s="842"/>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45"/>
      <c r="R62" s="846"/>
      <c r="S62" s="846"/>
      <c r="T62" s="846"/>
      <c r="U62" s="846"/>
      <c r="V62" s="846"/>
      <c r="W62" s="846"/>
      <c r="X62" s="846"/>
      <c r="Y62" s="846"/>
      <c r="Z62" s="846"/>
      <c r="AA62" s="846"/>
      <c r="AB62" s="846"/>
      <c r="AC62" s="846"/>
      <c r="AD62" s="846"/>
      <c r="AE62" s="847"/>
      <c r="AF62" s="786"/>
      <c r="AG62" s="787"/>
      <c r="AH62" s="787"/>
      <c r="AI62" s="787"/>
      <c r="AJ62" s="788"/>
      <c r="AK62" s="849"/>
      <c r="AL62" s="846"/>
      <c r="AM62" s="846"/>
      <c r="AN62" s="846"/>
      <c r="AO62" s="846"/>
      <c r="AP62" s="846"/>
      <c r="AQ62" s="846"/>
      <c r="AR62" s="846"/>
      <c r="AS62" s="846"/>
      <c r="AT62" s="846"/>
      <c r="AU62" s="846"/>
      <c r="AV62" s="846"/>
      <c r="AW62" s="846"/>
      <c r="AX62" s="846"/>
      <c r="AY62" s="846"/>
      <c r="AZ62" s="848"/>
      <c r="BA62" s="848"/>
      <c r="BB62" s="848"/>
      <c r="BC62" s="848"/>
      <c r="BD62" s="848"/>
      <c r="BE62" s="841"/>
      <c r="BF62" s="841"/>
      <c r="BG62" s="841"/>
      <c r="BH62" s="841"/>
      <c r="BI62" s="842"/>
      <c r="BJ62" s="857" t="s">
        <v>393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376</v>
      </c>
      <c r="B63" s="789" t="s">
        <v>394</v>
      </c>
      <c r="C63" s="790"/>
      <c r="D63" s="790"/>
      <c r="E63" s="790"/>
      <c r="F63" s="790"/>
      <c r="G63" s="790"/>
      <c r="H63" s="790"/>
      <c r="I63" s="790"/>
      <c r="J63" s="790"/>
      <c r="K63" s="790"/>
      <c r="L63" s="790"/>
      <c r="M63" s="790"/>
      <c r="N63" s="790"/>
      <c r="O63" s="790"/>
      <c r="P63" s="791"/>
      <c r="Q63" s="850"/>
      <c r="R63" s="851"/>
      <c r="S63" s="851"/>
      <c r="T63" s="851"/>
      <c r="U63" s="851"/>
      <c r="V63" s="851"/>
      <c r="W63" s="851"/>
      <c r="X63" s="851"/>
      <c r="Y63" s="851"/>
      <c r="Z63" s="851"/>
      <c r="AA63" s="851"/>
      <c r="AB63" s="851"/>
      <c r="AC63" s="851"/>
      <c r="AD63" s="851"/>
      <c r="AE63" s="852"/>
      <c r="AF63" s="853">
        <v>830</v>
      </c>
      <c r="AG63" s="854"/>
      <c r="AH63" s="854"/>
      <c r="AI63" s="854"/>
      <c r="AJ63" s="855"/>
      <c r="AK63" s="856"/>
      <c r="AL63" s="851"/>
      <c r="AM63" s="851"/>
      <c r="AN63" s="851"/>
      <c r="AO63" s="851"/>
      <c r="AP63" s="854">
        <v>5850</v>
      </c>
      <c r="AQ63" s="854"/>
      <c r="AR63" s="854"/>
      <c r="AS63" s="854"/>
      <c r="AT63" s="854"/>
      <c r="AU63" s="854">
        <v>3767</v>
      </c>
      <c r="AV63" s="854"/>
      <c r="AW63" s="854"/>
      <c r="AX63" s="854"/>
      <c r="AY63" s="854"/>
      <c r="AZ63" s="858"/>
      <c r="BA63" s="858"/>
      <c r="BB63" s="858"/>
      <c r="BC63" s="858"/>
      <c r="BD63" s="858"/>
      <c r="BE63" s="859"/>
      <c r="BF63" s="859"/>
      <c r="BG63" s="859"/>
      <c r="BH63" s="859"/>
      <c r="BI63" s="860"/>
      <c r="BJ63" s="861" t="s">
        <v>122</v>
      </c>
      <c r="BK63" s="862"/>
      <c r="BL63" s="862"/>
      <c r="BM63" s="862"/>
      <c r="BN63" s="86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396</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64" t="s">
        <v>383</v>
      </c>
      <c r="AG66" s="815"/>
      <c r="AH66" s="815"/>
      <c r="AI66" s="815"/>
      <c r="AJ66" s="865"/>
      <c r="AK66" s="733" t="s">
        <v>384</v>
      </c>
      <c r="AL66" s="728"/>
      <c r="AM66" s="728"/>
      <c r="AN66" s="728"/>
      <c r="AO66" s="729"/>
      <c r="AP66" s="733" t="s">
        <v>385</v>
      </c>
      <c r="AQ66" s="734"/>
      <c r="AR66" s="734"/>
      <c r="AS66" s="734"/>
      <c r="AT66" s="735"/>
      <c r="AU66" s="733" t="s">
        <v>397</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69"/>
      <c r="BT66" s="870"/>
      <c r="BU66" s="870"/>
      <c r="BV66" s="870"/>
      <c r="BW66" s="870"/>
      <c r="BX66" s="870"/>
      <c r="BY66" s="870"/>
      <c r="BZ66" s="870"/>
      <c r="CA66" s="870"/>
      <c r="CB66" s="870"/>
      <c r="CC66" s="870"/>
      <c r="CD66" s="870"/>
      <c r="CE66" s="870"/>
      <c r="CF66" s="870"/>
      <c r="CG66" s="875"/>
      <c r="CH66" s="872"/>
      <c r="CI66" s="873"/>
      <c r="CJ66" s="873"/>
      <c r="CK66" s="873"/>
      <c r="CL66" s="874"/>
      <c r="CM66" s="872"/>
      <c r="CN66" s="873"/>
      <c r="CO66" s="873"/>
      <c r="CP66" s="873"/>
      <c r="CQ66" s="874"/>
      <c r="CR66" s="872"/>
      <c r="CS66" s="873"/>
      <c r="CT66" s="873"/>
      <c r="CU66" s="873"/>
      <c r="CV66" s="874"/>
      <c r="CW66" s="872"/>
      <c r="CX66" s="873"/>
      <c r="CY66" s="873"/>
      <c r="CZ66" s="873"/>
      <c r="DA66" s="874"/>
      <c r="DB66" s="872"/>
      <c r="DC66" s="873"/>
      <c r="DD66" s="873"/>
      <c r="DE66" s="873"/>
      <c r="DF66" s="874"/>
      <c r="DG66" s="872"/>
      <c r="DH66" s="873"/>
      <c r="DI66" s="873"/>
      <c r="DJ66" s="873"/>
      <c r="DK66" s="874"/>
      <c r="DL66" s="872"/>
      <c r="DM66" s="873"/>
      <c r="DN66" s="873"/>
      <c r="DO66" s="873"/>
      <c r="DP66" s="874"/>
      <c r="DQ66" s="872"/>
      <c r="DR66" s="873"/>
      <c r="DS66" s="873"/>
      <c r="DT66" s="873"/>
      <c r="DU66" s="874"/>
      <c r="DV66" s="869"/>
      <c r="DW66" s="870"/>
      <c r="DX66" s="870"/>
      <c r="DY66" s="870"/>
      <c r="DZ66" s="87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66"/>
      <c r="AG67" s="818"/>
      <c r="AH67" s="818"/>
      <c r="AI67" s="818"/>
      <c r="AJ67" s="867"/>
      <c r="AK67" s="86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9"/>
      <c r="BT67" s="870"/>
      <c r="BU67" s="870"/>
      <c r="BV67" s="870"/>
      <c r="BW67" s="870"/>
      <c r="BX67" s="870"/>
      <c r="BY67" s="870"/>
      <c r="BZ67" s="870"/>
      <c r="CA67" s="870"/>
      <c r="CB67" s="870"/>
      <c r="CC67" s="870"/>
      <c r="CD67" s="870"/>
      <c r="CE67" s="870"/>
      <c r="CF67" s="870"/>
      <c r="CG67" s="875"/>
      <c r="CH67" s="872"/>
      <c r="CI67" s="873"/>
      <c r="CJ67" s="873"/>
      <c r="CK67" s="873"/>
      <c r="CL67" s="874"/>
      <c r="CM67" s="872"/>
      <c r="CN67" s="873"/>
      <c r="CO67" s="873"/>
      <c r="CP67" s="873"/>
      <c r="CQ67" s="874"/>
      <c r="CR67" s="872"/>
      <c r="CS67" s="873"/>
      <c r="CT67" s="873"/>
      <c r="CU67" s="873"/>
      <c r="CV67" s="874"/>
      <c r="CW67" s="872"/>
      <c r="CX67" s="873"/>
      <c r="CY67" s="873"/>
      <c r="CZ67" s="873"/>
      <c r="DA67" s="874"/>
      <c r="DB67" s="872"/>
      <c r="DC67" s="873"/>
      <c r="DD67" s="873"/>
      <c r="DE67" s="873"/>
      <c r="DF67" s="874"/>
      <c r="DG67" s="872"/>
      <c r="DH67" s="873"/>
      <c r="DI67" s="873"/>
      <c r="DJ67" s="873"/>
      <c r="DK67" s="874"/>
      <c r="DL67" s="872"/>
      <c r="DM67" s="873"/>
      <c r="DN67" s="873"/>
      <c r="DO67" s="873"/>
      <c r="DP67" s="874"/>
      <c r="DQ67" s="872"/>
      <c r="DR67" s="873"/>
      <c r="DS67" s="873"/>
      <c r="DT67" s="873"/>
      <c r="DU67" s="874"/>
      <c r="DV67" s="869"/>
      <c r="DW67" s="870"/>
      <c r="DX67" s="870"/>
      <c r="DY67" s="870"/>
      <c r="DZ67" s="871"/>
      <c r="EA67" s="230"/>
    </row>
    <row r="68" spans="1:131" ht="26.25" customHeight="1" thickTop="1" x14ac:dyDescent="0.2">
      <c r="A68" s="236">
        <v>1</v>
      </c>
      <c r="B68" s="879" t="s">
        <v>545</v>
      </c>
      <c r="C68" s="880"/>
      <c r="D68" s="880"/>
      <c r="E68" s="880"/>
      <c r="F68" s="880"/>
      <c r="G68" s="880"/>
      <c r="H68" s="880"/>
      <c r="I68" s="880"/>
      <c r="J68" s="880"/>
      <c r="K68" s="880"/>
      <c r="L68" s="880"/>
      <c r="M68" s="880"/>
      <c r="N68" s="880"/>
      <c r="O68" s="880"/>
      <c r="P68" s="881"/>
      <c r="Q68" s="882">
        <v>2496</v>
      </c>
      <c r="R68" s="876"/>
      <c r="S68" s="876"/>
      <c r="T68" s="876"/>
      <c r="U68" s="876"/>
      <c r="V68" s="876">
        <v>2344</v>
      </c>
      <c r="W68" s="876"/>
      <c r="X68" s="876"/>
      <c r="Y68" s="876"/>
      <c r="Z68" s="876"/>
      <c r="AA68" s="876">
        <v>152</v>
      </c>
      <c r="AB68" s="876"/>
      <c r="AC68" s="876"/>
      <c r="AD68" s="876"/>
      <c r="AE68" s="876"/>
      <c r="AF68" s="876">
        <v>152</v>
      </c>
      <c r="AG68" s="876"/>
      <c r="AH68" s="876"/>
      <c r="AI68" s="876"/>
      <c r="AJ68" s="876"/>
      <c r="AK68" s="876">
        <v>39</v>
      </c>
      <c r="AL68" s="876"/>
      <c r="AM68" s="876"/>
      <c r="AN68" s="876"/>
      <c r="AO68" s="876"/>
      <c r="AP68" s="876">
        <v>2710</v>
      </c>
      <c r="AQ68" s="876"/>
      <c r="AR68" s="876"/>
      <c r="AS68" s="876"/>
      <c r="AT68" s="876"/>
      <c r="AU68" s="876">
        <v>1338</v>
      </c>
      <c r="AV68" s="876"/>
      <c r="AW68" s="876"/>
      <c r="AX68" s="876"/>
      <c r="AY68" s="876"/>
      <c r="AZ68" s="877"/>
      <c r="BA68" s="877"/>
      <c r="BB68" s="877"/>
      <c r="BC68" s="877"/>
      <c r="BD68" s="878"/>
      <c r="BE68" s="241"/>
      <c r="BF68" s="241"/>
      <c r="BG68" s="241"/>
      <c r="BH68" s="241"/>
      <c r="BI68" s="241"/>
      <c r="BJ68" s="241"/>
      <c r="BK68" s="241"/>
      <c r="BL68" s="241"/>
      <c r="BM68" s="241"/>
      <c r="BN68" s="241"/>
      <c r="BO68" s="241"/>
      <c r="BP68" s="241"/>
      <c r="BQ68" s="238">
        <v>62</v>
      </c>
      <c r="BR68" s="243"/>
      <c r="BS68" s="869"/>
      <c r="BT68" s="870"/>
      <c r="BU68" s="870"/>
      <c r="BV68" s="870"/>
      <c r="BW68" s="870"/>
      <c r="BX68" s="870"/>
      <c r="BY68" s="870"/>
      <c r="BZ68" s="870"/>
      <c r="CA68" s="870"/>
      <c r="CB68" s="870"/>
      <c r="CC68" s="870"/>
      <c r="CD68" s="870"/>
      <c r="CE68" s="870"/>
      <c r="CF68" s="870"/>
      <c r="CG68" s="875"/>
      <c r="CH68" s="872"/>
      <c r="CI68" s="873"/>
      <c r="CJ68" s="873"/>
      <c r="CK68" s="873"/>
      <c r="CL68" s="874"/>
      <c r="CM68" s="872"/>
      <c r="CN68" s="873"/>
      <c r="CO68" s="873"/>
      <c r="CP68" s="873"/>
      <c r="CQ68" s="874"/>
      <c r="CR68" s="872"/>
      <c r="CS68" s="873"/>
      <c r="CT68" s="873"/>
      <c r="CU68" s="873"/>
      <c r="CV68" s="874"/>
      <c r="CW68" s="872"/>
      <c r="CX68" s="873"/>
      <c r="CY68" s="873"/>
      <c r="CZ68" s="873"/>
      <c r="DA68" s="874"/>
      <c r="DB68" s="872"/>
      <c r="DC68" s="873"/>
      <c r="DD68" s="873"/>
      <c r="DE68" s="873"/>
      <c r="DF68" s="874"/>
      <c r="DG68" s="872"/>
      <c r="DH68" s="873"/>
      <c r="DI68" s="873"/>
      <c r="DJ68" s="873"/>
      <c r="DK68" s="874"/>
      <c r="DL68" s="872"/>
      <c r="DM68" s="873"/>
      <c r="DN68" s="873"/>
      <c r="DO68" s="873"/>
      <c r="DP68" s="874"/>
      <c r="DQ68" s="872"/>
      <c r="DR68" s="873"/>
      <c r="DS68" s="873"/>
      <c r="DT68" s="873"/>
      <c r="DU68" s="874"/>
      <c r="DV68" s="869"/>
      <c r="DW68" s="870"/>
      <c r="DX68" s="870"/>
      <c r="DY68" s="870"/>
      <c r="DZ68" s="871"/>
      <c r="EA68" s="230"/>
    </row>
    <row r="69" spans="1:131" ht="26.25" customHeight="1" x14ac:dyDescent="0.2">
      <c r="A69" s="238">
        <v>2</v>
      </c>
      <c r="B69" s="883" t="s">
        <v>546</v>
      </c>
      <c r="C69" s="884"/>
      <c r="D69" s="884"/>
      <c r="E69" s="884"/>
      <c r="F69" s="884"/>
      <c r="G69" s="884"/>
      <c r="H69" s="884"/>
      <c r="I69" s="884"/>
      <c r="J69" s="884"/>
      <c r="K69" s="884"/>
      <c r="L69" s="884"/>
      <c r="M69" s="884"/>
      <c r="N69" s="884"/>
      <c r="O69" s="884"/>
      <c r="P69" s="885"/>
      <c r="Q69" s="886">
        <v>9678</v>
      </c>
      <c r="R69" s="843"/>
      <c r="S69" s="843"/>
      <c r="T69" s="843"/>
      <c r="U69" s="843"/>
      <c r="V69" s="843">
        <v>9792</v>
      </c>
      <c r="W69" s="843"/>
      <c r="X69" s="843"/>
      <c r="Y69" s="843"/>
      <c r="Z69" s="843"/>
      <c r="AA69" s="843">
        <v>114</v>
      </c>
      <c r="AB69" s="843"/>
      <c r="AC69" s="843"/>
      <c r="AD69" s="843"/>
      <c r="AE69" s="843"/>
      <c r="AF69" s="843">
        <v>3880</v>
      </c>
      <c r="AG69" s="843"/>
      <c r="AH69" s="843"/>
      <c r="AI69" s="843"/>
      <c r="AJ69" s="843"/>
      <c r="AK69" s="843">
        <v>868</v>
      </c>
      <c r="AL69" s="843"/>
      <c r="AM69" s="843"/>
      <c r="AN69" s="843"/>
      <c r="AO69" s="843"/>
      <c r="AP69" s="843">
        <v>6817</v>
      </c>
      <c r="AQ69" s="843"/>
      <c r="AR69" s="843"/>
      <c r="AS69" s="843"/>
      <c r="AT69" s="843"/>
      <c r="AU69" s="843">
        <v>3477</v>
      </c>
      <c r="AV69" s="843"/>
      <c r="AW69" s="843"/>
      <c r="AX69" s="843"/>
      <c r="AY69" s="843"/>
      <c r="AZ69" s="841"/>
      <c r="BA69" s="841"/>
      <c r="BB69" s="841"/>
      <c r="BC69" s="841"/>
      <c r="BD69" s="842"/>
      <c r="BE69" s="241"/>
      <c r="BF69" s="241"/>
      <c r="BG69" s="241"/>
      <c r="BH69" s="241"/>
      <c r="BI69" s="241"/>
      <c r="BJ69" s="241"/>
      <c r="BK69" s="241"/>
      <c r="BL69" s="241"/>
      <c r="BM69" s="241"/>
      <c r="BN69" s="241"/>
      <c r="BO69" s="241"/>
      <c r="BP69" s="241"/>
      <c r="BQ69" s="238">
        <v>63</v>
      </c>
      <c r="BR69" s="243"/>
      <c r="BS69" s="869"/>
      <c r="BT69" s="870"/>
      <c r="BU69" s="870"/>
      <c r="BV69" s="870"/>
      <c r="BW69" s="870"/>
      <c r="BX69" s="870"/>
      <c r="BY69" s="870"/>
      <c r="BZ69" s="870"/>
      <c r="CA69" s="870"/>
      <c r="CB69" s="870"/>
      <c r="CC69" s="870"/>
      <c r="CD69" s="870"/>
      <c r="CE69" s="870"/>
      <c r="CF69" s="870"/>
      <c r="CG69" s="875"/>
      <c r="CH69" s="872"/>
      <c r="CI69" s="873"/>
      <c r="CJ69" s="873"/>
      <c r="CK69" s="873"/>
      <c r="CL69" s="874"/>
      <c r="CM69" s="872"/>
      <c r="CN69" s="873"/>
      <c r="CO69" s="873"/>
      <c r="CP69" s="873"/>
      <c r="CQ69" s="874"/>
      <c r="CR69" s="872"/>
      <c r="CS69" s="873"/>
      <c r="CT69" s="873"/>
      <c r="CU69" s="873"/>
      <c r="CV69" s="874"/>
      <c r="CW69" s="872"/>
      <c r="CX69" s="873"/>
      <c r="CY69" s="873"/>
      <c r="CZ69" s="873"/>
      <c r="DA69" s="874"/>
      <c r="DB69" s="872"/>
      <c r="DC69" s="873"/>
      <c r="DD69" s="873"/>
      <c r="DE69" s="873"/>
      <c r="DF69" s="874"/>
      <c r="DG69" s="872"/>
      <c r="DH69" s="873"/>
      <c r="DI69" s="873"/>
      <c r="DJ69" s="873"/>
      <c r="DK69" s="874"/>
      <c r="DL69" s="872"/>
      <c r="DM69" s="873"/>
      <c r="DN69" s="873"/>
      <c r="DO69" s="873"/>
      <c r="DP69" s="874"/>
      <c r="DQ69" s="872"/>
      <c r="DR69" s="873"/>
      <c r="DS69" s="873"/>
      <c r="DT69" s="873"/>
      <c r="DU69" s="874"/>
      <c r="DV69" s="869"/>
      <c r="DW69" s="870"/>
      <c r="DX69" s="870"/>
      <c r="DY69" s="870"/>
      <c r="DZ69" s="871"/>
      <c r="EA69" s="230"/>
    </row>
    <row r="70" spans="1:131" ht="26.25" customHeight="1" x14ac:dyDescent="0.2">
      <c r="A70" s="238">
        <v>3</v>
      </c>
      <c r="B70" s="883" t="s">
        <v>547</v>
      </c>
      <c r="C70" s="884"/>
      <c r="D70" s="884"/>
      <c r="E70" s="884"/>
      <c r="F70" s="884"/>
      <c r="G70" s="884"/>
      <c r="H70" s="884"/>
      <c r="I70" s="884"/>
      <c r="J70" s="884"/>
      <c r="K70" s="884"/>
      <c r="L70" s="884"/>
      <c r="M70" s="884"/>
      <c r="N70" s="884"/>
      <c r="O70" s="884"/>
      <c r="P70" s="885"/>
      <c r="Q70" s="886">
        <v>1598</v>
      </c>
      <c r="R70" s="843"/>
      <c r="S70" s="843"/>
      <c r="T70" s="843"/>
      <c r="U70" s="843"/>
      <c r="V70" s="843">
        <v>1549</v>
      </c>
      <c r="W70" s="843"/>
      <c r="X70" s="843"/>
      <c r="Y70" s="843"/>
      <c r="Z70" s="843"/>
      <c r="AA70" s="843">
        <v>49</v>
      </c>
      <c r="AB70" s="843"/>
      <c r="AC70" s="843"/>
      <c r="AD70" s="843"/>
      <c r="AE70" s="843"/>
      <c r="AF70" s="843">
        <v>49</v>
      </c>
      <c r="AG70" s="843"/>
      <c r="AH70" s="843"/>
      <c r="AI70" s="843"/>
      <c r="AJ70" s="843"/>
      <c r="AK70" s="843">
        <v>16</v>
      </c>
      <c r="AL70" s="843"/>
      <c r="AM70" s="843"/>
      <c r="AN70" s="843"/>
      <c r="AO70" s="843"/>
      <c r="AP70" s="843">
        <v>4625</v>
      </c>
      <c r="AQ70" s="843"/>
      <c r="AR70" s="843"/>
      <c r="AS70" s="843"/>
      <c r="AT70" s="843"/>
      <c r="AU70" s="843">
        <v>3283</v>
      </c>
      <c r="AV70" s="843"/>
      <c r="AW70" s="843"/>
      <c r="AX70" s="843"/>
      <c r="AY70" s="843"/>
      <c r="AZ70" s="841"/>
      <c r="BA70" s="841"/>
      <c r="BB70" s="841"/>
      <c r="BC70" s="841"/>
      <c r="BD70" s="842"/>
      <c r="BE70" s="241"/>
      <c r="BF70" s="241"/>
      <c r="BG70" s="241"/>
      <c r="BH70" s="241"/>
      <c r="BI70" s="241"/>
      <c r="BJ70" s="241"/>
      <c r="BK70" s="241"/>
      <c r="BL70" s="241"/>
      <c r="BM70" s="241"/>
      <c r="BN70" s="241"/>
      <c r="BO70" s="241"/>
      <c r="BP70" s="241"/>
      <c r="BQ70" s="238">
        <v>64</v>
      </c>
      <c r="BR70" s="243"/>
      <c r="BS70" s="869"/>
      <c r="BT70" s="870"/>
      <c r="BU70" s="870"/>
      <c r="BV70" s="870"/>
      <c r="BW70" s="870"/>
      <c r="BX70" s="870"/>
      <c r="BY70" s="870"/>
      <c r="BZ70" s="870"/>
      <c r="CA70" s="870"/>
      <c r="CB70" s="870"/>
      <c r="CC70" s="870"/>
      <c r="CD70" s="870"/>
      <c r="CE70" s="870"/>
      <c r="CF70" s="870"/>
      <c r="CG70" s="875"/>
      <c r="CH70" s="872"/>
      <c r="CI70" s="873"/>
      <c r="CJ70" s="873"/>
      <c r="CK70" s="873"/>
      <c r="CL70" s="874"/>
      <c r="CM70" s="872"/>
      <c r="CN70" s="873"/>
      <c r="CO70" s="873"/>
      <c r="CP70" s="873"/>
      <c r="CQ70" s="874"/>
      <c r="CR70" s="872"/>
      <c r="CS70" s="873"/>
      <c r="CT70" s="873"/>
      <c r="CU70" s="873"/>
      <c r="CV70" s="874"/>
      <c r="CW70" s="872"/>
      <c r="CX70" s="873"/>
      <c r="CY70" s="873"/>
      <c r="CZ70" s="873"/>
      <c r="DA70" s="874"/>
      <c r="DB70" s="872"/>
      <c r="DC70" s="873"/>
      <c r="DD70" s="873"/>
      <c r="DE70" s="873"/>
      <c r="DF70" s="874"/>
      <c r="DG70" s="872"/>
      <c r="DH70" s="873"/>
      <c r="DI70" s="873"/>
      <c r="DJ70" s="873"/>
      <c r="DK70" s="874"/>
      <c r="DL70" s="872"/>
      <c r="DM70" s="873"/>
      <c r="DN70" s="873"/>
      <c r="DO70" s="873"/>
      <c r="DP70" s="874"/>
      <c r="DQ70" s="872"/>
      <c r="DR70" s="873"/>
      <c r="DS70" s="873"/>
      <c r="DT70" s="873"/>
      <c r="DU70" s="874"/>
      <c r="DV70" s="869"/>
      <c r="DW70" s="870"/>
      <c r="DX70" s="870"/>
      <c r="DY70" s="870"/>
      <c r="DZ70" s="871"/>
      <c r="EA70" s="230"/>
    </row>
    <row r="71" spans="1:131" ht="26.25" customHeight="1" x14ac:dyDescent="0.2">
      <c r="A71" s="238">
        <v>4</v>
      </c>
      <c r="B71" s="883" t="s">
        <v>548</v>
      </c>
      <c r="C71" s="884"/>
      <c r="D71" s="884"/>
      <c r="E71" s="884"/>
      <c r="F71" s="884"/>
      <c r="G71" s="884"/>
      <c r="H71" s="884"/>
      <c r="I71" s="884"/>
      <c r="J71" s="884"/>
      <c r="K71" s="884"/>
      <c r="L71" s="884"/>
      <c r="M71" s="884"/>
      <c r="N71" s="884"/>
      <c r="O71" s="884"/>
      <c r="P71" s="885"/>
      <c r="Q71" s="886">
        <v>141</v>
      </c>
      <c r="R71" s="843"/>
      <c r="S71" s="843"/>
      <c r="T71" s="843"/>
      <c r="U71" s="843"/>
      <c r="V71" s="843">
        <v>131</v>
      </c>
      <c r="W71" s="843"/>
      <c r="X71" s="843"/>
      <c r="Y71" s="843"/>
      <c r="Z71" s="843"/>
      <c r="AA71" s="843">
        <v>10</v>
      </c>
      <c r="AB71" s="843"/>
      <c r="AC71" s="843"/>
      <c r="AD71" s="843"/>
      <c r="AE71" s="843"/>
      <c r="AF71" s="843">
        <v>10</v>
      </c>
      <c r="AG71" s="843"/>
      <c r="AH71" s="843"/>
      <c r="AI71" s="843"/>
      <c r="AJ71" s="843"/>
      <c r="AK71" s="843">
        <v>50</v>
      </c>
      <c r="AL71" s="843"/>
      <c r="AM71" s="843"/>
      <c r="AN71" s="843"/>
      <c r="AO71" s="843"/>
      <c r="AP71" s="843" t="s">
        <v>552</v>
      </c>
      <c r="AQ71" s="843"/>
      <c r="AR71" s="843"/>
      <c r="AS71" s="843"/>
      <c r="AT71" s="843"/>
      <c r="AU71" s="843" t="s">
        <v>552</v>
      </c>
      <c r="AV71" s="843"/>
      <c r="AW71" s="843"/>
      <c r="AX71" s="843"/>
      <c r="AY71" s="843"/>
      <c r="AZ71" s="841"/>
      <c r="BA71" s="841"/>
      <c r="BB71" s="841"/>
      <c r="BC71" s="841"/>
      <c r="BD71" s="842"/>
      <c r="BE71" s="241"/>
      <c r="BF71" s="241"/>
      <c r="BG71" s="241"/>
      <c r="BH71" s="241"/>
      <c r="BI71" s="241"/>
      <c r="BJ71" s="241"/>
      <c r="BK71" s="241"/>
      <c r="BL71" s="241"/>
      <c r="BM71" s="241"/>
      <c r="BN71" s="241"/>
      <c r="BO71" s="241"/>
      <c r="BP71" s="241"/>
      <c r="BQ71" s="238">
        <v>65</v>
      </c>
      <c r="BR71" s="243"/>
      <c r="BS71" s="869"/>
      <c r="BT71" s="870"/>
      <c r="BU71" s="870"/>
      <c r="BV71" s="870"/>
      <c r="BW71" s="870"/>
      <c r="BX71" s="870"/>
      <c r="BY71" s="870"/>
      <c r="BZ71" s="870"/>
      <c r="CA71" s="870"/>
      <c r="CB71" s="870"/>
      <c r="CC71" s="870"/>
      <c r="CD71" s="870"/>
      <c r="CE71" s="870"/>
      <c r="CF71" s="870"/>
      <c r="CG71" s="875"/>
      <c r="CH71" s="872"/>
      <c r="CI71" s="873"/>
      <c r="CJ71" s="873"/>
      <c r="CK71" s="873"/>
      <c r="CL71" s="874"/>
      <c r="CM71" s="872"/>
      <c r="CN71" s="873"/>
      <c r="CO71" s="873"/>
      <c r="CP71" s="873"/>
      <c r="CQ71" s="874"/>
      <c r="CR71" s="872"/>
      <c r="CS71" s="873"/>
      <c r="CT71" s="873"/>
      <c r="CU71" s="873"/>
      <c r="CV71" s="874"/>
      <c r="CW71" s="872"/>
      <c r="CX71" s="873"/>
      <c r="CY71" s="873"/>
      <c r="CZ71" s="873"/>
      <c r="DA71" s="874"/>
      <c r="DB71" s="872"/>
      <c r="DC71" s="873"/>
      <c r="DD71" s="873"/>
      <c r="DE71" s="873"/>
      <c r="DF71" s="874"/>
      <c r="DG71" s="872"/>
      <c r="DH71" s="873"/>
      <c r="DI71" s="873"/>
      <c r="DJ71" s="873"/>
      <c r="DK71" s="874"/>
      <c r="DL71" s="872"/>
      <c r="DM71" s="873"/>
      <c r="DN71" s="873"/>
      <c r="DO71" s="873"/>
      <c r="DP71" s="874"/>
      <c r="DQ71" s="872"/>
      <c r="DR71" s="873"/>
      <c r="DS71" s="873"/>
      <c r="DT71" s="873"/>
      <c r="DU71" s="874"/>
      <c r="DV71" s="869"/>
      <c r="DW71" s="870"/>
      <c r="DX71" s="870"/>
      <c r="DY71" s="870"/>
      <c r="DZ71" s="871"/>
      <c r="EA71" s="230"/>
    </row>
    <row r="72" spans="1:131" ht="26.25" customHeight="1" x14ac:dyDescent="0.2">
      <c r="A72" s="238">
        <v>5</v>
      </c>
      <c r="B72" s="883" t="s">
        <v>549</v>
      </c>
      <c r="C72" s="884"/>
      <c r="D72" s="884"/>
      <c r="E72" s="884"/>
      <c r="F72" s="884"/>
      <c r="G72" s="884"/>
      <c r="H72" s="884"/>
      <c r="I72" s="884"/>
      <c r="J72" s="884"/>
      <c r="K72" s="884"/>
      <c r="L72" s="884"/>
      <c r="M72" s="884"/>
      <c r="N72" s="884"/>
      <c r="O72" s="884"/>
      <c r="P72" s="885"/>
      <c r="Q72" s="886">
        <v>265484</v>
      </c>
      <c r="R72" s="843"/>
      <c r="S72" s="843"/>
      <c r="T72" s="843"/>
      <c r="U72" s="843"/>
      <c r="V72" s="843">
        <v>260529</v>
      </c>
      <c r="W72" s="843"/>
      <c r="X72" s="843"/>
      <c r="Y72" s="843"/>
      <c r="Z72" s="843"/>
      <c r="AA72" s="843">
        <v>4955</v>
      </c>
      <c r="AB72" s="843"/>
      <c r="AC72" s="843"/>
      <c r="AD72" s="843"/>
      <c r="AE72" s="843"/>
      <c r="AF72" s="843">
        <v>4502</v>
      </c>
      <c r="AG72" s="843"/>
      <c r="AH72" s="843"/>
      <c r="AI72" s="843"/>
      <c r="AJ72" s="843"/>
      <c r="AK72" s="843">
        <v>2205</v>
      </c>
      <c r="AL72" s="843"/>
      <c r="AM72" s="843"/>
      <c r="AN72" s="843"/>
      <c r="AO72" s="843"/>
      <c r="AP72" s="843" t="s">
        <v>552</v>
      </c>
      <c r="AQ72" s="843"/>
      <c r="AR72" s="843"/>
      <c r="AS72" s="843"/>
      <c r="AT72" s="843"/>
      <c r="AU72" s="843" t="s">
        <v>552</v>
      </c>
      <c r="AV72" s="843"/>
      <c r="AW72" s="843"/>
      <c r="AX72" s="843"/>
      <c r="AY72" s="843"/>
      <c r="AZ72" s="841"/>
      <c r="BA72" s="841"/>
      <c r="BB72" s="841"/>
      <c r="BC72" s="841"/>
      <c r="BD72" s="842"/>
      <c r="BE72" s="241"/>
      <c r="BF72" s="241"/>
      <c r="BG72" s="241"/>
      <c r="BH72" s="241"/>
      <c r="BI72" s="241"/>
      <c r="BJ72" s="241"/>
      <c r="BK72" s="241"/>
      <c r="BL72" s="241"/>
      <c r="BM72" s="241"/>
      <c r="BN72" s="241"/>
      <c r="BO72" s="241"/>
      <c r="BP72" s="241"/>
      <c r="BQ72" s="238">
        <v>66</v>
      </c>
      <c r="BR72" s="243"/>
      <c r="BS72" s="869"/>
      <c r="BT72" s="870"/>
      <c r="BU72" s="870"/>
      <c r="BV72" s="870"/>
      <c r="BW72" s="870"/>
      <c r="BX72" s="870"/>
      <c r="BY72" s="870"/>
      <c r="BZ72" s="870"/>
      <c r="CA72" s="870"/>
      <c r="CB72" s="870"/>
      <c r="CC72" s="870"/>
      <c r="CD72" s="870"/>
      <c r="CE72" s="870"/>
      <c r="CF72" s="870"/>
      <c r="CG72" s="875"/>
      <c r="CH72" s="872"/>
      <c r="CI72" s="873"/>
      <c r="CJ72" s="873"/>
      <c r="CK72" s="873"/>
      <c r="CL72" s="874"/>
      <c r="CM72" s="872"/>
      <c r="CN72" s="873"/>
      <c r="CO72" s="873"/>
      <c r="CP72" s="873"/>
      <c r="CQ72" s="874"/>
      <c r="CR72" s="872"/>
      <c r="CS72" s="873"/>
      <c r="CT72" s="873"/>
      <c r="CU72" s="873"/>
      <c r="CV72" s="874"/>
      <c r="CW72" s="872"/>
      <c r="CX72" s="873"/>
      <c r="CY72" s="873"/>
      <c r="CZ72" s="873"/>
      <c r="DA72" s="874"/>
      <c r="DB72" s="872"/>
      <c r="DC72" s="873"/>
      <c r="DD72" s="873"/>
      <c r="DE72" s="873"/>
      <c r="DF72" s="874"/>
      <c r="DG72" s="872"/>
      <c r="DH72" s="873"/>
      <c r="DI72" s="873"/>
      <c r="DJ72" s="873"/>
      <c r="DK72" s="874"/>
      <c r="DL72" s="872"/>
      <c r="DM72" s="873"/>
      <c r="DN72" s="873"/>
      <c r="DO72" s="873"/>
      <c r="DP72" s="874"/>
      <c r="DQ72" s="872"/>
      <c r="DR72" s="873"/>
      <c r="DS72" s="873"/>
      <c r="DT72" s="873"/>
      <c r="DU72" s="874"/>
      <c r="DV72" s="869"/>
      <c r="DW72" s="870"/>
      <c r="DX72" s="870"/>
      <c r="DY72" s="870"/>
      <c r="DZ72" s="871"/>
      <c r="EA72" s="230"/>
    </row>
    <row r="73" spans="1:131" ht="26.25" customHeight="1" x14ac:dyDescent="0.2">
      <c r="A73" s="238">
        <v>6</v>
      </c>
      <c r="B73" s="883" t="s">
        <v>550</v>
      </c>
      <c r="C73" s="884"/>
      <c r="D73" s="884"/>
      <c r="E73" s="884"/>
      <c r="F73" s="884"/>
      <c r="G73" s="884"/>
      <c r="H73" s="884"/>
      <c r="I73" s="884"/>
      <c r="J73" s="884"/>
      <c r="K73" s="884"/>
      <c r="L73" s="884"/>
      <c r="M73" s="884"/>
      <c r="N73" s="884"/>
      <c r="O73" s="884"/>
      <c r="P73" s="885"/>
      <c r="Q73" s="886">
        <v>176</v>
      </c>
      <c r="R73" s="843"/>
      <c r="S73" s="843"/>
      <c r="T73" s="843"/>
      <c r="U73" s="843"/>
      <c r="V73" s="843">
        <v>142</v>
      </c>
      <c r="W73" s="843"/>
      <c r="X73" s="843"/>
      <c r="Y73" s="843"/>
      <c r="Z73" s="843"/>
      <c r="AA73" s="843">
        <v>34</v>
      </c>
      <c r="AB73" s="843"/>
      <c r="AC73" s="843"/>
      <c r="AD73" s="843"/>
      <c r="AE73" s="843"/>
      <c r="AF73" s="843">
        <v>34</v>
      </c>
      <c r="AG73" s="843"/>
      <c r="AH73" s="843"/>
      <c r="AI73" s="843"/>
      <c r="AJ73" s="843"/>
      <c r="AK73" s="843">
        <v>19</v>
      </c>
      <c r="AL73" s="843"/>
      <c r="AM73" s="843"/>
      <c r="AN73" s="843"/>
      <c r="AO73" s="843"/>
      <c r="AP73" s="843" t="s">
        <v>552</v>
      </c>
      <c r="AQ73" s="843"/>
      <c r="AR73" s="843"/>
      <c r="AS73" s="843"/>
      <c r="AT73" s="843"/>
      <c r="AU73" s="843" t="s">
        <v>552</v>
      </c>
      <c r="AV73" s="843"/>
      <c r="AW73" s="843"/>
      <c r="AX73" s="843"/>
      <c r="AY73" s="843"/>
      <c r="AZ73" s="841"/>
      <c r="BA73" s="841"/>
      <c r="BB73" s="841"/>
      <c r="BC73" s="841"/>
      <c r="BD73" s="842"/>
      <c r="BE73" s="241"/>
      <c r="BF73" s="241"/>
      <c r="BG73" s="241"/>
      <c r="BH73" s="241"/>
      <c r="BI73" s="241"/>
      <c r="BJ73" s="241"/>
      <c r="BK73" s="241"/>
      <c r="BL73" s="241"/>
      <c r="BM73" s="241"/>
      <c r="BN73" s="241"/>
      <c r="BO73" s="241"/>
      <c r="BP73" s="241"/>
      <c r="BQ73" s="238">
        <v>67</v>
      </c>
      <c r="BR73" s="243"/>
      <c r="BS73" s="869"/>
      <c r="BT73" s="870"/>
      <c r="BU73" s="870"/>
      <c r="BV73" s="870"/>
      <c r="BW73" s="870"/>
      <c r="BX73" s="870"/>
      <c r="BY73" s="870"/>
      <c r="BZ73" s="870"/>
      <c r="CA73" s="870"/>
      <c r="CB73" s="870"/>
      <c r="CC73" s="870"/>
      <c r="CD73" s="870"/>
      <c r="CE73" s="870"/>
      <c r="CF73" s="870"/>
      <c r="CG73" s="875"/>
      <c r="CH73" s="872"/>
      <c r="CI73" s="873"/>
      <c r="CJ73" s="873"/>
      <c r="CK73" s="873"/>
      <c r="CL73" s="874"/>
      <c r="CM73" s="872"/>
      <c r="CN73" s="873"/>
      <c r="CO73" s="873"/>
      <c r="CP73" s="873"/>
      <c r="CQ73" s="874"/>
      <c r="CR73" s="872"/>
      <c r="CS73" s="873"/>
      <c r="CT73" s="873"/>
      <c r="CU73" s="873"/>
      <c r="CV73" s="874"/>
      <c r="CW73" s="872"/>
      <c r="CX73" s="873"/>
      <c r="CY73" s="873"/>
      <c r="CZ73" s="873"/>
      <c r="DA73" s="874"/>
      <c r="DB73" s="872"/>
      <c r="DC73" s="873"/>
      <c r="DD73" s="873"/>
      <c r="DE73" s="873"/>
      <c r="DF73" s="874"/>
      <c r="DG73" s="872"/>
      <c r="DH73" s="873"/>
      <c r="DI73" s="873"/>
      <c r="DJ73" s="873"/>
      <c r="DK73" s="874"/>
      <c r="DL73" s="872"/>
      <c r="DM73" s="873"/>
      <c r="DN73" s="873"/>
      <c r="DO73" s="873"/>
      <c r="DP73" s="874"/>
      <c r="DQ73" s="872"/>
      <c r="DR73" s="873"/>
      <c r="DS73" s="873"/>
      <c r="DT73" s="873"/>
      <c r="DU73" s="874"/>
      <c r="DV73" s="869"/>
      <c r="DW73" s="870"/>
      <c r="DX73" s="870"/>
      <c r="DY73" s="870"/>
      <c r="DZ73" s="871"/>
      <c r="EA73" s="230"/>
    </row>
    <row r="74" spans="1:131" ht="26.25" customHeight="1" x14ac:dyDescent="0.2">
      <c r="A74" s="238">
        <v>7</v>
      </c>
      <c r="B74" s="883" t="s">
        <v>551</v>
      </c>
      <c r="C74" s="884"/>
      <c r="D74" s="884"/>
      <c r="E74" s="884"/>
      <c r="F74" s="884"/>
      <c r="G74" s="884"/>
      <c r="H74" s="884"/>
      <c r="I74" s="884"/>
      <c r="J74" s="884"/>
      <c r="K74" s="884"/>
      <c r="L74" s="884"/>
      <c r="M74" s="884"/>
      <c r="N74" s="884"/>
      <c r="O74" s="884"/>
      <c r="P74" s="885"/>
      <c r="Q74" s="886">
        <v>9994</v>
      </c>
      <c r="R74" s="843"/>
      <c r="S74" s="843"/>
      <c r="T74" s="843"/>
      <c r="U74" s="843"/>
      <c r="V74" s="843">
        <v>8720</v>
      </c>
      <c r="W74" s="843"/>
      <c r="X74" s="843"/>
      <c r="Y74" s="843"/>
      <c r="Z74" s="843"/>
      <c r="AA74" s="843">
        <v>1274</v>
      </c>
      <c r="AB74" s="843"/>
      <c r="AC74" s="843"/>
      <c r="AD74" s="843"/>
      <c r="AE74" s="843"/>
      <c r="AF74" s="843">
        <v>5128</v>
      </c>
      <c r="AG74" s="843"/>
      <c r="AH74" s="843"/>
      <c r="AI74" s="843"/>
      <c r="AJ74" s="843"/>
      <c r="AK74" s="843">
        <v>12</v>
      </c>
      <c r="AL74" s="843"/>
      <c r="AM74" s="843"/>
      <c r="AN74" s="843"/>
      <c r="AO74" s="843"/>
      <c r="AP74" s="843">
        <v>27193</v>
      </c>
      <c r="AQ74" s="843"/>
      <c r="AR74" s="843"/>
      <c r="AS74" s="843"/>
      <c r="AT74" s="843"/>
      <c r="AU74" s="843" t="s">
        <v>552</v>
      </c>
      <c r="AV74" s="843"/>
      <c r="AW74" s="843"/>
      <c r="AX74" s="843"/>
      <c r="AY74" s="843"/>
      <c r="AZ74" s="841"/>
      <c r="BA74" s="841"/>
      <c r="BB74" s="841"/>
      <c r="BC74" s="841"/>
      <c r="BD74" s="842"/>
      <c r="BE74" s="241"/>
      <c r="BF74" s="241"/>
      <c r="BG74" s="241"/>
      <c r="BH74" s="241"/>
      <c r="BI74" s="241"/>
      <c r="BJ74" s="241"/>
      <c r="BK74" s="241"/>
      <c r="BL74" s="241"/>
      <c r="BM74" s="241"/>
      <c r="BN74" s="241"/>
      <c r="BO74" s="241"/>
      <c r="BP74" s="241"/>
      <c r="BQ74" s="238">
        <v>68</v>
      </c>
      <c r="BR74" s="243"/>
      <c r="BS74" s="869"/>
      <c r="BT74" s="870"/>
      <c r="BU74" s="870"/>
      <c r="BV74" s="870"/>
      <c r="BW74" s="870"/>
      <c r="BX74" s="870"/>
      <c r="BY74" s="870"/>
      <c r="BZ74" s="870"/>
      <c r="CA74" s="870"/>
      <c r="CB74" s="870"/>
      <c r="CC74" s="870"/>
      <c r="CD74" s="870"/>
      <c r="CE74" s="870"/>
      <c r="CF74" s="870"/>
      <c r="CG74" s="875"/>
      <c r="CH74" s="872"/>
      <c r="CI74" s="873"/>
      <c r="CJ74" s="873"/>
      <c r="CK74" s="873"/>
      <c r="CL74" s="874"/>
      <c r="CM74" s="872"/>
      <c r="CN74" s="873"/>
      <c r="CO74" s="873"/>
      <c r="CP74" s="873"/>
      <c r="CQ74" s="874"/>
      <c r="CR74" s="872"/>
      <c r="CS74" s="873"/>
      <c r="CT74" s="873"/>
      <c r="CU74" s="873"/>
      <c r="CV74" s="874"/>
      <c r="CW74" s="872"/>
      <c r="CX74" s="873"/>
      <c r="CY74" s="873"/>
      <c r="CZ74" s="873"/>
      <c r="DA74" s="874"/>
      <c r="DB74" s="872"/>
      <c r="DC74" s="873"/>
      <c r="DD74" s="873"/>
      <c r="DE74" s="873"/>
      <c r="DF74" s="874"/>
      <c r="DG74" s="872"/>
      <c r="DH74" s="873"/>
      <c r="DI74" s="873"/>
      <c r="DJ74" s="873"/>
      <c r="DK74" s="874"/>
      <c r="DL74" s="872"/>
      <c r="DM74" s="873"/>
      <c r="DN74" s="873"/>
      <c r="DO74" s="873"/>
      <c r="DP74" s="874"/>
      <c r="DQ74" s="872"/>
      <c r="DR74" s="873"/>
      <c r="DS74" s="873"/>
      <c r="DT74" s="873"/>
      <c r="DU74" s="874"/>
      <c r="DV74" s="869"/>
      <c r="DW74" s="870"/>
      <c r="DX74" s="870"/>
      <c r="DY74" s="870"/>
      <c r="DZ74" s="871"/>
      <c r="EA74" s="230"/>
    </row>
    <row r="75" spans="1:131" ht="26.25" customHeight="1" x14ac:dyDescent="0.2">
      <c r="A75" s="238">
        <v>8</v>
      </c>
      <c r="B75" s="883"/>
      <c r="C75" s="884"/>
      <c r="D75" s="884"/>
      <c r="E75" s="884"/>
      <c r="F75" s="884"/>
      <c r="G75" s="884"/>
      <c r="H75" s="884"/>
      <c r="I75" s="884"/>
      <c r="J75" s="884"/>
      <c r="K75" s="884"/>
      <c r="L75" s="884"/>
      <c r="M75" s="884"/>
      <c r="N75" s="884"/>
      <c r="O75" s="884"/>
      <c r="P75" s="885"/>
      <c r="Q75" s="887"/>
      <c r="R75" s="836"/>
      <c r="S75" s="836"/>
      <c r="T75" s="836"/>
      <c r="U75" s="837"/>
      <c r="V75" s="835"/>
      <c r="W75" s="836"/>
      <c r="X75" s="836"/>
      <c r="Y75" s="836"/>
      <c r="Z75" s="837"/>
      <c r="AA75" s="835"/>
      <c r="AB75" s="836"/>
      <c r="AC75" s="836"/>
      <c r="AD75" s="836"/>
      <c r="AE75" s="837"/>
      <c r="AF75" s="835"/>
      <c r="AG75" s="836"/>
      <c r="AH75" s="836"/>
      <c r="AI75" s="836"/>
      <c r="AJ75" s="837"/>
      <c r="AK75" s="835"/>
      <c r="AL75" s="836"/>
      <c r="AM75" s="836"/>
      <c r="AN75" s="836"/>
      <c r="AO75" s="837"/>
      <c r="AP75" s="835"/>
      <c r="AQ75" s="836"/>
      <c r="AR75" s="836"/>
      <c r="AS75" s="836"/>
      <c r="AT75" s="837"/>
      <c r="AU75" s="835"/>
      <c r="AV75" s="836"/>
      <c r="AW75" s="836"/>
      <c r="AX75" s="836"/>
      <c r="AY75" s="837"/>
      <c r="AZ75" s="841"/>
      <c r="BA75" s="841"/>
      <c r="BB75" s="841"/>
      <c r="BC75" s="841"/>
      <c r="BD75" s="842"/>
      <c r="BE75" s="241"/>
      <c r="BF75" s="241"/>
      <c r="BG75" s="241"/>
      <c r="BH75" s="241"/>
      <c r="BI75" s="241"/>
      <c r="BJ75" s="241"/>
      <c r="BK75" s="241"/>
      <c r="BL75" s="241"/>
      <c r="BM75" s="241"/>
      <c r="BN75" s="241"/>
      <c r="BO75" s="241"/>
      <c r="BP75" s="241"/>
      <c r="BQ75" s="238">
        <v>69</v>
      </c>
      <c r="BR75" s="243"/>
      <c r="BS75" s="869"/>
      <c r="BT75" s="870"/>
      <c r="BU75" s="870"/>
      <c r="BV75" s="870"/>
      <c r="BW75" s="870"/>
      <c r="BX75" s="870"/>
      <c r="BY75" s="870"/>
      <c r="BZ75" s="870"/>
      <c r="CA75" s="870"/>
      <c r="CB75" s="870"/>
      <c r="CC75" s="870"/>
      <c r="CD75" s="870"/>
      <c r="CE75" s="870"/>
      <c r="CF75" s="870"/>
      <c r="CG75" s="875"/>
      <c r="CH75" s="872"/>
      <c r="CI75" s="873"/>
      <c r="CJ75" s="873"/>
      <c r="CK75" s="873"/>
      <c r="CL75" s="874"/>
      <c r="CM75" s="872"/>
      <c r="CN75" s="873"/>
      <c r="CO75" s="873"/>
      <c r="CP75" s="873"/>
      <c r="CQ75" s="874"/>
      <c r="CR75" s="872"/>
      <c r="CS75" s="873"/>
      <c r="CT75" s="873"/>
      <c r="CU75" s="873"/>
      <c r="CV75" s="874"/>
      <c r="CW75" s="872"/>
      <c r="CX75" s="873"/>
      <c r="CY75" s="873"/>
      <c r="CZ75" s="873"/>
      <c r="DA75" s="874"/>
      <c r="DB75" s="872"/>
      <c r="DC75" s="873"/>
      <c r="DD75" s="873"/>
      <c r="DE75" s="873"/>
      <c r="DF75" s="874"/>
      <c r="DG75" s="872"/>
      <c r="DH75" s="873"/>
      <c r="DI75" s="873"/>
      <c r="DJ75" s="873"/>
      <c r="DK75" s="874"/>
      <c r="DL75" s="872"/>
      <c r="DM75" s="873"/>
      <c r="DN75" s="873"/>
      <c r="DO75" s="873"/>
      <c r="DP75" s="874"/>
      <c r="DQ75" s="872"/>
      <c r="DR75" s="873"/>
      <c r="DS75" s="873"/>
      <c r="DT75" s="873"/>
      <c r="DU75" s="874"/>
      <c r="DV75" s="869"/>
      <c r="DW75" s="870"/>
      <c r="DX75" s="870"/>
      <c r="DY75" s="870"/>
      <c r="DZ75" s="871"/>
      <c r="EA75" s="230"/>
    </row>
    <row r="76" spans="1:131" ht="26.25" customHeight="1" x14ac:dyDescent="0.2">
      <c r="A76" s="238">
        <v>9</v>
      </c>
      <c r="B76" s="883"/>
      <c r="C76" s="884"/>
      <c r="D76" s="884"/>
      <c r="E76" s="884"/>
      <c r="F76" s="884"/>
      <c r="G76" s="884"/>
      <c r="H76" s="884"/>
      <c r="I76" s="884"/>
      <c r="J76" s="884"/>
      <c r="K76" s="884"/>
      <c r="L76" s="884"/>
      <c r="M76" s="884"/>
      <c r="N76" s="884"/>
      <c r="O76" s="884"/>
      <c r="P76" s="885"/>
      <c r="Q76" s="887"/>
      <c r="R76" s="836"/>
      <c r="S76" s="836"/>
      <c r="T76" s="836"/>
      <c r="U76" s="837"/>
      <c r="V76" s="835"/>
      <c r="W76" s="836"/>
      <c r="X76" s="836"/>
      <c r="Y76" s="836"/>
      <c r="Z76" s="837"/>
      <c r="AA76" s="835"/>
      <c r="AB76" s="836"/>
      <c r="AC76" s="836"/>
      <c r="AD76" s="836"/>
      <c r="AE76" s="837"/>
      <c r="AF76" s="835"/>
      <c r="AG76" s="836"/>
      <c r="AH76" s="836"/>
      <c r="AI76" s="836"/>
      <c r="AJ76" s="837"/>
      <c r="AK76" s="835"/>
      <c r="AL76" s="836"/>
      <c r="AM76" s="836"/>
      <c r="AN76" s="836"/>
      <c r="AO76" s="837"/>
      <c r="AP76" s="835"/>
      <c r="AQ76" s="836"/>
      <c r="AR76" s="836"/>
      <c r="AS76" s="836"/>
      <c r="AT76" s="837"/>
      <c r="AU76" s="835"/>
      <c r="AV76" s="836"/>
      <c r="AW76" s="836"/>
      <c r="AX76" s="836"/>
      <c r="AY76" s="837"/>
      <c r="AZ76" s="841"/>
      <c r="BA76" s="841"/>
      <c r="BB76" s="841"/>
      <c r="BC76" s="841"/>
      <c r="BD76" s="842"/>
      <c r="BE76" s="241"/>
      <c r="BF76" s="241"/>
      <c r="BG76" s="241"/>
      <c r="BH76" s="241"/>
      <c r="BI76" s="241"/>
      <c r="BJ76" s="241"/>
      <c r="BK76" s="241"/>
      <c r="BL76" s="241"/>
      <c r="BM76" s="241"/>
      <c r="BN76" s="241"/>
      <c r="BO76" s="241"/>
      <c r="BP76" s="241"/>
      <c r="BQ76" s="238">
        <v>70</v>
      </c>
      <c r="BR76" s="243"/>
      <c r="BS76" s="869"/>
      <c r="BT76" s="870"/>
      <c r="BU76" s="870"/>
      <c r="BV76" s="870"/>
      <c r="BW76" s="870"/>
      <c r="BX76" s="870"/>
      <c r="BY76" s="870"/>
      <c r="BZ76" s="870"/>
      <c r="CA76" s="870"/>
      <c r="CB76" s="870"/>
      <c r="CC76" s="870"/>
      <c r="CD76" s="870"/>
      <c r="CE76" s="870"/>
      <c r="CF76" s="870"/>
      <c r="CG76" s="875"/>
      <c r="CH76" s="872"/>
      <c r="CI76" s="873"/>
      <c r="CJ76" s="873"/>
      <c r="CK76" s="873"/>
      <c r="CL76" s="874"/>
      <c r="CM76" s="872"/>
      <c r="CN76" s="873"/>
      <c r="CO76" s="873"/>
      <c r="CP76" s="873"/>
      <c r="CQ76" s="874"/>
      <c r="CR76" s="872"/>
      <c r="CS76" s="873"/>
      <c r="CT76" s="873"/>
      <c r="CU76" s="873"/>
      <c r="CV76" s="874"/>
      <c r="CW76" s="872"/>
      <c r="CX76" s="873"/>
      <c r="CY76" s="873"/>
      <c r="CZ76" s="873"/>
      <c r="DA76" s="874"/>
      <c r="DB76" s="872"/>
      <c r="DC76" s="873"/>
      <c r="DD76" s="873"/>
      <c r="DE76" s="873"/>
      <c r="DF76" s="874"/>
      <c r="DG76" s="872"/>
      <c r="DH76" s="873"/>
      <c r="DI76" s="873"/>
      <c r="DJ76" s="873"/>
      <c r="DK76" s="874"/>
      <c r="DL76" s="872"/>
      <c r="DM76" s="873"/>
      <c r="DN76" s="873"/>
      <c r="DO76" s="873"/>
      <c r="DP76" s="874"/>
      <c r="DQ76" s="872"/>
      <c r="DR76" s="873"/>
      <c r="DS76" s="873"/>
      <c r="DT76" s="873"/>
      <c r="DU76" s="874"/>
      <c r="DV76" s="869"/>
      <c r="DW76" s="870"/>
      <c r="DX76" s="870"/>
      <c r="DY76" s="870"/>
      <c r="DZ76" s="871"/>
      <c r="EA76" s="230"/>
    </row>
    <row r="77" spans="1:131" ht="26.25" customHeight="1" x14ac:dyDescent="0.2">
      <c r="A77" s="238">
        <v>10</v>
      </c>
      <c r="B77" s="883"/>
      <c r="C77" s="884"/>
      <c r="D77" s="884"/>
      <c r="E77" s="884"/>
      <c r="F77" s="884"/>
      <c r="G77" s="884"/>
      <c r="H77" s="884"/>
      <c r="I77" s="884"/>
      <c r="J77" s="884"/>
      <c r="K77" s="884"/>
      <c r="L77" s="884"/>
      <c r="M77" s="884"/>
      <c r="N77" s="884"/>
      <c r="O77" s="884"/>
      <c r="P77" s="885"/>
      <c r="Q77" s="887"/>
      <c r="R77" s="836"/>
      <c r="S77" s="836"/>
      <c r="T77" s="836"/>
      <c r="U77" s="837"/>
      <c r="V77" s="835"/>
      <c r="W77" s="836"/>
      <c r="X77" s="836"/>
      <c r="Y77" s="836"/>
      <c r="Z77" s="837"/>
      <c r="AA77" s="835"/>
      <c r="AB77" s="836"/>
      <c r="AC77" s="836"/>
      <c r="AD77" s="836"/>
      <c r="AE77" s="837"/>
      <c r="AF77" s="835"/>
      <c r="AG77" s="836"/>
      <c r="AH77" s="836"/>
      <c r="AI77" s="836"/>
      <c r="AJ77" s="837"/>
      <c r="AK77" s="835"/>
      <c r="AL77" s="836"/>
      <c r="AM77" s="836"/>
      <c r="AN77" s="836"/>
      <c r="AO77" s="837"/>
      <c r="AP77" s="835"/>
      <c r="AQ77" s="836"/>
      <c r="AR77" s="836"/>
      <c r="AS77" s="836"/>
      <c r="AT77" s="837"/>
      <c r="AU77" s="835"/>
      <c r="AV77" s="836"/>
      <c r="AW77" s="836"/>
      <c r="AX77" s="836"/>
      <c r="AY77" s="837"/>
      <c r="AZ77" s="841"/>
      <c r="BA77" s="841"/>
      <c r="BB77" s="841"/>
      <c r="BC77" s="841"/>
      <c r="BD77" s="842"/>
      <c r="BE77" s="241"/>
      <c r="BF77" s="241"/>
      <c r="BG77" s="241"/>
      <c r="BH77" s="241"/>
      <c r="BI77" s="241"/>
      <c r="BJ77" s="241"/>
      <c r="BK77" s="241"/>
      <c r="BL77" s="241"/>
      <c r="BM77" s="241"/>
      <c r="BN77" s="241"/>
      <c r="BO77" s="241"/>
      <c r="BP77" s="241"/>
      <c r="BQ77" s="238">
        <v>71</v>
      </c>
      <c r="BR77" s="243"/>
      <c r="BS77" s="869"/>
      <c r="BT77" s="870"/>
      <c r="BU77" s="870"/>
      <c r="BV77" s="870"/>
      <c r="BW77" s="870"/>
      <c r="BX77" s="870"/>
      <c r="BY77" s="870"/>
      <c r="BZ77" s="870"/>
      <c r="CA77" s="870"/>
      <c r="CB77" s="870"/>
      <c r="CC77" s="870"/>
      <c r="CD77" s="870"/>
      <c r="CE77" s="870"/>
      <c r="CF77" s="870"/>
      <c r="CG77" s="875"/>
      <c r="CH77" s="872"/>
      <c r="CI77" s="873"/>
      <c r="CJ77" s="873"/>
      <c r="CK77" s="873"/>
      <c r="CL77" s="874"/>
      <c r="CM77" s="872"/>
      <c r="CN77" s="873"/>
      <c r="CO77" s="873"/>
      <c r="CP77" s="873"/>
      <c r="CQ77" s="874"/>
      <c r="CR77" s="872"/>
      <c r="CS77" s="873"/>
      <c r="CT77" s="873"/>
      <c r="CU77" s="873"/>
      <c r="CV77" s="874"/>
      <c r="CW77" s="872"/>
      <c r="CX77" s="873"/>
      <c r="CY77" s="873"/>
      <c r="CZ77" s="873"/>
      <c r="DA77" s="874"/>
      <c r="DB77" s="872"/>
      <c r="DC77" s="873"/>
      <c r="DD77" s="873"/>
      <c r="DE77" s="873"/>
      <c r="DF77" s="874"/>
      <c r="DG77" s="872"/>
      <c r="DH77" s="873"/>
      <c r="DI77" s="873"/>
      <c r="DJ77" s="873"/>
      <c r="DK77" s="874"/>
      <c r="DL77" s="872"/>
      <c r="DM77" s="873"/>
      <c r="DN77" s="873"/>
      <c r="DO77" s="873"/>
      <c r="DP77" s="874"/>
      <c r="DQ77" s="872"/>
      <c r="DR77" s="873"/>
      <c r="DS77" s="873"/>
      <c r="DT77" s="873"/>
      <c r="DU77" s="874"/>
      <c r="DV77" s="869"/>
      <c r="DW77" s="870"/>
      <c r="DX77" s="870"/>
      <c r="DY77" s="870"/>
      <c r="DZ77" s="871"/>
      <c r="EA77" s="230"/>
    </row>
    <row r="78" spans="1:131" ht="26.25" customHeight="1" x14ac:dyDescent="0.2">
      <c r="A78" s="238">
        <v>11</v>
      </c>
      <c r="B78" s="883"/>
      <c r="C78" s="884"/>
      <c r="D78" s="884"/>
      <c r="E78" s="884"/>
      <c r="F78" s="884"/>
      <c r="G78" s="884"/>
      <c r="H78" s="884"/>
      <c r="I78" s="884"/>
      <c r="J78" s="884"/>
      <c r="K78" s="884"/>
      <c r="L78" s="884"/>
      <c r="M78" s="884"/>
      <c r="N78" s="884"/>
      <c r="O78" s="884"/>
      <c r="P78" s="885"/>
      <c r="Q78" s="886"/>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1"/>
      <c r="BA78" s="841"/>
      <c r="BB78" s="841"/>
      <c r="BC78" s="841"/>
      <c r="BD78" s="842"/>
      <c r="BE78" s="241"/>
      <c r="BF78" s="241"/>
      <c r="BG78" s="241"/>
      <c r="BH78" s="241"/>
      <c r="BI78" s="241"/>
      <c r="BJ78" s="230"/>
      <c r="BK78" s="230"/>
      <c r="BL78" s="230"/>
      <c r="BM78" s="230"/>
      <c r="BN78" s="230"/>
      <c r="BO78" s="241"/>
      <c r="BP78" s="241"/>
      <c r="BQ78" s="238">
        <v>72</v>
      </c>
      <c r="BR78" s="243"/>
      <c r="BS78" s="869"/>
      <c r="BT78" s="870"/>
      <c r="BU78" s="870"/>
      <c r="BV78" s="870"/>
      <c r="BW78" s="870"/>
      <c r="BX78" s="870"/>
      <c r="BY78" s="870"/>
      <c r="BZ78" s="870"/>
      <c r="CA78" s="870"/>
      <c r="CB78" s="870"/>
      <c r="CC78" s="870"/>
      <c r="CD78" s="870"/>
      <c r="CE78" s="870"/>
      <c r="CF78" s="870"/>
      <c r="CG78" s="875"/>
      <c r="CH78" s="872"/>
      <c r="CI78" s="873"/>
      <c r="CJ78" s="873"/>
      <c r="CK78" s="873"/>
      <c r="CL78" s="874"/>
      <c r="CM78" s="872"/>
      <c r="CN78" s="873"/>
      <c r="CO78" s="873"/>
      <c r="CP78" s="873"/>
      <c r="CQ78" s="874"/>
      <c r="CR78" s="872"/>
      <c r="CS78" s="873"/>
      <c r="CT78" s="873"/>
      <c r="CU78" s="873"/>
      <c r="CV78" s="874"/>
      <c r="CW78" s="872"/>
      <c r="CX78" s="873"/>
      <c r="CY78" s="873"/>
      <c r="CZ78" s="873"/>
      <c r="DA78" s="874"/>
      <c r="DB78" s="872"/>
      <c r="DC78" s="873"/>
      <c r="DD78" s="873"/>
      <c r="DE78" s="873"/>
      <c r="DF78" s="874"/>
      <c r="DG78" s="872"/>
      <c r="DH78" s="873"/>
      <c r="DI78" s="873"/>
      <c r="DJ78" s="873"/>
      <c r="DK78" s="874"/>
      <c r="DL78" s="872"/>
      <c r="DM78" s="873"/>
      <c r="DN78" s="873"/>
      <c r="DO78" s="873"/>
      <c r="DP78" s="874"/>
      <c r="DQ78" s="872"/>
      <c r="DR78" s="873"/>
      <c r="DS78" s="873"/>
      <c r="DT78" s="873"/>
      <c r="DU78" s="874"/>
      <c r="DV78" s="869"/>
      <c r="DW78" s="870"/>
      <c r="DX78" s="870"/>
      <c r="DY78" s="870"/>
      <c r="DZ78" s="871"/>
      <c r="EA78" s="230"/>
    </row>
    <row r="79" spans="1:131" ht="26.25" customHeight="1" x14ac:dyDescent="0.2">
      <c r="A79" s="238">
        <v>12</v>
      </c>
      <c r="B79" s="883"/>
      <c r="C79" s="884"/>
      <c r="D79" s="884"/>
      <c r="E79" s="884"/>
      <c r="F79" s="884"/>
      <c r="G79" s="884"/>
      <c r="H79" s="884"/>
      <c r="I79" s="884"/>
      <c r="J79" s="884"/>
      <c r="K79" s="884"/>
      <c r="L79" s="884"/>
      <c r="M79" s="884"/>
      <c r="N79" s="884"/>
      <c r="O79" s="884"/>
      <c r="P79" s="885"/>
      <c r="Q79" s="886"/>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1"/>
      <c r="BA79" s="841"/>
      <c r="BB79" s="841"/>
      <c r="BC79" s="841"/>
      <c r="BD79" s="842"/>
      <c r="BE79" s="241"/>
      <c r="BF79" s="241"/>
      <c r="BG79" s="241"/>
      <c r="BH79" s="241"/>
      <c r="BI79" s="241"/>
      <c r="BJ79" s="230"/>
      <c r="BK79" s="230"/>
      <c r="BL79" s="230"/>
      <c r="BM79" s="230"/>
      <c r="BN79" s="230"/>
      <c r="BO79" s="241"/>
      <c r="BP79" s="241"/>
      <c r="BQ79" s="238">
        <v>73</v>
      </c>
      <c r="BR79" s="243"/>
      <c r="BS79" s="869"/>
      <c r="BT79" s="870"/>
      <c r="BU79" s="870"/>
      <c r="BV79" s="870"/>
      <c r="BW79" s="870"/>
      <c r="BX79" s="870"/>
      <c r="BY79" s="870"/>
      <c r="BZ79" s="870"/>
      <c r="CA79" s="870"/>
      <c r="CB79" s="870"/>
      <c r="CC79" s="870"/>
      <c r="CD79" s="870"/>
      <c r="CE79" s="870"/>
      <c r="CF79" s="870"/>
      <c r="CG79" s="875"/>
      <c r="CH79" s="872"/>
      <c r="CI79" s="873"/>
      <c r="CJ79" s="873"/>
      <c r="CK79" s="873"/>
      <c r="CL79" s="874"/>
      <c r="CM79" s="872"/>
      <c r="CN79" s="873"/>
      <c r="CO79" s="873"/>
      <c r="CP79" s="873"/>
      <c r="CQ79" s="874"/>
      <c r="CR79" s="872"/>
      <c r="CS79" s="873"/>
      <c r="CT79" s="873"/>
      <c r="CU79" s="873"/>
      <c r="CV79" s="874"/>
      <c r="CW79" s="872"/>
      <c r="CX79" s="873"/>
      <c r="CY79" s="873"/>
      <c r="CZ79" s="873"/>
      <c r="DA79" s="874"/>
      <c r="DB79" s="872"/>
      <c r="DC79" s="873"/>
      <c r="DD79" s="873"/>
      <c r="DE79" s="873"/>
      <c r="DF79" s="874"/>
      <c r="DG79" s="872"/>
      <c r="DH79" s="873"/>
      <c r="DI79" s="873"/>
      <c r="DJ79" s="873"/>
      <c r="DK79" s="874"/>
      <c r="DL79" s="872"/>
      <c r="DM79" s="873"/>
      <c r="DN79" s="873"/>
      <c r="DO79" s="873"/>
      <c r="DP79" s="874"/>
      <c r="DQ79" s="872"/>
      <c r="DR79" s="873"/>
      <c r="DS79" s="873"/>
      <c r="DT79" s="873"/>
      <c r="DU79" s="874"/>
      <c r="DV79" s="869"/>
      <c r="DW79" s="870"/>
      <c r="DX79" s="870"/>
      <c r="DY79" s="870"/>
      <c r="DZ79" s="871"/>
      <c r="EA79" s="230"/>
    </row>
    <row r="80" spans="1:131" ht="26.25" customHeight="1" x14ac:dyDescent="0.2">
      <c r="A80" s="238">
        <v>13</v>
      </c>
      <c r="B80" s="883"/>
      <c r="C80" s="884"/>
      <c r="D80" s="884"/>
      <c r="E80" s="884"/>
      <c r="F80" s="884"/>
      <c r="G80" s="884"/>
      <c r="H80" s="884"/>
      <c r="I80" s="884"/>
      <c r="J80" s="884"/>
      <c r="K80" s="884"/>
      <c r="L80" s="884"/>
      <c r="M80" s="884"/>
      <c r="N80" s="884"/>
      <c r="O80" s="884"/>
      <c r="P80" s="885"/>
      <c r="Q80" s="886"/>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1"/>
      <c r="BA80" s="841"/>
      <c r="BB80" s="841"/>
      <c r="BC80" s="841"/>
      <c r="BD80" s="842"/>
      <c r="BE80" s="241"/>
      <c r="BF80" s="241"/>
      <c r="BG80" s="241"/>
      <c r="BH80" s="241"/>
      <c r="BI80" s="241"/>
      <c r="BJ80" s="241"/>
      <c r="BK80" s="241"/>
      <c r="BL80" s="241"/>
      <c r="BM80" s="241"/>
      <c r="BN80" s="241"/>
      <c r="BO80" s="241"/>
      <c r="BP80" s="241"/>
      <c r="BQ80" s="238">
        <v>74</v>
      </c>
      <c r="BR80" s="243"/>
      <c r="BS80" s="869"/>
      <c r="BT80" s="870"/>
      <c r="BU80" s="870"/>
      <c r="BV80" s="870"/>
      <c r="BW80" s="870"/>
      <c r="BX80" s="870"/>
      <c r="BY80" s="870"/>
      <c r="BZ80" s="870"/>
      <c r="CA80" s="870"/>
      <c r="CB80" s="870"/>
      <c r="CC80" s="870"/>
      <c r="CD80" s="870"/>
      <c r="CE80" s="870"/>
      <c r="CF80" s="870"/>
      <c r="CG80" s="875"/>
      <c r="CH80" s="872"/>
      <c r="CI80" s="873"/>
      <c r="CJ80" s="873"/>
      <c r="CK80" s="873"/>
      <c r="CL80" s="874"/>
      <c r="CM80" s="872"/>
      <c r="CN80" s="873"/>
      <c r="CO80" s="873"/>
      <c r="CP80" s="873"/>
      <c r="CQ80" s="874"/>
      <c r="CR80" s="872"/>
      <c r="CS80" s="873"/>
      <c r="CT80" s="873"/>
      <c r="CU80" s="873"/>
      <c r="CV80" s="874"/>
      <c r="CW80" s="872"/>
      <c r="CX80" s="873"/>
      <c r="CY80" s="873"/>
      <c r="CZ80" s="873"/>
      <c r="DA80" s="874"/>
      <c r="DB80" s="872"/>
      <c r="DC80" s="873"/>
      <c r="DD80" s="873"/>
      <c r="DE80" s="873"/>
      <c r="DF80" s="874"/>
      <c r="DG80" s="872"/>
      <c r="DH80" s="873"/>
      <c r="DI80" s="873"/>
      <c r="DJ80" s="873"/>
      <c r="DK80" s="874"/>
      <c r="DL80" s="872"/>
      <c r="DM80" s="873"/>
      <c r="DN80" s="873"/>
      <c r="DO80" s="873"/>
      <c r="DP80" s="874"/>
      <c r="DQ80" s="872"/>
      <c r="DR80" s="873"/>
      <c r="DS80" s="873"/>
      <c r="DT80" s="873"/>
      <c r="DU80" s="874"/>
      <c r="DV80" s="869"/>
      <c r="DW80" s="870"/>
      <c r="DX80" s="870"/>
      <c r="DY80" s="870"/>
      <c r="DZ80" s="871"/>
      <c r="EA80" s="230"/>
    </row>
    <row r="81" spans="1:131" ht="26.25" customHeight="1" x14ac:dyDescent="0.2">
      <c r="A81" s="238">
        <v>14</v>
      </c>
      <c r="B81" s="883"/>
      <c r="C81" s="884"/>
      <c r="D81" s="884"/>
      <c r="E81" s="884"/>
      <c r="F81" s="884"/>
      <c r="G81" s="884"/>
      <c r="H81" s="884"/>
      <c r="I81" s="884"/>
      <c r="J81" s="884"/>
      <c r="K81" s="884"/>
      <c r="L81" s="884"/>
      <c r="M81" s="884"/>
      <c r="N81" s="884"/>
      <c r="O81" s="884"/>
      <c r="P81" s="885"/>
      <c r="Q81" s="886"/>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1"/>
      <c r="BA81" s="841"/>
      <c r="BB81" s="841"/>
      <c r="BC81" s="841"/>
      <c r="BD81" s="842"/>
      <c r="BE81" s="241"/>
      <c r="BF81" s="241"/>
      <c r="BG81" s="241"/>
      <c r="BH81" s="241"/>
      <c r="BI81" s="241"/>
      <c r="BJ81" s="241"/>
      <c r="BK81" s="241"/>
      <c r="BL81" s="241"/>
      <c r="BM81" s="241"/>
      <c r="BN81" s="241"/>
      <c r="BO81" s="241"/>
      <c r="BP81" s="241"/>
      <c r="BQ81" s="238">
        <v>75</v>
      </c>
      <c r="BR81" s="243"/>
      <c r="BS81" s="869"/>
      <c r="BT81" s="870"/>
      <c r="BU81" s="870"/>
      <c r="BV81" s="870"/>
      <c r="BW81" s="870"/>
      <c r="BX81" s="870"/>
      <c r="BY81" s="870"/>
      <c r="BZ81" s="870"/>
      <c r="CA81" s="870"/>
      <c r="CB81" s="870"/>
      <c r="CC81" s="870"/>
      <c r="CD81" s="870"/>
      <c r="CE81" s="870"/>
      <c r="CF81" s="870"/>
      <c r="CG81" s="875"/>
      <c r="CH81" s="872"/>
      <c r="CI81" s="873"/>
      <c r="CJ81" s="873"/>
      <c r="CK81" s="873"/>
      <c r="CL81" s="874"/>
      <c r="CM81" s="872"/>
      <c r="CN81" s="873"/>
      <c r="CO81" s="873"/>
      <c r="CP81" s="873"/>
      <c r="CQ81" s="874"/>
      <c r="CR81" s="872"/>
      <c r="CS81" s="873"/>
      <c r="CT81" s="873"/>
      <c r="CU81" s="873"/>
      <c r="CV81" s="874"/>
      <c r="CW81" s="872"/>
      <c r="CX81" s="873"/>
      <c r="CY81" s="873"/>
      <c r="CZ81" s="873"/>
      <c r="DA81" s="874"/>
      <c r="DB81" s="872"/>
      <c r="DC81" s="873"/>
      <c r="DD81" s="873"/>
      <c r="DE81" s="873"/>
      <c r="DF81" s="874"/>
      <c r="DG81" s="872"/>
      <c r="DH81" s="873"/>
      <c r="DI81" s="873"/>
      <c r="DJ81" s="873"/>
      <c r="DK81" s="874"/>
      <c r="DL81" s="872"/>
      <c r="DM81" s="873"/>
      <c r="DN81" s="873"/>
      <c r="DO81" s="873"/>
      <c r="DP81" s="874"/>
      <c r="DQ81" s="872"/>
      <c r="DR81" s="873"/>
      <c r="DS81" s="873"/>
      <c r="DT81" s="873"/>
      <c r="DU81" s="874"/>
      <c r="DV81" s="869"/>
      <c r="DW81" s="870"/>
      <c r="DX81" s="870"/>
      <c r="DY81" s="870"/>
      <c r="DZ81" s="871"/>
      <c r="EA81" s="230"/>
    </row>
    <row r="82" spans="1:131" ht="26.25" customHeight="1" x14ac:dyDescent="0.2">
      <c r="A82" s="238">
        <v>15</v>
      </c>
      <c r="B82" s="883"/>
      <c r="C82" s="884"/>
      <c r="D82" s="884"/>
      <c r="E82" s="884"/>
      <c r="F82" s="884"/>
      <c r="G82" s="884"/>
      <c r="H82" s="884"/>
      <c r="I82" s="884"/>
      <c r="J82" s="884"/>
      <c r="K82" s="884"/>
      <c r="L82" s="884"/>
      <c r="M82" s="884"/>
      <c r="N82" s="884"/>
      <c r="O82" s="884"/>
      <c r="P82" s="885"/>
      <c r="Q82" s="886"/>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1"/>
      <c r="BA82" s="841"/>
      <c r="BB82" s="841"/>
      <c r="BC82" s="841"/>
      <c r="BD82" s="842"/>
      <c r="BE82" s="241"/>
      <c r="BF82" s="241"/>
      <c r="BG82" s="241"/>
      <c r="BH82" s="241"/>
      <c r="BI82" s="241"/>
      <c r="BJ82" s="241"/>
      <c r="BK82" s="241"/>
      <c r="BL82" s="241"/>
      <c r="BM82" s="241"/>
      <c r="BN82" s="241"/>
      <c r="BO82" s="241"/>
      <c r="BP82" s="241"/>
      <c r="BQ82" s="238">
        <v>76</v>
      </c>
      <c r="BR82" s="243"/>
      <c r="BS82" s="869"/>
      <c r="BT82" s="870"/>
      <c r="BU82" s="870"/>
      <c r="BV82" s="870"/>
      <c r="BW82" s="870"/>
      <c r="BX82" s="870"/>
      <c r="BY82" s="870"/>
      <c r="BZ82" s="870"/>
      <c r="CA82" s="870"/>
      <c r="CB82" s="870"/>
      <c r="CC82" s="870"/>
      <c r="CD82" s="870"/>
      <c r="CE82" s="870"/>
      <c r="CF82" s="870"/>
      <c r="CG82" s="875"/>
      <c r="CH82" s="872"/>
      <c r="CI82" s="873"/>
      <c r="CJ82" s="873"/>
      <c r="CK82" s="873"/>
      <c r="CL82" s="874"/>
      <c r="CM82" s="872"/>
      <c r="CN82" s="873"/>
      <c r="CO82" s="873"/>
      <c r="CP82" s="873"/>
      <c r="CQ82" s="874"/>
      <c r="CR82" s="872"/>
      <c r="CS82" s="873"/>
      <c r="CT82" s="873"/>
      <c r="CU82" s="873"/>
      <c r="CV82" s="874"/>
      <c r="CW82" s="872"/>
      <c r="CX82" s="873"/>
      <c r="CY82" s="873"/>
      <c r="CZ82" s="873"/>
      <c r="DA82" s="874"/>
      <c r="DB82" s="872"/>
      <c r="DC82" s="873"/>
      <c r="DD82" s="873"/>
      <c r="DE82" s="873"/>
      <c r="DF82" s="874"/>
      <c r="DG82" s="872"/>
      <c r="DH82" s="873"/>
      <c r="DI82" s="873"/>
      <c r="DJ82" s="873"/>
      <c r="DK82" s="874"/>
      <c r="DL82" s="872"/>
      <c r="DM82" s="873"/>
      <c r="DN82" s="873"/>
      <c r="DO82" s="873"/>
      <c r="DP82" s="874"/>
      <c r="DQ82" s="872"/>
      <c r="DR82" s="873"/>
      <c r="DS82" s="873"/>
      <c r="DT82" s="873"/>
      <c r="DU82" s="874"/>
      <c r="DV82" s="869"/>
      <c r="DW82" s="870"/>
      <c r="DX82" s="870"/>
      <c r="DY82" s="870"/>
      <c r="DZ82" s="871"/>
      <c r="EA82" s="230"/>
    </row>
    <row r="83" spans="1:131" ht="26.25" customHeight="1" x14ac:dyDescent="0.2">
      <c r="A83" s="238">
        <v>16</v>
      </c>
      <c r="B83" s="883"/>
      <c r="C83" s="884"/>
      <c r="D83" s="884"/>
      <c r="E83" s="884"/>
      <c r="F83" s="884"/>
      <c r="G83" s="884"/>
      <c r="H83" s="884"/>
      <c r="I83" s="884"/>
      <c r="J83" s="884"/>
      <c r="K83" s="884"/>
      <c r="L83" s="884"/>
      <c r="M83" s="884"/>
      <c r="N83" s="884"/>
      <c r="O83" s="884"/>
      <c r="P83" s="885"/>
      <c r="Q83" s="886"/>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1"/>
      <c r="BA83" s="841"/>
      <c r="BB83" s="841"/>
      <c r="BC83" s="841"/>
      <c r="BD83" s="842"/>
      <c r="BE83" s="241"/>
      <c r="BF83" s="241"/>
      <c r="BG83" s="241"/>
      <c r="BH83" s="241"/>
      <c r="BI83" s="241"/>
      <c r="BJ83" s="241"/>
      <c r="BK83" s="241"/>
      <c r="BL83" s="241"/>
      <c r="BM83" s="241"/>
      <c r="BN83" s="241"/>
      <c r="BO83" s="241"/>
      <c r="BP83" s="241"/>
      <c r="BQ83" s="238">
        <v>77</v>
      </c>
      <c r="BR83" s="243"/>
      <c r="BS83" s="869"/>
      <c r="BT83" s="870"/>
      <c r="BU83" s="870"/>
      <c r="BV83" s="870"/>
      <c r="BW83" s="870"/>
      <c r="BX83" s="870"/>
      <c r="BY83" s="870"/>
      <c r="BZ83" s="870"/>
      <c r="CA83" s="870"/>
      <c r="CB83" s="870"/>
      <c r="CC83" s="870"/>
      <c r="CD83" s="870"/>
      <c r="CE83" s="870"/>
      <c r="CF83" s="870"/>
      <c r="CG83" s="875"/>
      <c r="CH83" s="872"/>
      <c r="CI83" s="873"/>
      <c r="CJ83" s="873"/>
      <c r="CK83" s="873"/>
      <c r="CL83" s="874"/>
      <c r="CM83" s="872"/>
      <c r="CN83" s="873"/>
      <c r="CO83" s="873"/>
      <c r="CP83" s="873"/>
      <c r="CQ83" s="874"/>
      <c r="CR83" s="872"/>
      <c r="CS83" s="873"/>
      <c r="CT83" s="873"/>
      <c r="CU83" s="873"/>
      <c r="CV83" s="874"/>
      <c r="CW83" s="872"/>
      <c r="CX83" s="873"/>
      <c r="CY83" s="873"/>
      <c r="CZ83" s="873"/>
      <c r="DA83" s="874"/>
      <c r="DB83" s="872"/>
      <c r="DC83" s="873"/>
      <c r="DD83" s="873"/>
      <c r="DE83" s="873"/>
      <c r="DF83" s="874"/>
      <c r="DG83" s="872"/>
      <c r="DH83" s="873"/>
      <c r="DI83" s="873"/>
      <c r="DJ83" s="873"/>
      <c r="DK83" s="874"/>
      <c r="DL83" s="872"/>
      <c r="DM83" s="873"/>
      <c r="DN83" s="873"/>
      <c r="DO83" s="873"/>
      <c r="DP83" s="874"/>
      <c r="DQ83" s="872"/>
      <c r="DR83" s="873"/>
      <c r="DS83" s="873"/>
      <c r="DT83" s="873"/>
      <c r="DU83" s="874"/>
      <c r="DV83" s="869"/>
      <c r="DW83" s="870"/>
      <c r="DX83" s="870"/>
      <c r="DY83" s="870"/>
      <c r="DZ83" s="871"/>
      <c r="EA83" s="230"/>
    </row>
    <row r="84" spans="1:131" ht="26.25" customHeight="1" x14ac:dyDescent="0.2">
      <c r="A84" s="238">
        <v>17</v>
      </c>
      <c r="B84" s="883"/>
      <c r="C84" s="884"/>
      <c r="D84" s="884"/>
      <c r="E84" s="884"/>
      <c r="F84" s="884"/>
      <c r="G84" s="884"/>
      <c r="H84" s="884"/>
      <c r="I84" s="884"/>
      <c r="J84" s="884"/>
      <c r="K84" s="884"/>
      <c r="L84" s="884"/>
      <c r="M84" s="884"/>
      <c r="N84" s="884"/>
      <c r="O84" s="884"/>
      <c r="P84" s="885"/>
      <c r="Q84" s="886"/>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1"/>
      <c r="BA84" s="841"/>
      <c r="BB84" s="841"/>
      <c r="BC84" s="841"/>
      <c r="BD84" s="842"/>
      <c r="BE84" s="241"/>
      <c r="BF84" s="241"/>
      <c r="BG84" s="241"/>
      <c r="BH84" s="241"/>
      <c r="BI84" s="241"/>
      <c r="BJ84" s="241"/>
      <c r="BK84" s="241"/>
      <c r="BL84" s="241"/>
      <c r="BM84" s="241"/>
      <c r="BN84" s="241"/>
      <c r="BO84" s="241"/>
      <c r="BP84" s="241"/>
      <c r="BQ84" s="238">
        <v>78</v>
      </c>
      <c r="BR84" s="243"/>
      <c r="BS84" s="869"/>
      <c r="BT84" s="870"/>
      <c r="BU84" s="870"/>
      <c r="BV84" s="870"/>
      <c r="BW84" s="870"/>
      <c r="BX84" s="870"/>
      <c r="BY84" s="870"/>
      <c r="BZ84" s="870"/>
      <c r="CA84" s="870"/>
      <c r="CB84" s="870"/>
      <c r="CC84" s="870"/>
      <c r="CD84" s="870"/>
      <c r="CE84" s="870"/>
      <c r="CF84" s="870"/>
      <c r="CG84" s="875"/>
      <c r="CH84" s="872"/>
      <c r="CI84" s="873"/>
      <c r="CJ84" s="873"/>
      <c r="CK84" s="873"/>
      <c r="CL84" s="874"/>
      <c r="CM84" s="872"/>
      <c r="CN84" s="873"/>
      <c r="CO84" s="873"/>
      <c r="CP84" s="873"/>
      <c r="CQ84" s="874"/>
      <c r="CR84" s="872"/>
      <c r="CS84" s="873"/>
      <c r="CT84" s="873"/>
      <c r="CU84" s="873"/>
      <c r="CV84" s="874"/>
      <c r="CW84" s="872"/>
      <c r="CX84" s="873"/>
      <c r="CY84" s="873"/>
      <c r="CZ84" s="873"/>
      <c r="DA84" s="874"/>
      <c r="DB84" s="872"/>
      <c r="DC84" s="873"/>
      <c r="DD84" s="873"/>
      <c r="DE84" s="873"/>
      <c r="DF84" s="874"/>
      <c r="DG84" s="872"/>
      <c r="DH84" s="873"/>
      <c r="DI84" s="873"/>
      <c r="DJ84" s="873"/>
      <c r="DK84" s="874"/>
      <c r="DL84" s="872"/>
      <c r="DM84" s="873"/>
      <c r="DN84" s="873"/>
      <c r="DO84" s="873"/>
      <c r="DP84" s="874"/>
      <c r="DQ84" s="872"/>
      <c r="DR84" s="873"/>
      <c r="DS84" s="873"/>
      <c r="DT84" s="873"/>
      <c r="DU84" s="874"/>
      <c r="DV84" s="869"/>
      <c r="DW84" s="870"/>
      <c r="DX84" s="870"/>
      <c r="DY84" s="870"/>
      <c r="DZ84" s="871"/>
      <c r="EA84" s="230"/>
    </row>
    <row r="85" spans="1:131" ht="26.25" customHeight="1" x14ac:dyDescent="0.2">
      <c r="A85" s="238">
        <v>18</v>
      </c>
      <c r="B85" s="883"/>
      <c r="C85" s="884"/>
      <c r="D85" s="884"/>
      <c r="E85" s="884"/>
      <c r="F85" s="884"/>
      <c r="G85" s="884"/>
      <c r="H85" s="884"/>
      <c r="I85" s="884"/>
      <c r="J85" s="884"/>
      <c r="K85" s="884"/>
      <c r="L85" s="884"/>
      <c r="M85" s="884"/>
      <c r="N85" s="884"/>
      <c r="O85" s="884"/>
      <c r="P85" s="885"/>
      <c r="Q85" s="886"/>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1"/>
      <c r="BA85" s="841"/>
      <c r="BB85" s="841"/>
      <c r="BC85" s="841"/>
      <c r="BD85" s="842"/>
      <c r="BE85" s="241"/>
      <c r="BF85" s="241"/>
      <c r="BG85" s="241"/>
      <c r="BH85" s="241"/>
      <c r="BI85" s="241"/>
      <c r="BJ85" s="241"/>
      <c r="BK85" s="241"/>
      <c r="BL85" s="241"/>
      <c r="BM85" s="241"/>
      <c r="BN85" s="241"/>
      <c r="BO85" s="241"/>
      <c r="BP85" s="241"/>
      <c r="BQ85" s="238">
        <v>79</v>
      </c>
      <c r="BR85" s="243"/>
      <c r="BS85" s="869"/>
      <c r="BT85" s="870"/>
      <c r="BU85" s="870"/>
      <c r="BV85" s="870"/>
      <c r="BW85" s="870"/>
      <c r="BX85" s="870"/>
      <c r="BY85" s="870"/>
      <c r="BZ85" s="870"/>
      <c r="CA85" s="870"/>
      <c r="CB85" s="870"/>
      <c r="CC85" s="870"/>
      <c r="CD85" s="870"/>
      <c r="CE85" s="870"/>
      <c r="CF85" s="870"/>
      <c r="CG85" s="875"/>
      <c r="CH85" s="872"/>
      <c r="CI85" s="873"/>
      <c r="CJ85" s="873"/>
      <c r="CK85" s="873"/>
      <c r="CL85" s="874"/>
      <c r="CM85" s="872"/>
      <c r="CN85" s="873"/>
      <c r="CO85" s="873"/>
      <c r="CP85" s="873"/>
      <c r="CQ85" s="874"/>
      <c r="CR85" s="872"/>
      <c r="CS85" s="873"/>
      <c r="CT85" s="873"/>
      <c r="CU85" s="873"/>
      <c r="CV85" s="874"/>
      <c r="CW85" s="872"/>
      <c r="CX85" s="873"/>
      <c r="CY85" s="873"/>
      <c r="CZ85" s="873"/>
      <c r="DA85" s="874"/>
      <c r="DB85" s="872"/>
      <c r="DC85" s="873"/>
      <c r="DD85" s="873"/>
      <c r="DE85" s="873"/>
      <c r="DF85" s="874"/>
      <c r="DG85" s="872"/>
      <c r="DH85" s="873"/>
      <c r="DI85" s="873"/>
      <c r="DJ85" s="873"/>
      <c r="DK85" s="874"/>
      <c r="DL85" s="872"/>
      <c r="DM85" s="873"/>
      <c r="DN85" s="873"/>
      <c r="DO85" s="873"/>
      <c r="DP85" s="874"/>
      <c r="DQ85" s="872"/>
      <c r="DR85" s="873"/>
      <c r="DS85" s="873"/>
      <c r="DT85" s="873"/>
      <c r="DU85" s="874"/>
      <c r="DV85" s="869"/>
      <c r="DW85" s="870"/>
      <c r="DX85" s="870"/>
      <c r="DY85" s="870"/>
      <c r="DZ85" s="871"/>
      <c r="EA85" s="230"/>
    </row>
    <row r="86" spans="1:131" ht="26.25" customHeight="1" x14ac:dyDescent="0.2">
      <c r="A86" s="238">
        <v>19</v>
      </c>
      <c r="B86" s="883"/>
      <c r="C86" s="884"/>
      <c r="D86" s="884"/>
      <c r="E86" s="884"/>
      <c r="F86" s="884"/>
      <c r="G86" s="884"/>
      <c r="H86" s="884"/>
      <c r="I86" s="884"/>
      <c r="J86" s="884"/>
      <c r="K86" s="884"/>
      <c r="L86" s="884"/>
      <c r="M86" s="884"/>
      <c r="N86" s="884"/>
      <c r="O86" s="884"/>
      <c r="P86" s="885"/>
      <c r="Q86" s="886"/>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1"/>
      <c r="BA86" s="841"/>
      <c r="BB86" s="841"/>
      <c r="BC86" s="841"/>
      <c r="BD86" s="842"/>
      <c r="BE86" s="241"/>
      <c r="BF86" s="241"/>
      <c r="BG86" s="241"/>
      <c r="BH86" s="241"/>
      <c r="BI86" s="241"/>
      <c r="BJ86" s="241"/>
      <c r="BK86" s="241"/>
      <c r="BL86" s="241"/>
      <c r="BM86" s="241"/>
      <c r="BN86" s="241"/>
      <c r="BO86" s="241"/>
      <c r="BP86" s="241"/>
      <c r="BQ86" s="238">
        <v>80</v>
      </c>
      <c r="BR86" s="243"/>
      <c r="BS86" s="869"/>
      <c r="BT86" s="870"/>
      <c r="BU86" s="870"/>
      <c r="BV86" s="870"/>
      <c r="BW86" s="870"/>
      <c r="BX86" s="870"/>
      <c r="BY86" s="870"/>
      <c r="BZ86" s="870"/>
      <c r="CA86" s="870"/>
      <c r="CB86" s="870"/>
      <c r="CC86" s="870"/>
      <c r="CD86" s="870"/>
      <c r="CE86" s="870"/>
      <c r="CF86" s="870"/>
      <c r="CG86" s="875"/>
      <c r="CH86" s="872"/>
      <c r="CI86" s="873"/>
      <c r="CJ86" s="873"/>
      <c r="CK86" s="873"/>
      <c r="CL86" s="874"/>
      <c r="CM86" s="872"/>
      <c r="CN86" s="873"/>
      <c r="CO86" s="873"/>
      <c r="CP86" s="873"/>
      <c r="CQ86" s="874"/>
      <c r="CR86" s="872"/>
      <c r="CS86" s="873"/>
      <c r="CT86" s="873"/>
      <c r="CU86" s="873"/>
      <c r="CV86" s="874"/>
      <c r="CW86" s="872"/>
      <c r="CX86" s="873"/>
      <c r="CY86" s="873"/>
      <c r="CZ86" s="873"/>
      <c r="DA86" s="874"/>
      <c r="DB86" s="872"/>
      <c r="DC86" s="873"/>
      <c r="DD86" s="873"/>
      <c r="DE86" s="873"/>
      <c r="DF86" s="874"/>
      <c r="DG86" s="872"/>
      <c r="DH86" s="873"/>
      <c r="DI86" s="873"/>
      <c r="DJ86" s="873"/>
      <c r="DK86" s="874"/>
      <c r="DL86" s="872"/>
      <c r="DM86" s="873"/>
      <c r="DN86" s="873"/>
      <c r="DO86" s="873"/>
      <c r="DP86" s="874"/>
      <c r="DQ86" s="872"/>
      <c r="DR86" s="873"/>
      <c r="DS86" s="873"/>
      <c r="DT86" s="873"/>
      <c r="DU86" s="874"/>
      <c r="DV86" s="869"/>
      <c r="DW86" s="870"/>
      <c r="DX86" s="870"/>
      <c r="DY86" s="870"/>
      <c r="DZ86" s="871"/>
      <c r="EA86" s="230"/>
    </row>
    <row r="87" spans="1:131" ht="26.25" customHeight="1" x14ac:dyDescent="0.2">
      <c r="A87" s="244">
        <v>20</v>
      </c>
      <c r="B87" s="888"/>
      <c r="C87" s="889"/>
      <c r="D87" s="889"/>
      <c r="E87" s="889"/>
      <c r="F87" s="889"/>
      <c r="G87" s="889"/>
      <c r="H87" s="889"/>
      <c r="I87" s="889"/>
      <c r="J87" s="889"/>
      <c r="K87" s="889"/>
      <c r="L87" s="889"/>
      <c r="M87" s="889"/>
      <c r="N87" s="889"/>
      <c r="O87" s="889"/>
      <c r="P87" s="890"/>
      <c r="Q87" s="891"/>
      <c r="R87" s="892"/>
      <c r="S87" s="892"/>
      <c r="T87" s="892"/>
      <c r="U87" s="892"/>
      <c r="V87" s="892"/>
      <c r="W87" s="892"/>
      <c r="X87" s="892"/>
      <c r="Y87" s="892"/>
      <c r="Z87" s="892"/>
      <c r="AA87" s="892"/>
      <c r="AB87" s="892"/>
      <c r="AC87" s="892"/>
      <c r="AD87" s="892"/>
      <c r="AE87" s="892"/>
      <c r="AF87" s="892"/>
      <c r="AG87" s="892"/>
      <c r="AH87" s="892"/>
      <c r="AI87" s="892"/>
      <c r="AJ87" s="892"/>
      <c r="AK87" s="892"/>
      <c r="AL87" s="892"/>
      <c r="AM87" s="892"/>
      <c r="AN87" s="892"/>
      <c r="AO87" s="892"/>
      <c r="AP87" s="892"/>
      <c r="AQ87" s="892"/>
      <c r="AR87" s="892"/>
      <c r="AS87" s="892"/>
      <c r="AT87" s="892"/>
      <c r="AU87" s="892"/>
      <c r="AV87" s="892"/>
      <c r="AW87" s="892"/>
      <c r="AX87" s="892"/>
      <c r="AY87" s="892"/>
      <c r="AZ87" s="893"/>
      <c r="BA87" s="893"/>
      <c r="BB87" s="893"/>
      <c r="BC87" s="893"/>
      <c r="BD87" s="894"/>
      <c r="BE87" s="241"/>
      <c r="BF87" s="241"/>
      <c r="BG87" s="241"/>
      <c r="BH87" s="241"/>
      <c r="BI87" s="241"/>
      <c r="BJ87" s="241"/>
      <c r="BK87" s="241"/>
      <c r="BL87" s="241"/>
      <c r="BM87" s="241"/>
      <c r="BN87" s="241"/>
      <c r="BO87" s="241"/>
      <c r="BP87" s="241"/>
      <c r="BQ87" s="238">
        <v>81</v>
      </c>
      <c r="BR87" s="243"/>
      <c r="BS87" s="869"/>
      <c r="BT87" s="870"/>
      <c r="BU87" s="870"/>
      <c r="BV87" s="870"/>
      <c r="BW87" s="870"/>
      <c r="BX87" s="870"/>
      <c r="BY87" s="870"/>
      <c r="BZ87" s="870"/>
      <c r="CA87" s="870"/>
      <c r="CB87" s="870"/>
      <c r="CC87" s="870"/>
      <c r="CD87" s="870"/>
      <c r="CE87" s="870"/>
      <c r="CF87" s="870"/>
      <c r="CG87" s="875"/>
      <c r="CH87" s="872"/>
      <c r="CI87" s="873"/>
      <c r="CJ87" s="873"/>
      <c r="CK87" s="873"/>
      <c r="CL87" s="874"/>
      <c r="CM87" s="872"/>
      <c r="CN87" s="873"/>
      <c r="CO87" s="873"/>
      <c r="CP87" s="873"/>
      <c r="CQ87" s="874"/>
      <c r="CR87" s="872"/>
      <c r="CS87" s="873"/>
      <c r="CT87" s="873"/>
      <c r="CU87" s="873"/>
      <c r="CV87" s="874"/>
      <c r="CW87" s="872"/>
      <c r="CX87" s="873"/>
      <c r="CY87" s="873"/>
      <c r="CZ87" s="873"/>
      <c r="DA87" s="874"/>
      <c r="DB87" s="872"/>
      <c r="DC87" s="873"/>
      <c r="DD87" s="873"/>
      <c r="DE87" s="873"/>
      <c r="DF87" s="874"/>
      <c r="DG87" s="872"/>
      <c r="DH87" s="873"/>
      <c r="DI87" s="873"/>
      <c r="DJ87" s="873"/>
      <c r="DK87" s="874"/>
      <c r="DL87" s="872"/>
      <c r="DM87" s="873"/>
      <c r="DN87" s="873"/>
      <c r="DO87" s="873"/>
      <c r="DP87" s="874"/>
      <c r="DQ87" s="872"/>
      <c r="DR87" s="873"/>
      <c r="DS87" s="873"/>
      <c r="DT87" s="873"/>
      <c r="DU87" s="874"/>
      <c r="DV87" s="869"/>
      <c r="DW87" s="870"/>
      <c r="DX87" s="870"/>
      <c r="DY87" s="870"/>
      <c r="DZ87" s="871"/>
      <c r="EA87" s="230"/>
    </row>
    <row r="88" spans="1:131" ht="26.25" customHeight="1" thickBot="1" x14ac:dyDescent="0.25">
      <c r="A88" s="240" t="s">
        <v>376</v>
      </c>
      <c r="B88" s="789" t="s">
        <v>398</v>
      </c>
      <c r="C88" s="790"/>
      <c r="D88" s="790"/>
      <c r="E88" s="790"/>
      <c r="F88" s="790"/>
      <c r="G88" s="790"/>
      <c r="H88" s="790"/>
      <c r="I88" s="790"/>
      <c r="J88" s="790"/>
      <c r="K88" s="790"/>
      <c r="L88" s="790"/>
      <c r="M88" s="790"/>
      <c r="N88" s="790"/>
      <c r="O88" s="790"/>
      <c r="P88" s="791"/>
      <c r="Q88" s="850"/>
      <c r="R88" s="851"/>
      <c r="S88" s="851"/>
      <c r="T88" s="851"/>
      <c r="U88" s="851"/>
      <c r="V88" s="851"/>
      <c r="W88" s="851"/>
      <c r="X88" s="851"/>
      <c r="Y88" s="851"/>
      <c r="Z88" s="851"/>
      <c r="AA88" s="851"/>
      <c r="AB88" s="851"/>
      <c r="AC88" s="851"/>
      <c r="AD88" s="851"/>
      <c r="AE88" s="851"/>
      <c r="AF88" s="854">
        <v>13755</v>
      </c>
      <c r="AG88" s="854"/>
      <c r="AH88" s="854"/>
      <c r="AI88" s="854"/>
      <c r="AJ88" s="854"/>
      <c r="AK88" s="851"/>
      <c r="AL88" s="851"/>
      <c r="AM88" s="851"/>
      <c r="AN88" s="851"/>
      <c r="AO88" s="851"/>
      <c r="AP88" s="854">
        <v>41345</v>
      </c>
      <c r="AQ88" s="854"/>
      <c r="AR88" s="854"/>
      <c r="AS88" s="854"/>
      <c r="AT88" s="854"/>
      <c r="AU88" s="854">
        <v>8098</v>
      </c>
      <c r="AV88" s="854"/>
      <c r="AW88" s="854"/>
      <c r="AX88" s="854"/>
      <c r="AY88" s="854"/>
      <c r="AZ88" s="859"/>
      <c r="BA88" s="859"/>
      <c r="BB88" s="859"/>
      <c r="BC88" s="859"/>
      <c r="BD88" s="860"/>
      <c r="BE88" s="241"/>
      <c r="BF88" s="241"/>
      <c r="BG88" s="241"/>
      <c r="BH88" s="241"/>
      <c r="BI88" s="241"/>
      <c r="BJ88" s="241"/>
      <c r="BK88" s="241"/>
      <c r="BL88" s="241"/>
      <c r="BM88" s="241"/>
      <c r="BN88" s="241"/>
      <c r="BO88" s="241"/>
      <c r="BP88" s="241"/>
      <c r="BQ88" s="238">
        <v>82</v>
      </c>
      <c r="BR88" s="243"/>
      <c r="BS88" s="869"/>
      <c r="BT88" s="870"/>
      <c r="BU88" s="870"/>
      <c r="BV88" s="870"/>
      <c r="BW88" s="870"/>
      <c r="BX88" s="870"/>
      <c r="BY88" s="870"/>
      <c r="BZ88" s="870"/>
      <c r="CA88" s="870"/>
      <c r="CB88" s="870"/>
      <c r="CC88" s="870"/>
      <c r="CD88" s="870"/>
      <c r="CE88" s="870"/>
      <c r="CF88" s="870"/>
      <c r="CG88" s="875"/>
      <c r="CH88" s="872"/>
      <c r="CI88" s="873"/>
      <c r="CJ88" s="873"/>
      <c r="CK88" s="873"/>
      <c r="CL88" s="874"/>
      <c r="CM88" s="872"/>
      <c r="CN88" s="873"/>
      <c r="CO88" s="873"/>
      <c r="CP88" s="873"/>
      <c r="CQ88" s="874"/>
      <c r="CR88" s="872"/>
      <c r="CS88" s="873"/>
      <c r="CT88" s="873"/>
      <c r="CU88" s="873"/>
      <c r="CV88" s="874"/>
      <c r="CW88" s="872"/>
      <c r="CX88" s="873"/>
      <c r="CY88" s="873"/>
      <c r="CZ88" s="873"/>
      <c r="DA88" s="874"/>
      <c r="DB88" s="872"/>
      <c r="DC88" s="873"/>
      <c r="DD88" s="873"/>
      <c r="DE88" s="873"/>
      <c r="DF88" s="874"/>
      <c r="DG88" s="872"/>
      <c r="DH88" s="873"/>
      <c r="DI88" s="873"/>
      <c r="DJ88" s="873"/>
      <c r="DK88" s="874"/>
      <c r="DL88" s="872"/>
      <c r="DM88" s="873"/>
      <c r="DN88" s="873"/>
      <c r="DO88" s="873"/>
      <c r="DP88" s="874"/>
      <c r="DQ88" s="872"/>
      <c r="DR88" s="873"/>
      <c r="DS88" s="873"/>
      <c r="DT88" s="873"/>
      <c r="DU88" s="874"/>
      <c r="DV88" s="869"/>
      <c r="DW88" s="870"/>
      <c r="DX88" s="870"/>
      <c r="DY88" s="870"/>
      <c r="DZ88" s="87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9"/>
      <c r="BT89" s="870"/>
      <c r="BU89" s="870"/>
      <c r="BV89" s="870"/>
      <c r="BW89" s="870"/>
      <c r="BX89" s="870"/>
      <c r="BY89" s="870"/>
      <c r="BZ89" s="870"/>
      <c r="CA89" s="870"/>
      <c r="CB89" s="870"/>
      <c r="CC89" s="870"/>
      <c r="CD89" s="870"/>
      <c r="CE89" s="870"/>
      <c r="CF89" s="870"/>
      <c r="CG89" s="875"/>
      <c r="CH89" s="872"/>
      <c r="CI89" s="873"/>
      <c r="CJ89" s="873"/>
      <c r="CK89" s="873"/>
      <c r="CL89" s="874"/>
      <c r="CM89" s="872"/>
      <c r="CN89" s="873"/>
      <c r="CO89" s="873"/>
      <c r="CP89" s="873"/>
      <c r="CQ89" s="874"/>
      <c r="CR89" s="872"/>
      <c r="CS89" s="873"/>
      <c r="CT89" s="873"/>
      <c r="CU89" s="873"/>
      <c r="CV89" s="874"/>
      <c r="CW89" s="872"/>
      <c r="CX89" s="873"/>
      <c r="CY89" s="873"/>
      <c r="CZ89" s="873"/>
      <c r="DA89" s="874"/>
      <c r="DB89" s="872"/>
      <c r="DC89" s="873"/>
      <c r="DD89" s="873"/>
      <c r="DE89" s="873"/>
      <c r="DF89" s="874"/>
      <c r="DG89" s="872"/>
      <c r="DH89" s="873"/>
      <c r="DI89" s="873"/>
      <c r="DJ89" s="873"/>
      <c r="DK89" s="874"/>
      <c r="DL89" s="872"/>
      <c r="DM89" s="873"/>
      <c r="DN89" s="873"/>
      <c r="DO89" s="873"/>
      <c r="DP89" s="874"/>
      <c r="DQ89" s="872"/>
      <c r="DR89" s="873"/>
      <c r="DS89" s="873"/>
      <c r="DT89" s="873"/>
      <c r="DU89" s="874"/>
      <c r="DV89" s="869"/>
      <c r="DW89" s="870"/>
      <c r="DX89" s="870"/>
      <c r="DY89" s="870"/>
      <c r="DZ89" s="87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9"/>
      <c r="BT90" s="870"/>
      <c r="BU90" s="870"/>
      <c r="BV90" s="870"/>
      <c r="BW90" s="870"/>
      <c r="BX90" s="870"/>
      <c r="BY90" s="870"/>
      <c r="BZ90" s="870"/>
      <c r="CA90" s="870"/>
      <c r="CB90" s="870"/>
      <c r="CC90" s="870"/>
      <c r="CD90" s="870"/>
      <c r="CE90" s="870"/>
      <c r="CF90" s="870"/>
      <c r="CG90" s="875"/>
      <c r="CH90" s="872"/>
      <c r="CI90" s="873"/>
      <c r="CJ90" s="873"/>
      <c r="CK90" s="873"/>
      <c r="CL90" s="874"/>
      <c r="CM90" s="872"/>
      <c r="CN90" s="873"/>
      <c r="CO90" s="873"/>
      <c r="CP90" s="873"/>
      <c r="CQ90" s="874"/>
      <c r="CR90" s="872"/>
      <c r="CS90" s="873"/>
      <c r="CT90" s="873"/>
      <c r="CU90" s="873"/>
      <c r="CV90" s="874"/>
      <c r="CW90" s="872"/>
      <c r="CX90" s="873"/>
      <c r="CY90" s="873"/>
      <c r="CZ90" s="873"/>
      <c r="DA90" s="874"/>
      <c r="DB90" s="872"/>
      <c r="DC90" s="873"/>
      <c r="DD90" s="873"/>
      <c r="DE90" s="873"/>
      <c r="DF90" s="874"/>
      <c r="DG90" s="872"/>
      <c r="DH90" s="873"/>
      <c r="DI90" s="873"/>
      <c r="DJ90" s="873"/>
      <c r="DK90" s="874"/>
      <c r="DL90" s="872"/>
      <c r="DM90" s="873"/>
      <c r="DN90" s="873"/>
      <c r="DO90" s="873"/>
      <c r="DP90" s="874"/>
      <c r="DQ90" s="872"/>
      <c r="DR90" s="873"/>
      <c r="DS90" s="873"/>
      <c r="DT90" s="873"/>
      <c r="DU90" s="874"/>
      <c r="DV90" s="869"/>
      <c r="DW90" s="870"/>
      <c r="DX90" s="870"/>
      <c r="DY90" s="870"/>
      <c r="DZ90" s="87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9"/>
      <c r="BT91" s="870"/>
      <c r="BU91" s="870"/>
      <c r="BV91" s="870"/>
      <c r="BW91" s="870"/>
      <c r="BX91" s="870"/>
      <c r="BY91" s="870"/>
      <c r="BZ91" s="870"/>
      <c r="CA91" s="870"/>
      <c r="CB91" s="870"/>
      <c r="CC91" s="870"/>
      <c r="CD91" s="870"/>
      <c r="CE91" s="870"/>
      <c r="CF91" s="870"/>
      <c r="CG91" s="875"/>
      <c r="CH91" s="872"/>
      <c r="CI91" s="873"/>
      <c r="CJ91" s="873"/>
      <c r="CK91" s="873"/>
      <c r="CL91" s="874"/>
      <c r="CM91" s="872"/>
      <c r="CN91" s="873"/>
      <c r="CO91" s="873"/>
      <c r="CP91" s="873"/>
      <c r="CQ91" s="874"/>
      <c r="CR91" s="872"/>
      <c r="CS91" s="873"/>
      <c r="CT91" s="873"/>
      <c r="CU91" s="873"/>
      <c r="CV91" s="874"/>
      <c r="CW91" s="872"/>
      <c r="CX91" s="873"/>
      <c r="CY91" s="873"/>
      <c r="CZ91" s="873"/>
      <c r="DA91" s="874"/>
      <c r="DB91" s="872"/>
      <c r="DC91" s="873"/>
      <c r="DD91" s="873"/>
      <c r="DE91" s="873"/>
      <c r="DF91" s="874"/>
      <c r="DG91" s="872"/>
      <c r="DH91" s="873"/>
      <c r="DI91" s="873"/>
      <c r="DJ91" s="873"/>
      <c r="DK91" s="874"/>
      <c r="DL91" s="872"/>
      <c r="DM91" s="873"/>
      <c r="DN91" s="873"/>
      <c r="DO91" s="873"/>
      <c r="DP91" s="874"/>
      <c r="DQ91" s="872"/>
      <c r="DR91" s="873"/>
      <c r="DS91" s="873"/>
      <c r="DT91" s="873"/>
      <c r="DU91" s="874"/>
      <c r="DV91" s="869"/>
      <c r="DW91" s="870"/>
      <c r="DX91" s="870"/>
      <c r="DY91" s="870"/>
      <c r="DZ91" s="87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9"/>
      <c r="BT92" s="870"/>
      <c r="BU92" s="870"/>
      <c r="BV92" s="870"/>
      <c r="BW92" s="870"/>
      <c r="BX92" s="870"/>
      <c r="BY92" s="870"/>
      <c r="BZ92" s="870"/>
      <c r="CA92" s="870"/>
      <c r="CB92" s="870"/>
      <c r="CC92" s="870"/>
      <c r="CD92" s="870"/>
      <c r="CE92" s="870"/>
      <c r="CF92" s="870"/>
      <c r="CG92" s="875"/>
      <c r="CH92" s="872"/>
      <c r="CI92" s="873"/>
      <c r="CJ92" s="873"/>
      <c r="CK92" s="873"/>
      <c r="CL92" s="874"/>
      <c r="CM92" s="872"/>
      <c r="CN92" s="873"/>
      <c r="CO92" s="873"/>
      <c r="CP92" s="873"/>
      <c r="CQ92" s="874"/>
      <c r="CR92" s="872"/>
      <c r="CS92" s="873"/>
      <c r="CT92" s="873"/>
      <c r="CU92" s="873"/>
      <c r="CV92" s="874"/>
      <c r="CW92" s="872"/>
      <c r="CX92" s="873"/>
      <c r="CY92" s="873"/>
      <c r="CZ92" s="873"/>
      <c r="DA92" s="874"/>
      <c r="DB92" s="872"/>
      <c r="DC92" s="873"/>
      <c r="DD92" s="873"/>
      <c r="DE92" s="873"/>
      <c r="DF92" s="874"/>
      <c r="DG92" s="872"/>
      <c r="DH92" s="873"/>
      <c r="DI92" s="873"/>
      <c r="DJ92" s="873"/>
      <c r="DK92" s="874"/>
      <c r="DL92" s="872"/>
      <c r="DM92" s="873"/>
      <c r="DN92" s="873"/>
      <c r="DO92" s="873"/>
      <c r="DP92" s="874"/>
      <c r="DQ92" s="872"/>
      <c r="DR92" s="873"/>
      <c r="DS92" s="873"/>
      <c r="DT92" s="873"/>
      <c r="DU92" s="874"/>
      <c r="DV92" s="869"/>
      <c r="DW92" s="870"/>
      <c r="DX92" s="870"/>
      <c r="DY92" s="870"/>
      <c r="DZ92" s="87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9"/>
      <c r="BT93" s="870"/>
      <c r="BU93" s="870"/>
      <c r="BV93" s="870"/>
      <c r="BW93" s="870"/>
      <c r="BX93" s="870"/>
      <c r="BY93" s="870"/>
      <c r="BZ93" s="870"/>
      <c r="CA93" s="870"/>
      <c r="CB93" s="870"/>
      <c r="CC93" s="870"/>
      <c r="CD93" s="870"/>
      <c r="CE93" s="870"/>
      <c r="CF93" s="870"/>
      <c r="CG93" s="875"/>
      <c r="CH93" s="872"/>
      <c r="CI93" s="873"/>
      <c r="CJ93" s="873"/>
      <c r="CK93" s="873"/>
      <c r="CL93" s="874"/>
      <c r="CM93" s="872"/>
      <c r="CN93" s="873"/>
      <c r="CO93" s="873"/>
      <c r="CP93" s="873"/>
      <c r="CQ93" s="874"/>
      <c r="CR93" s="872"/>
      <c r="CS93" s="873"/>
      <c r="CT93" s="873"/>
      <c r="CU93" s="873"/>
      <c r="CV93" s="874"/>
      <c r="CW93" s="872"/>
      <c r="CX93" s="873"/>
      <c r="CY93" s="873"/>
      <c r="CZ93" s="873"/>
      <c r="DA93" s="874"/>
      <c r="DB93" s="872"/>
      <c r="DC93" s="873"/>
      <c r="DD93" s="873"/>
      <c r="DE93" s="873"/>
      <c r="DF93" s="874"/>
      <c r="DG93" s="872"/>
      <c r="DH93" s="873"/>
      <c r="DI93" s="873"/>
      <c r="DJ93" s="873"/>
      <c r="DK93" s="874"/>
      <c r="DL93" s="872"/>
      <c r="DM93" s="873"/>
      <c r="DN93" s="873"/>
      <c r="DO93" s="873"/>
      <c r="DP93" s="874"/>
      <c r="DQ93" s="872"/>
      <c r="DR93" s="873"/>
      <c r="DS93" s="873"/>
      <c r="DT93" s="873"/>
      <c r="DU93" s="874"/>
      <c r="DV93" s="869"/>
      <c r="DW93" s="870"/>
      <c r="DX93" s="870"/>
      <c r="DY93" s="870"/>
      <c r="DZ93" s="87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9"/>
      <c r="BT94" s="870"/>
      <c r="BU94" s="870"/>
      <c r="BV94" s="870"/>
      <c r="BW94" s="870"/>
      <c r="BX94" s="870"/>
      <c r="BY94" s="870"/>
      <c r="BZ94" s="870"/>
      <c r="CA94" s="870"/>
      <c r="CB94" s="870"/>
      <c r="CC94" s="870"/>
      <c r="CD94" s="870"/>
      <c r="CE94" s="870"/>
      <c r="CF94" s="870"/>
      <c r="CG94" s="875"/>
      <c r="CH94" s="872"/>
      <c r="CI94" s="873"/>
      <c r="CJ94" s="873"/>
      <c r="CK94" s="873"/>
      <c r="CL94" s="874"/>
      <c r="CM94" s="872"/>
      <c r="CN94" s="873"/>
      <c r="CO94" s="873"/>
      <c r="CP94" s="873"/>
      <c r="CQ94" s="874"/>
      <c r="CR94" s="872"/>
      <c r="CS94" s="873"/>
      <c r="CT94" s="873"/>
      <c r="CU94" s="873"/>
      <c r="CV94" s="874"/>
      <c r="CW94" s="872"/>
      <c r="CX94" s="873"/>
      <c r="CY94" s="873"/>
      <c r="CZ94" s="873"/>
      <c r="DA94" s="874"/>
      <c r="DB94" s="872"/>
      <c r="DC94" s="873"/>
      <c r="DD94" s="873"/>
      <c r="DE94" s="873"/>
      <c r="DF94" s="874"/>
      <c r="DG94" s="872"/>
      <c r="DH94" s="873"/>
      <c r="DI94" s="873"/>
      <c r="DJ94" s="873"/>
      <c r="DK94" s="874"/>
      <c r="DL94" s="872"/>
      <c r="DM94" s="873"/>
      <c r="DN94" s="873"/>
      <c r="DO94" s="873"/>
      <c r="DP94" s="874"/>
      <c r="DQ94" s="872"/>
      <c r="DR94" s="873"/>
      <c r="DS94" s="873"/>
      <c r="DT94" s="873"/>
      <c r="DU94" s="874"/>
      <c r="DV94" s="869"/>
      <c r="DW94" s="870"/>
      <c r="DX94" s="870"/>
      <c r="DY94" s="870"/>
      <c r="DZ94" s="87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9"/>
      <c r="BT95" s="870"/>
      <c r="BU95" s="870"/>
      <c r="BV95" s="870"/>
      <c r="BW95" s="870"/>
      <c r="BX95" s="870"/>
      <c r="BY95" s="870"/>
      <c r="BZ95" s="870"/>
      <c r="CA95" s="870"/>
      <c r="CB95" s="870"/>
      <c r="CC95" s="870"/>
      <c r="CD95" s="870"/>
      <c r="CE95" s="870"/>
      <c r="CF95" s="870"/>
      <c r="CG95" s="875"/>
      <c r="CH95" s="872"/>
      <c r="CI95" s="873"/>
      <c r="CJ95" s="873"/>
      <c r="CK95" s="873"/>
      <c r="CL95" s="874"/>
      <c r="CM95" s="872"/>
      <c r="CN95" s="873"/>
      <c r="CO95" s="873"/>
      <c r="CP95" s="873"/>
      <c r="CQ95" s="874"/>
      <c r="CR95" s="872"/>
      <c r="CS95" s="873"/>
      <c r="CT95" s="873"/>
      <c r="CU95" s="873"/>
      <c r="CV95" s="874"/>
      <c r="CW95" s="872"/>
      <c r="CX95" s="873"/>
      <c r="CY95" s="873"/>
      <c r="CZ95" s="873"/>
      <c r="DA95" s="874"/>
      <c r="DB95" s="872"/>
      <c r="DC95" s="873"/>
      <c r="DD95" s="873"/>
      <c r="DE95" s="873"/>
      <c r="DF95" s="874"/>
      <c r="DG95" s="872"/>
      <c r="DH95" s="873"/>
      <c r="DI95" s="873"/>
      <c r="DJ95" s="873"/>
      <c r="DK95" s="874"/>
      <c r="DL95" s="872"/>
      <c r="DM95" s="873"/>
      <c r="DN95" s="873"/>
      <c r="DO95" s="873"/>
      <c r="DP95" s="874"/>
      <c r="DQ95" s="872"/>
      <c r="DR95" s="873"/>
      <c r="DS95" s="873"/>
      <c r="DT95" s="873"/>
      <c r="DU95" s="874"/>
      <c r="DV95" s="869"/>
      <c r="DW95" s="870"/>
      <c r="DX95" s="870"/>
      <c r="DY95" s="870"/>
      <c r="DZ95" s="87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9"/>
      <c r="BT96" s="870"/>
      <c r="BU96" s="870"/>
      <c r="BV96" s="870"/>
      <c r="BW96" s="870"/>
      <c r="BX96" s="870"/>
      <c r="BY96" s="870"/>
      <c r="BZ96" s="870"/>
      <c r="CA96" s="870"/>
      <c r="CB96" s="870"/>
      <c r="CC96" s="870"/>
      <c r="CD96" s="870"/>
      <c r="CE96" s="870"/>
      <c r="CF96" s="870"/>
      <c r="CG96" s="875"/>
      <c r="CH96" s="872"/>
      <c r="CI96" s="873"/>
      <c r="CJ96" s="873"/>
      <c r="CK96" s="873"/>
      <c r="CL96" s="874"/>
      <c r="CM96" s="872"/>
      <c r="CN96" s="873"/>
      <c r="CO96" s="873"/>
      <c r="CP96" s="873"/>
      <c r="CQ96" s="874"/>
      <c r="CR96" s="872"/>
      <c r="CS96" s="873"/>
      <c r="CT96" s="873"/>
      <c r="CU96" s="873"/>
      <c r="CV96" s="874"/>
      <c r="CW96" s="872"/>
      <c r="CX96" s="873"/>
      <c r="CY96" s="873"/>
      <c r="CZ96" s="873"/>
      <c r="DA96" s="874"/>
      <c r="DB96" s="872"/>
      <c r="DC96" s="873"/>
      <c r="DD96" s="873"/>
      <c r="DE96" s="873"/>
      <c r="DF96" s="874"/>
      <c r="DG96" s="872"/>
      <c r="DH96" s="873"/>
      <c r="DI96" s="873"/>
      <c r="DJ96" s="873"/>
      <c r="DK96" s="874"/>
      <c r="DL96" s="872"/>
      <c r="DM96" s="873"/>
      <c r="DN96" s="873"/>
      <c r="DO96" s="873"/>
      <c r="DP96" s="874"/>
      <c r="DQ96" s="872"/>
      <c r="DR96" s="873"/>
      <c r="DS96" s="873"/>
      <c r="DT96" s="873"/>
      <c r="DU96" s="874"/>
      <c r="DV96" s="869"/>
      <c r="DW96" s="870"/>
      <c r="DX96" s="870"/>
      <c r="DY96" s="870"/>
      <c r="DZ96" s="87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9"/>
      <c r="BT97" s="870"/>
      <c r="BU97" s="870"/>
      <c r="BV97" s="870"/>
      <c r="BW97" s="870"/>
      <c r="BX97" s="870"/>
      <c r="BY97" s="870"/>
      <c r="BZ97" s="870"/>
      <c r="CA97" s="870"/>
      <c r="CB97" s="870"/>
      <c r="CC97" s="870"/>
      <c r="CD97" s="870"/>
      <c r="CE97" s="870"/>
      <c r="CF97" s="870"/>
      <c r="CG97" s="875"/>
      <c r="CH97" s="872"/>
      <c r="CI97" s="873"/>
      <c r="CJ97" s="873"/>
      <c r="CK97" s="873"/>
      <c r="CL97" s="874"/>
      <c r="CM97" s="872"/>
      <c r="CN97" s="873"/>
      <c r="CO97" s="873"/>
      <c r="CP97" s="873"/>
      <c r="CQ97" s="874"/>
      <c r="CR97" s="872"/>
      <c r="CS97" s="873"/>
      <c r="CT97" s="873"/>
      <c r="CU97" s="873"/>
      <c r="CV97" s="874"/>
      <c r="CW97" s="872"/>
      <c r="CX97" s="873"/>
      <c r="CY97" s="873"/>
      <c r="CZ97" s="873"/>
      <c r="DA97" s="874"/>
      <c r="DB97" s="872"/>
      <c r="DC97" s="873"/>
      <c r="DD97" s="873"/>
      <c r="DE97" s="873"/>
      <c r="DF97" s="874"/>
      <c r="DG97" s="872"/>
      <c r="DH97" s="873"/>
      <c r="DI97" s="873"/>
      <c r="DJ97" s="873"/>
      <c r="DK97" s="874"/>
      <c r="DL97" s="872"/>
      <c r="DM97" s="873"/>
      <c r="DN97" s="873"/>
      <c r="DO97" s="873"/>
      <c r="DP97" s="874"/>
      <c r="DQ97" s="872"/>
      <c r="DR97" s="873"/>
      <c r="DS97" s="873"/>
      <c r="DT97" s="873"/>
      <c r="DU97" s="874"/>
      <c r="DV97" s="869"/>
      <c r="DW97" s="870"/>
      <c r="DX97" s="870"/>
      <c r="DY97" s="870"/>
      <c r="DZ97" s="87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9"/>
      <c r="BT98" s="870"/>
      <c r="BU98" s="870"/>
      <c r="BV98" s="870"/>
      <c r="BW98" s="870"/>
      <c r="BX98" s="870"/>
      <c r="BY98" s="870"/>
      <c r="BZ98" s="870"/>
      <c r="CA98" s="870"/>
      <c r="CB98" s="870"/>
      <c r="CC98" s="870"/>
      <c r="CD98" s="870"/>
      <c r="CE98" s="870"/>
      <c r="CF98" s="870"/>
      <c r="CG98" s="875"/>
      <c r="CH98" s="872"/>
      <c r="CI98" s="873"/>
      <c r="CJ98" s="873"/>
      <c r="CK98" s="873"/>
      <c r="CL98" s="874"/>
      <c r="CM98" s="872"/>
      <c r="CN98" s="873"/>
      <c r="CO98" s="873"/>
      <c r="CP98" s="873"/>
      <c r="CQ98" s="874"/>
      <c r="CR98" s="872"/>
      <c r="CS98" s="873"/>
      <c r="CT98" s="873"/>
      <c r="CU98" s="873"/>
      <c r="CV98" s="874"/>
      <c r="CW98" s="872"/>
      <c r="CX98" s="873"/>
      <c r="CY98" s="873"/>
      <c r="CZ98" s="873"/>
      <c r="DA98" s="874"/>
      <c r="DB98" s="872"/>
      <c r="DC98" s="873"/>
      <c r="DD98" s="873"/>
      <c r="DE98" s="873"/>
      <c r="DF98" s="874"/>
      <c r="DG98" s="872"/>
      <c r="DH98" s="873"/>
      <c r="DI98" s="873"/>
      <c r="DJ98" s="873"/>
      <c r="DK98" s="874"/>
      <c r="DL98" s="872"/>
      <c r="DM98" s="873"/>
      <c r="DN98" s="873"/>
      <c r="DO98" s="873"/>
      <c r="DP98" s="874"/>
      <c r="DQ98" s="872"/>
      <c r="DR98" s="873"/>
      <c r="DS98" s="873"/>
      <c r="DT98" s="873"/>
      <c r="DU98" s="874"/>
      <c r="DV98" s="869"/>
      <c r="DW98" s="870"/>
      <c r="DX98" s="870"/>
      <c r="DY98" s="870"/>
      <c r="DZ98" s="87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9"/>
      <c r="BT99" s="870"/>
      <c r="BU99" s="870"/>
      <c r="BV99" s="870"/>
      <c r="BW99" s="870"/>
      <c r="BX99" s="870"/>
      <c r="BY99" s="870"/>
      <c r="BZ99" s="870"/>
      <c r="CA99" s="870"/>
      <c r="CB99" s="870"/>
      <c r="CC99" s="870"/>
      <c r="CD99" s="870"/>
      <c r="CE99" s="870"/>
      <c r="CF99" s="870"/>
      <c r="CG99" s="875"/>
      <c r="CH99" s="872"/>
      <c r="CI99" s="873"/>
      <c r="CJ99" s="873"/>
      <c r="CK99" s="873"/>
      <c r="CL99" s="874"/>
      <c r="CM99" s="872"/>
      <c r="CN99" s="873"/>
      <c r="CO99" s="873"/>
      <c r="CP99" s="873"/>
      <c r="CQ99" s="874"/>
      <c r="CR99" s="872"/>
      <c r="CS99" s="873"/>
      <c r="CT99" s="873"/>
      <c r="CU99" s="873"/>
      <c r="CV99" s="874"/>
      <c r="CW99" s="872"/>
      <c r="CX99" s="873"/>
      <c r="CY99" s="873"/>
      <c r="CZ99" s="873"/>
      <c r="DA99" s="874"/>
      <c r="DB99" s="872"/>
      <c r="DC99" s="873"/>
      <c r="DD99" s="873"/>
      <c r="DE99" s="873"/>
      <c r="DF99" s="874"/>
      <c r="DG99" s="872"/>
      <c r="DH99" s="873"/>
      <c r="DI99" s="873"/>
      <c r="DJ99" s="873"/>
      <c r="DK99" s="874"/>
      <c r="DL99" s="872"/>
      <c r="DM99" s="873"/>
      <c r="DN99" s="873"/>
      <c r="DO99" s="873"/>
      <c r="DP99" s="874"/>
      <c r="DQ99" s="872"/>
      <c r="DR99" s="873"/>
      <c r="DS99" s="873"/>
      <c r="DT99" s="873"/>
      <c r="DU99" s="874"/>
      <c r="DV99" s="869"/>
      <c r="DW99" s="870"/>
      <c r="DX99" s="870"/>
      <c r="DY99" s="870"/>
      <c r="DZ99" s="87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9"/>
      <c r="BT100" s="870"/>
      <c r="BU100" s="870"/>
      <c r="BV100" s="870"/>
      <c r="BW100" s="870"/>
      <c r="BX100" s="870"/>
      <c r="BY100" s="870"/>
      <c r="BZ100" s="870"/>
      <c r="CA100" s="870"/>
      <c r="CB100" s="870"/>
      <c r="CC100" s="870"/>
      <c r="CD100" s="870"/>
      <c r="CE100" s="870"/>
      <c r="CF100" s="870"/>
      <c r="CG100" s="875"/>
      <c r="CH100" s="872"/>
      <c r="CI100" s="873"/>
      <c r="CJ100" s="873"/>
      <c r="CK100" s="873"/>
      <c r="CL100" s="874"/>
      <c r="CM100" s="872"/>
      <c r="CN100" s="873"/>
      <c r="CO100" s="873"/>
      <c r="CP100" s="873"/>
      <c r="CQ100" s="874"/>
      <c r="CR100" s="872"/>
      <c r="CS100" s="873"/>
      <c r="CT100" s="873"/>
      <c r="CU100" s="873"/>
      <c r="CV100" s="874"/>
      <c r="CW100" s="872"/>
      <c r="CX100" s="873"/>
      <c r="CY100" s="873"/>
      <c r="CZ100" s="873"/>
      <c r="DA100" s="874"/>
      <c r="DB100" s="872"/>
      <c r="DC100" s="873"/>
      <c r="DD100" s="873"/>
      <c r="DE100" s="873"/>
      <c r="DF100" s="874"/>
      <c r="DG100" s="872"/>
      <c r="DH100" s="873"/>
      <c r="DI100" s="873"/>
      <c r="DJ100" s="873"/>
      <c r="DK100" s="874"/>
      <c r="DL100" s="872"/>
      <c r="DM100" s="873"/>
      <c r="DN100" s="873"/>
      <c r="DO100" s="873"/>
      <c r="DP100" s="874"/>
      <c r="DQ100" s="872"/>
      <c r="DR100" s="873"/>
      <c r="DS100" s="873"/>
      <c r="DT100" s="873"/>
      <c r="DU100" s="874"/>
      <c r="DV100" s="869"/>
      <c r="DW100" s="870"/>
      <c r="DX100" s="870"/>
      <c r="DY100" s="870"/>
      <c r="DZ100" s="87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9"/>
      <c r="BT101" s="870"/>
      <c r="BU101" s="870"/>
      <c r="BV101" s="870"/>
      <c r="BW101" s="870"/>
      <c r="BX101" s="870"/>
      <c r="BY101" s="870"/>
      <c r="BZ101" s="870"/>
      <c r="CA101" s="870"/>
      <c r="CB101" s="870"/>
      <c r="CC101" s="870"/>
      <c r="CD101" s="870"/>
      <c r="CE101" s="870"/>
      <c r="CF101" s="870"/>
      <c r="CG101" s="875"/>
      <c r="CH101" s="872"/>
      <c r="CI101" s="873"/>
      <c r="CJ101" s="873"/>
      <c r="CK101" s="873"/>
      <c r="CL101" s="874"/>
      <c r="CM101" s="872"/>
      <c r="CN101" s="873"/>
      <c r="CO101" s="873"/>
      <c r="CP101" s="873"/>
      <c r="CQ101" s="874"/>
      <c r="CR101" s="872"/>
      <c r="CS101" s="873"/>
      <c r="CT101" s="873"/>
      <c r="CU101" s="873"/>
      <c r="CV101" s="874"/>
      <c r="CW101" s="872"/>
      <c r="CX101" s="873"/>
      <c r="CY101" s="873"/>
      <c r="CZ101" s="873"/>
      <c r="DA101" s="874"/>
      <c r="DB101" s="872"/>
      <c r="DC101" s="873"/>
      <c r="DD101" s="873"/>
      <c r="DE101" s="873"/>
      <c r="DF101" s="874"/>
      <c r="DG101" s="872"/>
      <c r="DH101" s="873"/>
      <c r="DI101" s="873"/>
      <c r="DJ101" s="873"/>
      <c r="DK101" s="874"/>
      <c r="DL101" s="872"/>
      <c r="DM101" s="873"/>
      <c r="DN101" s="873"/>
      <c r="DO101" s="873"/>
      <c r="DP101" s="874"/>
      <c r="DQ101" s="872"/>
      <c r="DR101" s="873"/>
      <c r="DS101" s="873"/>
      <c r="DT101" s="873"/>
      <c r="DU101" s="874"/>
      <c r="DV101" s="869"/>
      <c r="DW101" s="870"/>
      <c r="DX101" s="870"/>
      <c r="DY101" s="870"/>
      <c r="DZ101" s="87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399</v>
      </c>
      <c r="BS102" s="790"/>
      <c r="BT102" s="790"/>
      <c r="BU102" s="790"/>
      <c r="BV102" s="790"/>
      <c r="BW102" s="790"/>
      <c r="BX102" s="790"/>
      <c r="BY102" s="790"/>
      <c r="BZ102" s="790"/>
      <c r="CA102" s="790"/>
      <c r="CB102" s="790"/>
      <c r="CC102" s="790"/>
      <c r="CD102" s="790"/>
      <c r="CE102" s="790"/>
      <c r="CF102" s="790"/>
      <c r="CG102" s="791"/>
      <c r="CH102" s="895"/>
      <c r="CI102" s="896"/>
      <c r="CJ102" s="896"/>
      <c r="CK102" s="896"/>
      <c r="CL102" s="897"/>
      <c r="CM102" s="895"/>
      <c r="CN102" s="896"/>
      <c r="CO102" s="896"/>
      <c r="CP102" s="896"/>
      <c r="CQ102" s="897"/>
      <c r="CR102" s="898"/>
      <c r="CS102" s="862"/>
      <c r="CT102" s="862"/>
      <c r="CU102" s="862"/>
      <c r="CV102" s="899"/>
      <c r="CW102" s="898"/>
      <c r="CX102" s="862"/>
      <c r="CY102" s="862"/>
      <c r="CZ102" s="862"/>
      <c r="DA102" s="899"/>
      <c r="DB102" s="898"/>
      <c r="DC102" s="862"/>
      <c r="DD102" s="862"/>
      <c r="DE102" s="862"/>
      <c r="DF102" s="899"/>
      <c r="DG102" s="898"/>
      <c r="DH102" s="862"/>
      <c r="DI102" s="862"/>
      <c r="DJ102" s="862"/>
      <c r="DK102" s="899"/>
      <c r="DL102" s="898"/>
      <c r="DM102" s="862"/>
      <c r="DN102" s="862"/>
      <c r="DO102" s="862"/>
      <c r="DP102" s="899"/>
      <c r="DQ102" s="898"/>
      <c r="DR102" s="862"/>
      <c r="DS102" s="862"/>
      <c r="DT102" s="862"/>
      <c r="DU102" s="899"/>
      <c r="DV102" s="789"/>
      <c r="DW102" s="790"/>
      <c r="DX102" s="790"/>
      <c r="DY102" s="790"/>
      <c r="DZ102" s="922"/>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23" t="s">
        <v>400</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24" t="s">
        <v>401</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25" t="s">
        <v>404</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405</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30" customFormat="1" ht="26.25" customHeight="1" x14ac:dyDescent="0.2">
      <c r="A109" s="920" t="s">
        <v>406</v>
      </c>
      <c r="B109" s="901"/>
      <c r="C109" s="901"/>
      <c r="D109" s="901"/>
      <c r="E109" s="901"/>
      <c r="F109" s="901"/>
      <c r="G109" s="901"/>
      <c r="H109" s="901"/>
      <c r="I109" s="901"/>
      <c r="J109" s="901"/>
      <c r="K109" s="901"/>
      <c r="L109" s="901"/>
      <c r="M109" s="901"/>
      <c r="N109" s="901"/>
      <c r="O109" s="901"/>
      <c r="P109" s="901"/>
      <c r="Q109" s="901"/>
      <c r="R109" s="901"/>
      <c r="S109" s="901"/>
      <c r="T109" s="901"/>
      <c r="U109" s="901"/>
      <c r="V109" s="901"/>
      <c r="W109" s="901"/>
      <c r="X109" s="901"/>
      <c r="Y109" s="901"/>
      <c r="Z109" s="902"/>
      <c r="AA109" s="900" t="s">
        <v>407</v>
      </c>
      <c r="AB109" s="901"/>
      <c r="AC109" s="901"/>
      <c r="AD109" s="901"/>
      <c r="AE109" s="902"/>
      <c r="AF109" s="900" t="s">
        <v>408</v>
      </c>
      <c r="AG109" s="901"/>
      <c r="AH109" s="901"/>
      <c r="AI109" s="901"/>
      <c r="AJ109" s="902"/>
      <c r="AK109" s="900" t="s">
        <v>294</v>
      </c>
      <c r="AL109" s="901"/>
      <c r="AM109" s="901"/>
      <c r="AN109" s="901"/>
      <c r="AO109" s="902"/>
      <c r="AP109" s="900" t="s">
        <v>409</v>
      </c>
      <c r="AQ109" s="901"/>
      <c r="AR109" s="901"/>
      <c r="AS109" s="901"/>
      <c r="AT109" s="903"/>
      <c r="AU109" s="920" t="s">
        <v>406</v>
      </c>
      <c r="AV109" s="901"/>
      <c r="AW109" s="901"/>
      <c r="AX109" s="901"/>
      <c r="AY109" s="901"/>
      <c r="AZ109" s="901"/>
      <c r="BA109" s="901"/>
      <c r="BB109" s="901"/>
      <c r="BC109" s="901"/>
      <c r="BD109" s="901"/>
      <c r="BE109" s="901"/>
      <c r="BF109" s="901"/>
      <c r="BG109" s="901"/>
      <c r="BH109" s="901"/>
      <c r="BI109" s="901"/>
      <c r="BJ109" s="901"/>
      <c r="BK109" s="901"/>
      <c r="BL109" s="901"/>
      <c r="BM109" s="901"/>
      <c r="BN109" s="901"/>
      <c r="BO109" s="901"/>
      <c r="BP109" s="902"/>
      <c r="BQ109" s="900" t="s">
        <v>407</v>
      </c>
      <c r="BR109" s="901"/>
      <c r="BS109" s="901"/>
      <c r="BT109" s="901"/>
      <c r="BU109" s="902"/>
      <c r="BV109" s="900" t="s">
        <v>408</v>
      </c>
      <c r="BW109" s="901"/>
      <c r="BX109" s="901"/>
      <c r="BY109" s="901"/>
      <c r="BZ109" s="902"/>
      <c r="CA109" s="900" t="s">
        <v>294</v>
      </c>
      <c r="CB109" s="901"/>
      <c r="CC109" s="901"/>
      <c r="CD109" s="901"/>
      <c r="CE109" s="902"/>
      <c r="CF109" s="921" t="s">
        <v>409</v>
      </c>
      <c r="CG109" s="921"/>
      <c r="CH109" s="921"/>
      <c r="CI109" s="921"/>
      <c r="CJ109" s="921"/>
      <c r="CK109" s="900" t="s">
        <v>410</v>
      </c>
      <c r="CL109" s="901"/>
      <c r="CM109" s="901"/>
      <c r="CN109" s="901"/>
      <c r="CO109" s="901"/>
      <c r="CP109" s="901"/>
      <c r="CQ109" s="901"/>
      <c r="CR109" s="901"/>
      <c r="CS109" s="901"/>
      <c r="CT109" s="901"/>
      <c r="CU109" s="901"/>
      <c r="CV109" s="901"/>
      <c r="CW109" s="901"/>
      <c r="CX109" s="901"/>
      <c r="CY109" s="901"/>
      <c r="CZ109" s="901"/>
      <c r="DA109" s="901"/>
      <c r="DB109" s="901"/>
      <c r="DC109" s="901"/>
      <c r="DD109" s="901"/>
      <c r="DE109" s="901"/>
      <c r="DF109" s="902"/>
      <c r="DG109" s="900" t="s">
        <v>407</v>
      </c>
      <c r="DH109" s="901"/>
      <c r="DI109" s="901"/>
      <c r="DJ109" s="901"/>
      <c r="DK109" s="902"/>
      <c r="DL109" s="900" t="s">
        <v>408</v>
      </c>
      <c r="DM109" s="901"/>
      <c r="DN109" s="901"/>
      <c r="DO109" s="901"/>
      <c r="DP109" s="902"/>
      <c r="DQ109" s="900" t="s">
        <v>294</v>
      </c>
      <c r="DR109" s="901"/>
      <c r="DS109" s="901"/>
      <c r="DT109" s="901"/>
      <c r="DU109" s="902"/>
      <c r="DV109" s="900" t="s">
        <v>409</v>
      </c>
      <c r="DW109" s="901"/>
      <c r="DX109" s="901"/>
      <c r="DY109" s="901"/>
      <c r="DZ109" s="903"/>
    </row>
    <row r="110" spans="1:131" s="230" customFormat="1" ht="26.25" customHeight="1" x14ac:dyDescent="0.2">
      <c r="A110" s="904" t="s">
        <v>411</v>
      </c>
      <c r="B110" s="905"/>
      <c r="C110" s="905"/>
      <c r="D110" s="905"/>
      <c r="E110" s="905"/>
      <c r="F110" s="905"/>
      <c r="G110" s="905"/>
      <c r="H110" s="905"/>
      <c r="I110" s="905"/>
      <c r="J110" s="905"/>
      <c r="K110" s="905"/>
      <c r="L110" s="905"/>
      <c r="M110" s="905"/>
      <c r="N110" s="905"/>
      <c r="O110" s="905"/>
      <c r="P110" s="905"/>
      <c r="Q110" s="905"/>
      <c r="R110" s="905"/>
      <c r="S110" s="905"/>
      <c r="T110" s="905"/>
      <c r="U110" s="905"/>
      <c r="V110" s="905"/>
      <c r="W110" s="905"/>
      <c r="X110" s="905"/>
      <c r="Y110" s="905"/>
      <c r="Z110" s="906"/>
      <c r="AA110" s="907">
        <v>2133469</v>
      </c>
      <c r="AB110" s="908"/>
      <c r="AC110" s="908"/>
      <c r="AD110" s="908"/>
      <c r="AE110" s="909"/>
      <c r="AF110" s="910">
        <v>2156497</v>
      </c>
      <c r="AG110" s="908"/>
      <c r="AH110" s="908"/>
      <c r="AI110" s="908"/>
      <c r="AJ110" s="909"/>
      <c r="AK110" s="910">
        <v>2193121</v>
      </c>
      <c r="AL110" s="908"/>
      <c r="AM110" s="908"/>
      <c r="AN110" s="908"/>
      <c r="AO110" s="909"/>
      <c r="AP110" s="911">
        <v>14.1</v>
      </c>
      <c r="AQ110" s="912"/>
      <c r="AR110" s="912"/>
      <c r="AS110" s="912"/>
      <c r="AT110" s="913"/>
      <c r="AU110" s="914" t="s">
        <v>69</v>
      </c>
      <c r="AV110" s="915"/>
      <c r="AW110" s="915"/>
      <c r="AX110" s="915"/>
      <c r="AY110" s="915"/>
      <c r="AZ110" s="937" t="s">
        <v>412</v>
      </c>
      <c r="BA110" s="905"/>
      <c r="BB110" s="905"/>
      <c r="BC110" s="905"/>
      <c r="BD110" s="905"/>
      <c r="BE110" s="905"/>
      <c r="BF110" s="905"/>
      <c r="BG110" s="905"/>
      <c r="BH110" s="905"/>
      <c r="BI110" s="905"/>
      <c r="BJ110" s="905"/>
      <c r="BK110" s="905"/>
      <c r="BL110" s="905"/>
      <c r="BM110" s="905"/>
      <c r="BN110" s="905"/>
      <c r="BO110" s="905"/>
      <c r="BP110" s="906"/>
      <c r="BQ110" s="938">
        <v>27381833</v>
      </c>
      <c r="BR110" s="939"/>
      <c r="BS110" s="939"/>
      <c r="BT110" s="939"/>
      <c r="BU110" s="939"/>
      <c r="BV110" s="939">
        <v>26843035</v>
      </c>
      <c r="BW110" s="939"/>
      <c r="BX110" s="939"/>
      <c r="BY110" s="939"/>
      <c r="BZ110" s="939"/>
      <c r="CA110" s="939">
        <v>26569380</v>
      </c>
      <c r="CB110" s="939"/>
      <c r="CC110" s="939"/>
      <c r="CD110" s="939"/>
      <c r="CE110" s="939"/>
      <c r="CF110" s="952">
        <v>171.1</v>
      </c>
      <c r="CG110" s="953"/>
      <c r="CH110" s="953"/>
      <c r="CI110" s="953"/>
      <c r="CJ110" s="953"/>
      <c r="CK110" s="954" t="s">
        <v>413</v>
      </c>
      <c r="CL110" s="955"/>
      <c r="CM110" s="937" t="s">
        <v>414</v>
      </c>
      <c r="CN110" s="905"/>
      <c r="CO110" s="905"/>
      <c r="CP110" s="905"/>
      <c r="CQ110" s="905"/>
      <c r="CR110" s="905"/>
      <c r="CS110" s="905"/>
      <c r="CT110" s="905"/>
      <c r="CU110" s="905"/>
      <c r="CV110" s="905"/>
      <c r="CW110" s="905"/>
      <c r="CX110" s="905"/>
      <c r="CY110" s="905"/>
      <c r="CZ110" s="905"/>
      <c r="DA110" s="905"/>
      <c r="DB110" s="905"/>
      <c r="DC110" s="905"/>
      <c r="DD110" s="905"/>
      <c r="DE110" s="905"/>
      <c r="DF110" s="906"/>
      <c r="DG110" s="938">
        <v>1472121</v>
      </c>
      <c r="DH110" s="939"/>
      <c r="DI110" s="939"/>
      <c r="DJ110" s="939"/>
      <c r="DK110" s="939"/>
      <c r="DL110" s="939">
        <v>1349267</v>
      </c>
      <c r="DM110" s="939"/>
      <c r="DN110" s="939"/>
      <c r="DO110" s="939"/>
      <c r="DP110" s="939"/>
      <c r="DQ110" s="939">
        <v>1225309</v>
      </c>
      <c r="DR110" s="939"/>
      <c r="DS110" s="939"/>
      <c r="DT110" s="939"/>
      <c r="DU110" s="939"/>
      <c r="DV110" s="940">
        <v>7.9</v>
      </c>
      <c r="DW110" s="940"/>
      <c r="DX110" s="940"/>
      <c r="DY110" s="940"/>
      <c r="DZ110" s="941"/>
    </row>
    <row r="111" spans="1:131" s="230" customFormat="1" ht="26.25" customHeight="1" x14ac:dyDescent="0.2">
      <c r="A111" s="942" t="s">
        <v>415</v>
      </c>
      <c r="B111" s="943"/>
      <c r="C111" s="943"/>
      <c r="D111" s="943"/>
      <c r="E111" s="943"/>
      <c r="F111" s="943"/>
      <c r="G111" s="943"/>
      <c r="H111" s="943"/>
      <c r="I111" s="943"/>
      <c r="J111" s="943"/>
      <c r="K111" s="943"/>
      <c r="L111" s="943"/>
      <c r="M111" s="943"/>
      <c r="N111" s="943"/>
      <c r="O111" s="943"/>
      <c r="P111" s="943"/>
      <c r="Q111" s="943"/>
      <c r="R111" s="943"/>
      <c r="S111" s="943"/>
      <c r="T111" s="943"/>
      <c r="U111" s="943"/>
      <c r="V111" s="943"/>
      <c r="W111" s="943"/>
      <c r="X111" s="943"/>
      <c r="Y111" s="943"/>
      <c r="Z111" s="944"/>
      <c r="AA111" s="945" t="s">
        <v>122</v>
      </c>
      <c r="AB111" s="946"/>
      <c r="AC111" s="946"/>
      <c r="AD111" s="946"/>
      <c r="AE111" s="947"/>
      <c r="AF111" s="948" t="s">
        <v>122</v>
      </c>
      <c r="AG111" s="946"/>
      <c r="AH111" s="946"/>
      <c r="AI111" s="946"/>
      <c r="AJ111" s="947"/>
      <c r="AK111" s="948" t="s">
        <v>122</v>
      </c>
      <c r="AL111" s="946"/>
      <c r="AM111" s="946"/>
      <c r="AN111" s="946"/>
      <c r="AO111" s="947"/>
      <c r="AP111" s="949" t="s">
        <v>122</v>
      </c>
      <c r="AQ111" s="950"/>
      <c r="AR111" s="950"/>
      <c r="AS111" s="950"/>
      <c r="AT111" s="951"/>
      <c r="AU111" s="916"/>
      <c r="AV111" s="917"/>
      <c r="AW111" s="917"/>
      <c r="AX111" s="917"/>
      <c r="AY111" s="917"/>
      <c r="AZ111" s="930" t="s">
        <v>416</v>
      </c>
      <c r="BA111" s="931"/>
      <c r="BB111" s="931"/>
      <c r="BC111" s="931"/>
      <c r="BD111" s="931"/>
      <c r="BE111" s="931"/>
      <c r="BF111" s="931"/>
      <c r="BG111" s="931"/>
      <c r="BH111" s="931"/>
      <c r="BI111" s="931"/>
      <c r="BJ111" s="931"/>
      <c r="BK111" s="931"/>
      <c r="BL111" s="931"/>
      <c r="BM111" s="931"/>
      <c r="BN111" s="931"/>
      <c r="BO111" s="931"/>
      <c r="BP111" s="932"/>
      <c r="BQ111" s="933">
        <v>1472121</v>
      </c>
      <c r="BR111" s="934"/>
      <c r="BS111" s="934"/>
      <c r="BT111" s="934"/>
      <c r="BU111" s="934"/>
      <c r="BV111" s="934">
        <v>1349267</v>
      </c>
      <c r="BW111" s="934"/>
      <c r="BX111" s="934"/>
      <c r="BY111" s="934"/>
      <c r="BZ111" s="934"/>
      <c r="CA111" s="934">
        <v>1225309</v>
      </c>
      <c r="CB111" s="934"/>
      <c r="CC111" s="934"/>
      <c r="CD111" s="934"/>
      <c r="CE111" s="934"/>
      <c r="CF111" s="928">
        <v>7.9</v>
      </c>
      <c r="CG111" s="929"/>
      <c r="CH111" s="929"/>
      <c r="CI111" s="929"/>
      <c r="CJ111" s="929"/>
      <c r="CK111" s="956"/>
      <c r="CL111" s="957"/>
      <c r="CM111" s="930" t="s">
        <v>417</v>
      </c>
      <c r="CN111" s="931"/>
      <c r="CO111" s="931"/>
      <c r="CP111" s="931"/>
      <c r="CQ111" s="931"/>
      <c r="CR111" s="931"/>
      <c r="CS111" s="931"/>
      <c r="CT111" s="931"/>
      <c r="CU111" s="931"/>
      <c r="CV111" s="931"/>
      <c r="CW111" s="931"/>
      <c r="CX111" s="931"/>
      <c r="CY111" s="931"/>
      <c r="CZ111" s="931"/>
      <c r="DA111" s="931"/>
      <c r="DB111" s="931"/>
      <c r="DC111" s="931"/>
      <c r="DD111" s="931"/>
      <c r="DE111" s="931"/>
      <c r="DF111" s="932"/>
      <c r="DG111" s="933" t="s">
        <v>122</v>
      </c>
      <c r="DH111" s="934"/>
      <c r="DI111" s="934"/>
      <c r="DJ111" s="934"/>
      <c r="DK111" s="934"/>
      <c r="DL111" s="934" t="s">
        <v>122</v>
      </c>
      <c r="DM111" s="934"/>
      <c r="DN111" s="934"/>
      <c r="DO111" s="934"/>
      <c r="DP111" s="934"/>
      <c r="DQ111" s="934" t="s">
        <v>122</v>
      </c>
      <c r="DR111" s="934"/>
      <c r="DS111" s="934"/>
      <c r="DT111" s="934"/>
      <c r="DU111" s="934"/>
      <c r="DV111" s="935" t="s">
        <v>122</v>
      </c>
      <c r="DW111" s="935"/>
      <c r="DX111" s="935"/>
      <c r="DY111" s="935"/>
      <c r="DZ111" s="936"/>
    </row>
    <row r="112" spans="1:131" s="230" customFormat="1" ht="26.25" customHeight="1" x14ac:dyDescent="0.2">
      <c r="A112" s="960" t="s">
        <v>418</v>
      </c>
      <c r="B112" s="961"/>
      <c r="C112" s="931" t="s">
        <v>419</v>
      </c>
      <c r="D112" s="931"/>
      <c r="E112" s="931"/>
      <c r="F112" s="931"/>
      <c r="G112" s="931"/>
      <c r="H112" s="931"/>
      <c r="I112" s="931"/>
      <c r="J112" s="931"/>
      <c r="K112" s="931"/>
      <c r="L112" s="931"/>
      <c r="M112" s="931"/>
      <c r="N112" s="931"/>
      <c r="O112" s="931"/>
      <c r="P112" s="931"/>
      <c r="Q112" s="931"/>
      <c r="R112" s="931"/>
      <c r="S112" s="931"/>
      <c r="T112" s="931"/>
      <c r="U112" s="931"/>
      <c r="V112" s="931"/>
      <c r="W112" s="931"/>
      <c r="X112" s="931"/>
      <c r="Y112" s="931"/>
      <c r="Z112" s="932"/>
      <c r="AA112" s="966" t="s">
        <v>122</v>
      </c>
      <c r="AB112" s="967"/>
      <c r="AC112" s="967"/>
      <c r="AD112" s="967"/>
      <c r="AE112" s="968"/>
      <c r="AF112" s="969" t="s">
        <v>122</v>
      </c>
      <c r="AG112" s="967"/>
      <c r="AH112" s="967"/>
      <c r="AI112" s="967"/>
      <c r="AJ112" s="968"/>
      <c r="AK112" s="969" t="s">
        <v>122</v>
      </c>
      <c r="AL112" s="967"/>
      <c r="AM112" s="967"/>
      <c r="AN112" s="967"/>
      <c r="AO112" s="968"/>
      <c r="AP112" s="970" t="s">
        <v>122</v>
      </c>
      <c r="AQ112" s="971"/>
      <c r="AR112" s="971"/>
      <c r="AS112" s="971"/>
      <c r="AT112" s="972"/>
      <c r="AU112" s="916"/>
      <c r="AV112" s="917"/>
      <c r="AW112" s="917"/>
      <c r="AX112" s="917"/>
      <c r="AY112" s="917"/>
      <c r="AZ112" s="930" t="s">
        <v>420</v>
      </c>
      <c r="BA112" s="931"/>
      <c r="BB112" s="931"/>
      <c r="BC112" s="931"/>
      <c r="BD112" s="931"/>
      <c r="BE112" s="931"/>
      <c r="BF112" s="931"/>
      <c r="BG112" s="931"/>
      <c r="BH112" s="931"/>
      <c r="BI112" s="931"/>
      <c r="BJ112" s="931"/>
      <c r="BK112" s="931"/>
      <c r="BL112" s="931"/>
      <c r="BM112" s="931"/>
      <c r="BN112" s="931"/>
      <c r="BO112" s="931"/>
      <c r="BP112" s="932"/>
      <c r="BQ112" s="933">
        <v>3752740</v>
      </c>
      <c r="BR112" s="934"/>
      <c r="BS112" s="934"/>
      <c r="BT112" s="934"/>
      <c r="BU112" s="934"/>
      <c r="BV112" s="934">
        <v>3647763</v>
      </c>
      <c r="BW112" s="934"/>
      <c r="BX112" s="934"/>
      <c r="BY112" s="934"/>
      <c r="BZ112" s="934"/>
      <c r="CA112" s="934">
        <v>3767291</v>
      </c>
      <c r="CB112" s="934"/>
      <c r="CC112" s="934"/>
      <c r="CD112" s="934"/>
      <c r="CE112" s="934"/>
      <c r="CF112" s="928">
        <v>24.3</v>
      </c>
      <c r="CG112" s="929"/>
      <c r="CH112" s="929"/>
      <c r="CI112" s="929"/>
      <c r="CJ112" s="929"/>
      <c r="CK112" s="956"/>
      <c r="CL112" s="957"/>
      <c r="CM112" s="930" t="s">
        <v>421</v>
      </c>
      <c r="CN112" s="931"/>
      <c r="CO112" s="931"/>
      <c r="CP112" s="931"/>
      <c r="CQ112" s="931"/>
      <c r="CR112" s="931"/>
      <c r="CS112" s="931"/>
      <c r="CT112" s="931"/>
      <c r="CU112" s="931"/>
      <c r="CV112" s="931"/>
      <c r="CW112" s="931"/>
      <c r="CX112" s="931"/>
      <c r="CY112" s="931"/>
      <c r="CZ112" s="931"/>
      <c r="DA112" s="931"/>
      <c r="DB112" s="931"/>
      <c r="DC112" s="931"/>
      <c r="DD112" s="931"/>
      <c r="DE112" s="931"/>
      <c r="DF112" s="932"/>
      <c r="DG112" s="933" t="s">
        <v>122</v>
      </c>
      <c r="DH112" s="934"/>
      <c r="DI112" s="934"/>
      <c r="DJ112" s="934"/>
      <c r="DK112" s="934"/>
      <c r="DL112" s="934" t="s">
        <v>122</v>
      </c>
      <c r="DM112" s="934"/>
      <c r="DN112" s="934"/>
      <c r="DO112" s="934"/>
      <c r="DP112" s="934"/>
      <c r="DQ112" s="934" t="s">
        <v>122</v>
      </c>
      <c r="DR112" s="934"/>
      <c r="DS112" s="934"/>
      <c r="DT112" s="934"/>
      <c r="DU112" s="934"/>
      <c r="DV112" s="935" t="s">
        <v>122</v>
      </c>
      <c r="DW112" s="935"/>
      <c r="DX112" s="935"/>
      <c r="DY112" s="935"/>
      <c r="DZ112" s="936"/>
    </row>
    <row r="113" spans="1:130" s="230" customFormat="1" ht="26.25" customHeight="1" x14ac:dyDescent="0.2">
      <c r="A113" s="962"/>
      <c r="B113" s="963"/>
      <c r="C113" s="931" t="s">
        <v>422</v>
      </c>
      <c r="D113" s="931"/>
      <c r="E113" s="931"/>
      <c r="F113" s="931"/>
      <c r="G113" s="931"/>
      <c r="H113" s="931"/>
      <c r="I113" s="931"/>
      <c r="J113" s="931"/>
      <c r="K113" s="931"/>
      <c r="L113" s="931"/>
      <c r="M113" s="931"/>
      <c r="N113" s="931"/>
      <c r="O113" s="931"/>
      <c r="P113" s="931"/>
      <c r="Q113" s="931"/>
      <c r="R113" s="931"/>
      <c r="S113" s="931"/>
      <c r="T113" s="931"/>
      <c r="U113" s="931"/>
      <c r="V113" s="931"/>
      <c r="W113" s="931"/>
      <c r="X113" s="931"/>
      <c r="Y113" s="931"/>
      <c r="Z113" s="932"/>
      <c r="AA113" s="945">
        <v>368997</v>
      </c>
      <c r="AB113" s="946"/>
      <c r="AC113" s="946"/>
      <c r="AD113" s="946"/>
      <c r="AE113" s="947"/>
      <c r="AF113" s="948">
        <v>362987</v>
      </c>
      <c r="AG113" s="946"/>
      <c r="AH113" s="946"/>
      <c r="AI113" s="946"/>
      <c r="AJ113" s="947"/>
      <c r="AK113" s="948">
        <v>342883</v>
      </c>
      <c r="AL113" s="946"/>
      <c r="AM113" s="946"/>
      <c r="AN113" s="946"/>
      <c r="AO113" s="947"/>
      <c r="AP113" s="949">
        <v>2.2000000000000002</v>
      </c>
      <c r="AQ113" s="950"/>
      <c r="AR113" s="950"/>
      <c r="AS113" s="950"/>
      <c r="AT113" s="951"/>
      <c r="AU113" s="916"/>
      <c r="AV113" s="917"/>
      <c r="AW113" s="917"/>
      <c r="AX113" s="917"/>
      <c r="AY113" s="917"/>
      <c r="AZ113" s="930" t="s">
        <v>423</v>
      </c>
      <c r="BA113" s="931"/>
      <c r="BB113" s="931"/>
      <c r="BC113" s="931"/>
      <c r="BD113" s="931"/>
      <c r="BE113" s="931"/>
      <c r="BF113" s="931"/>
      <c r="BG113" s="931"/>
      <c r="BH113" s="931"/>
      <c r="BI113" s="931"/>
      <c r="BJ113" s="931"/>
      <c r="BK113" s="931"/>
      <c r="BL113" s="931"/>
      <c r="BM113" s="931"/>
      <c r="BN113" s="931"/>
      <c r="BO113" s="931"/>
      <c r="BP113" s="932"/>
      <c r="BQ113" s="933">
        <v>7811909</v>
      </c>
      <c r="BR113" s="934"/>
      <c r="BS113" s="934"/>
      <c r="BT113" s="934"/>
      <c r="BU113" s="934"/>
      <c r="BV113" s="934">
        <v>8350221</v>
      </c>
      <c r="BW113" s="934"/>
      <c r="BX113" s="934"/>
      <c r="BY113" s="934"/>
      <c r="BZ113" s="934"/>
      <c r="CA113" s="934">
        <v>8097835</v>
      </c>
      <c r="CB113" s="934"/>
      <c r="CC113" s="934"/>
      <c r="CD113" s="934"/>
      <c r="CE113" s="934"/>
      <c r="CF113" s="928">
        <v>52.1</v>
      </c>
      <c r="CG113" s="929"/>
      <c r="CH113" s="929"/>
      <c r="CI113" s="929"/>
      <c r="CJ113" s="929"/>
      <c r="CK113" s="956"/>
      <c r="CL113" s="957"/>
      <c r="CM113" s="930" t="s">
        <v>424</v>
      </c>
      <c r="CN113" s="931"/>
      <c r="CO113" s="931"/>
      <c r="CP113" s="931"/>
      <c r="CQ113" s="931"/>
      <c r="CR113" s="931"/>
      <c r="CS113" s="931"/>
      <c r="CT113" s="931"/>
      <c r="CU113" s="931"/>
      <c r="CV113" s="931"/>
      <c r="CW113" s="931"/>
      <c r="CX113" s="931"/>
      <c r="CY113" s="931"/>
      <c r="CZ113" s="931"/>
      <c r="DA113" s="931"/>
      <c r="DB113" s="931"/>
      <c r="DC113" s="931"/>
      <c r="DD113" s="931"/>
      <c r="DE113" s="931"/>
      <c r="DF113" s="932"/>
      <c r="DG113" s="966" t="s">
        <v>122</v>
      </c>
      <c r="DH113" s="967"/>
      <c r="DI113" s="967"/>
      <c r="DJ113" s="967"/>
      <c r="DK113" s="968"/>
      <c r="DL113" s="969" t="s">
        <v>122</v>
      </c>
      <c r="DM113" s="967"/>
      <c r="DN113" s="967"/>
      <c r="DO113" s="967"/>
      <c r="DP113" s="968"/>
      <c r="DQ113" s="969" t="s">
        <v>122</v>
      </c>
      <c r="DR113" s="967"/>
      <c r="DS113" s="967"/>
      <c r="DT113" s="967"/>
      <c r="DU113" s="968"/>
      <c r="DV113" s="970" t="s">
        <v>122</v>
      </c>
      <c r="DW113" s="971"/>
      <c r="DX113" s="971"/>
      <c r="DY113" s="971"/>
      <c r="DZ113" s="972"/>
    </row>
    <row r="114" spans="1:130" s="230" customFormat="1" ht="26.25" customHeight="1" x14ac:dyDescent="0.2">
      <c r="A114" s="962"/>
      <c r="B114" s="963"/>
      <c r="C114" s="931" t="s">
        <v>425</v>
      </c>
      <c r="D114" s="931"/>
      <c r="E114" s="931"/>
      <c r="F114" s="931"/>
      <c r="G114" s="931"/>
      <c r="H114" s="931"/>
      <c r="I114" s="931"/>
      <c r="J114" s="931"/>
      <c r="K114" s="931"/>
      <c r="L114" s="931"/>
      <c r="M114" s="931"/>
      <c r="N114" s="931"/>
      <c r="O114" s="931"/>
      <c r="P114" s="931"/>
      <c r="Q114" s="931"/>
      <c r="R114" s="931"/>
      <c r="S114" s="931"/>
      <c r="T114" s="931"/>
      <c r="U114" s="931"/>
      <c r="V114" s="931"/>
      <c r="W114" s="931"/>
      <c r="X114" s="931"/>
      <c r="Y114" s="931"/>
      <c r="Z114" s="932"/>
      <c r="AA114" s="966">
        <v>651702</v>
      </c>
      <c r="AB114" s="967"/>
      <c r="AC114" s="967"/>
      <c r="AD114" s="967"/>
      <c r="AE114" s="968"/>
      <c r="AF114" s="969">
        <v>654244</v>
      </c>
      <c r="AG114" s="967"/>
      <c r="AH114" s="967"/>
      <c r="AI114" s="967"/>
      <c r="AJ114" s="968"/>
      <c r="AK114" s="969">
        <v>672308</v>
      </c>
      <c r="AL114" s="967"/>
      <c r="AM114" s="967"/>
      <c r="AN114" s="967"/>
      <c r="AO114" s="968"/>
      <c r="AP114" s="970">
        <v>4.3</v>
      </c>
      <c r="AQ114" s="971"/>
      <c r="AR114" s="971"/>
      <c r="AS114" s="971"/>
      <c r="AT114" s="972"/>
      <c r="AU114" s="916"/>
      <c r="AV114" s="917"/>
      <c r="AW114" s="917"/>
      <c r="AX114" s="917"/>
      <c r="AY114" s="917"/>
      <c r="AZ114" s="930" t="s">
        <v>426</v>
      </c>
      <c r="BA114" s="931"/>
      <c r="BB114" s="931"/>
      <c r="BC114" s="931"/>
      <c r="BD114" s="931"/>
      <c r="BE114" s="931"/>
      <c r="BF114" s="931"/>
      <c r="BG114" s="931"/>
      <c r="BH114" s="931"/>
      <c r="BI114" s="931"/>
      <c r="BJ114" s="931"/>
      <c r="BK114" s="931"/>
      <c r="BL114" s="931"/>
      <c r="BM114" s="931"/>
      <c r="BN114" s="931"/>
      <c r="BO114" s="931"/>
      <c r="BP114" s="932"/>
      <c r="BQ114" s="933">
        <v>3890010</v>
      </c>
      <c r="BR114" s="934"/>
      <c r="BS114" s="934"/>
      <c r="BT114" s="934"/>
      <c r="BU114" s="934"/>
      <c r="BV114" s="934">
        <v>3843009</v>
      </c>
      <c r="BW114" s="934"/>
      <c r="BX114" s="934"/>
      <c r="BY114" s="934"/>
      <c r="BZ114" s="934"/>
      <c r="CA114" s="934">
        <v>3922183</v>
      </c>
      <c r="CB114" s="934"/>
      <c r="CC114" s="934"/>
      <c r="CD114" s="934"/>
      <c r="CE114" s="934"/>
      <c r="CF114" s="928">
        <v>25.3</v>
      </c>
      <c r="CG114" s="929"/>
      <c r="CH114" s="929"/>
      <c r="CI114" s="929"/>
      <c r="CJ114" s="929"/>
      <c r="CK114" s="956"/>
      <c r="CL114" s="957"/>
      <c r="CM114" s="930" t="s">
        <v>427</v>
      </c>
      <c r="CN114" s="931"/>
      <c r="CO114" s="931"/>
      <c r="CP114" s="931"/>
      <c r="CQ114" s="931"/>
      <c r="CR114" s="931"/>
      <c r="CS114" s="931"/>
      <c r="CT114" s="931"/>
      <c r="CU114" s="931"/>
      <c r="CV114" s="931"/>
      <c r="CW114" s="931"/>
      <c r="CX114" s="931"/>
      <c r="CY114" s="931"/>
      <c r="CZ114" s="931"/>
      <c r="DA114" s="931"/>
      <c r="DB114" s="931"/>
      <c r="DC114" s="931"/>
      <c r="DD114" s="931"/>
      <c r="DE114" s="931"/>
      <c r="DF114" s="932"/>
      <c r="DG114" s="966" t="s">
        <v>122</v>
      </c>
      <c r="DH114" s="967"/>
      <c r="DI114" s="967"/>
      <c r="DJ114" s="967"/>
      <c r="DK114" s="968"/>
      <c r="DL114" s="969" t="s">
        <v>122</v>
      </c>
      <c r="DM114" s="967"/>
      <c r="DN114" s="967"/>
      <c r="DO114" s="967"/>
      <c r="DP114" s="968"/>
      <c r="DQ114" s="969" t="s">
        <v>122</v>
      </c>
      <c r="DR114" s="967"/>
      <c r="DS114" s="967"/>
      <c r="DT114" s="967"/>
      <c r="DU114" s="968"/>
      <c r="DV114" s="970" t="s">
        <v>122</v>
      </c>
      <c r="DW114" s="971"/>
      <c r="DX114" s="971"/>
      <c r="DY114" s="971"/>
      <c r="DZ114" s="972"/>
    </row>
    <row r="115" spans="1:130" s="230" customFormat="1" ht="26.25" customHeight="1" x14ac:dyDescent="0.2">
      <c r="A115" s="962"/>
      <c r="B115" s="963"/>
      <c r="C115" s="931" t="s">
        <v>428</v>
      </c>
      <c r="D115" s="931"/>
      <c r="E115" s="931"/>
      <c r="F115" s="931"/>
      <c r="G115" s="931"/>
      <c r="H115" s="931"/>
      <c r="I115" s="931"/>
      <c r="J115" s="931"/>
      <c r="K115" s="931"/>
      <c r="L115" s="931"/>
      <c r="M115" s="931"/>
      <c r="N115" s="931"/>
      <c r="O115" s="931"/>
      <c r="P115" s="931"/>
      <c r="Q115" s="931"/>
      <c r="R115" s="931"/>
      <c r="S115" s="931"/>
      <c r="T115" s="931"/>
      <c r="U115" s="931"/>
      <c r="V115" s="931"/>
      <c r="W115" s="931"/>
      <c r="X115" s="931"/>
      <c r="Y115" s="931"/>
      <c r="Z115" s="932"/>
      <c r="AA115" s="945">
        <v>135147</v>
      </c>
      <c r="AB115" s="946"/>
      <c r="AC115" s="946"/>
      <c r="AD115" s="946"/>
      <c r="AE115" s="947"/>
      <c r="AF115" s="948">
        <v>135231</v>
      </c>
      <c r="AG115" s="946"/>
      <c r="AH115" s="946"/>
      <c r="AI115" s="946"/>
      <c r="AJ115" s="947"/>
      <c r="AK115" s="948">
        <v>135312</v>
      </c>
      <c r="AL115" s="946"/>
      <c r="AM115" s="946"/>
      <c r="AN115" s="946"/>
      <c r="AO115" s="947"/>
      <c r="AP115" s="949">
        <v>0.9</v>
      </c>
      <c r="AQ115" s="950"/>
      <c r="AR115" s="950"/>
      <c r="AS115" s="950"/>
      <c r="AT115" s="951"/>
      <c r="AU115" s="916"/>
      <c r="AV115" s="917"/>
      <c r="AW115" s="917"/>
      <c r="AX115" s="917"/>
      <c r="AY115" s="917"/>
      <c r="AZ115" s="930" t="s">
        <v>429</v>
      </c>
      <c r="BA115" s="931"/>
      <c r="BB115" s="931"/>
      <c r="BC115" s="931"/>
      <c r="BD115" s="931"/>
      <c r="BE115" s="931"/>
      <c r="BF115" s="931"/>
      <c r="BG115" s="931"/>
      <c r="BH115" s="931"/>
      <c r="BI115" s="931"/>
      <c r="BJ115" s="931"/>
      <c r="BK115" s="931"/>
      <c r="BL115" s="931"/>
      <c r="BM115" s="931"/>
      <c r="BN115" s="931"/>
      <c r="BO115" s="931"/>
      <c r="BP115" s="932"/>
      <c r="BQ115" s="933" t="s">
        <v>122</v>
      </c>
      <c r="BR115" s="934"/>
      <c r="BS115" s="934"/>
      <c r="BT115" s="934"/>
      <c r="BU115" s="934"/>
      <c r="BV115" s="934">
        <v>3203</v>
      </c>
      <c r="BW115" s="934"/>
      <c r="BX115" s="934"/>
      <c r="BY115" s="934"/>
      <c r="BZ115" s="934"/>
      <c r="CA115" s="934" t="s">
        <v>122</v>
      </c>
      <c r="CB115" s="934"/>
      <c r="CC115" s="934"/>
      <c r="CD115" s="934"/>
      <c r="CE115" s="934"/>
      <c r="CF115" s="928" t="s">
        <v>122</v>
      </c>
      <c r="CG115" s="929"/>
      <c r="CH115" s="929"/>
      <c r="CI115" s="929"/>
      <c r="CJ115" s="929"/>
      <c r="CK115" s="956"/>
      <c r="CL115" s="957"/>
      <c r="CM115" s="930" t="s">
        <v>430</v>
      </c>
      <c r="CN115" s="931"/>
      <c r="CO115" s="931"/>
      <c r="CP115" s="931"/>
      <c r="CQ115" s="931"/>
      <c r="CR115" s="931"/>
      <c r="CS115" s="931"/>
      <c r="CT115" s="931"/>
      <c r="CU115" s="931"/>
      <c r="CV115" s="931"/>
      <c r="CW115" s="931"/>
      <c r="CX115" s="931"/>
      <c r="CY115" s="931"/>
      <c r="CZ115" s="931"/>
      <c r="DA115" s="931"/>
      <c r="DB115" s="931"/>
      <c r="DC115" s="931"/>
      <c r="DD115" s="931"/>
      <c r="DE115" s="931"/>
      <c r="DF115" s="932"/>
      <c r="DG115" s="966" t="s">
        <v>122</v>
      </c>
      <c r="DH115" s="967"/>
      <c r="DI115" s="967"/>
      <c r="DJ115" s="967"/>
      <c r="DK115" s="968"/>
      <c r="DL115" s="969" t="s">
        <v>122</v>
      </c>
      <c r="DM115" s="967"/>
      <c r="DN115" s="967"/>
      <c r="DO115" s="967"/>
      <c r="DP115" s="968"/>
      <c r="DQ115" s="969" t="s">
        <v>122</v>
      </c>
      <c r="DR115" s="967"/>
      <c r="DS115" s="967"/>
      <c r="DT115" s="967"/>
      <c r="DU115" s="968"/>
      <c r="DV115" s="970" t="s">
        <v>122</v>
      </c>
      <c r="DW115" s="971"/>
      <c r="DX115" s="971"/>
      <c r="DY115" s="971"/>
      <c r="DZ115" s="972"/>
    </row>
    <row r="116" spans="1:130" s="230" customFormat="1" ht="26.25" customHeight="1" x14ac:dyDescent="0.2">
      <c r="A116" s="964"/>
      <c r="B116" s="965"/>
      <c r="C116" s="973" t="s">
        <v>431</v>
      </c>
      <c r="D116" s="973"/>
      <c r="E116" s="973"/>
      <c r="F116" s="973"/>
      <c r="G116" s="973"/>
      <c r="H116" s="973"/>
      <c r="I116" s="973"/>
      <c r="J116" s="973"/>
      <c r="K116" s="973"/>
      <c r="L116" s="973"/>
      <c r="M116" s="973"/>
      <c r="N116" s="973"/>
      <c r="O116" s="973"/>
      <c r="P116" s="973"/>
      <c r="Q116" s="973"/>
      <c r="R116" s="973"/>
      <c r="S116" s="973"/>
      <c r="T116" s="973"/>
      <c r="U116" s="973"/>
      <c r="V116" s="973"/>
      <c r="W116" s="973"/>
      <c r="X116" s="973"/>
      <c r="Y116" s="973"/>
      <c r="Z116" s="974"/>
      <c r="AA116" s="966">
        <v>881</v>
      </c>
      <c r="AB116" s="967"/>
      <c r="AC116" s="967"/>
      <c r="AD116" s="967"/>
      <c r="AE116" s="968"/>
      <c r="AF116" s="969">
        <v>1290</v>
      </c>
      <c r="AG116" s="967"/>
      <c r="AH116" s="967"/>
      <c r="AI116" s="967"/>
      <c r="AJ116" s="968"/>
      <c r="AK116" s="969">
        <v>2461</v>
      </c>
      <c r="AL116" s="967"/>
      <c r="AM116" s="967"/>
      <c r="AN116" s="967"/>
      <c r="AO116" s="968"/>
      <c r="AP116" s="970">
        <v>0</v>
      </c>
      <c r="AQ116" s="971"/>
      <c r="AR116" s="971"/>
      <c r="AS116" s="971"/>
      <c r="AT116" s="972"/>
      <c r="AU116" s="916"/>
      <c r="AV116" s="917"/>
      <c r="AW116" s="917"/>
      <c r="AX116" s="917"/>
      <c r="AY116" s="917"/>
      <c r="AZ116" s="975" t="s">
        <v>432</v>
      </c>
      <c r="BA116" s="976"/>
      <c r="BB116" s="976"/>
      <c r="BC116" s="976"/>
      <c r="BD116" s="976"/>
      <c r="BE116" s="976"/>
      <c r="BF116" s="976"/>
      <c r="BG116" s="976"/>
      <c r="BH116" s="976"/>
      <c r="BI116" s="976"/>
      <c r="BJ116" s="976"/>
      <c r="BK116" s="976"/>
      <c r="BL116" s="976"/>
      <c r="BM116" s="976"/>
      <c r="BN116" s="976"/>
      <c r="BO116" s="976"/>
      <c r="BP116" s="977"/>
      <c r="BQ116" s="933" t="s">
        <v>122</v>
      </c>
      <c r="BR116" s="934"/>
      <c r="BS116" s="934"/>
      <c r="BT116" s="934"/>
      <c r="BU116" s="934"/>
      <c r="BV116" s="934" t="s">
        <v>122</v>
      </c>
      <c r="BW116" s="934"/>
      <c r="BX116" s="934"/>
      <c r="BY116" s="934"/>
      <c r="BZ116" s="934"/>
      <c r="CA116" s="934" t="s">
        <v>122</v>
      </c>
      <c r="CB116" s="934"/>
      <c r="CC116" s="934"/>
      <c r="CD116" s="934"/>
      <c r="CE116" s="934"/>
      <c r="CF116" s="928" t="s">
        <v>122</v>
      </c>
      <c r="CG116" s="929"/>
      <c r="CH116" s="929"/>
      <c r="CI116" s="929"/>
      <c r="CJ116" s="929"/>
      <c r="CK116" s="956"/>
      <c r="CL116" s="957"/>
      <c r="CM116" s="930" t="s">
        <v>433</v>
      </c>
      <c r="CN116" s="931"/>
      <c r="CO116" s="931"/>
      <c r="CP116" s="931"/>
      <c r="CQ116" s="931"/>
      <c r="CR116" s="931"/>
      <c r="CS116" s="931"/>
      <c r="CT116" s="931"/>
      <c r="CU116" s="931"/>
      <c r="CV116" s="931"/>
      <c r="CW116" s="931"/>
      <c r="CX116" s="931"/>
      <c r="CY116" s="931"/>
      <c r="CZ116" s="931"/>
      <c r="DA116" s="931"/>
      <c r="DB116" s="931"/>
      <c r="DC116" s="931"/>
      <c r="DD116" s="931"/>
      <c r="DE116" s="931"/>
      <c r="DF116" s="932"/>
      <c r="DG116" s="966" t="s">
        <v>122</v>
      </c>
      <c r="DH116" s="967"/>
      <c r="DI116" s="967"/>
      <c r="DJ116" s="967"/>
      <c r="DK116" s="968"/>
      <c r="DL116" s="969" t="s">
        <v>122</v>
      </c>
      <c r="DM116" s="967"/>
      <c r="DN116" s="967"/>
      <c r="DO116" s="967"/>
      <c r="DP116" s="968"/>
      <c r="DQ116" s="969" t="s">
        <v>122</v>
      </c>
      <c r="DR116" s="967"/>
      <c r="DS116" s="967"/>
      <c r="DT116" s="967"/>
      <c r="DU116" s="968"/>
      <c r="DV116" s="970" t="s">
        <v>122</v>
      </c>
      <c r="DW116" s="971"/>
      <c r="DX116" s="971"/>
      <c r="DY116" s="971"/>
      <c r="DZ116" s="972"/>
    </row>
    <row r="117" spans="1:130" s="230" customFormat="1" ht="26.25" customHeight="1" x14ac:dyDescent="0.2">
      <c r="A117" s="920" t="s">
        <v>177</v>
      </c>
      <c r="B117" s="901"/>
      <c r="C117" s="901"/>
      <c r="D117" s="901"/>
      <c r="E117" s="901"/>
      <c r="F117" s="901"/>
      <c r="G117" s="901"/>
      <c r="H117" s="901"/>
      <c r="I117" s="901"/>
      <c r="J117" s="901"/>
      <c r="K117" s="901"/>
      <c r="L117" s="901"/>
      <c r="M117" s="901"/>
      <c r="N117" s="901"/>
      <c r="O117" s="901"/>
      <c r="P117" s="901"/>
      <c r="Q117" s="901"/>
      <c r="R117" s="901"/>
      <c r="S117" s="901"/>
      <c r="T117" s="901"/>
      <c r="U117" s="901"/>
      <c r="V117" s="901"/>
      <c r="W117" s="901"/>
      <c r="X117" s="901"/>
      <c r="Y117" s="985" t="s">
        <v>434</v>
      </c>
      <c r="Z117" s="902"/>
      <c r="AA117" s="986">
        <v>3290196</v>
      </c>
      <c r="AB117" s="987"/>
      <c r="AC117" s="987"/>
      <c r="AD117" s="987"/>
      <c r="AE117" s="988"/>
      <c r="AF117" s="989">
        <v>3310249</v>
      </c>
      <c r="AG117" s="987"/>
      <c r="AH117" s="987"/>
      <c r="AI117" s="987"/>
      <c r="AJ117" s="988"/>
      <c r="AK117" s="989">
        <v>3346085</v>
      </c>
      <c r="AL117" s="987"/>
      <c r="AM117" s="987"/>
      <c r="AN117" s="987"/>
      <c r="AO117" s="988"/>
      <c r="AP117" s="990"/>
      <c r="AQ117" s="991"/>
      <c r="AR117" s="991"/>
      <c r="AS117" s="991"/>
      <c r="AT117" s="992"/>
      <c r="AU117" s="916"/>
      <c r="AV117" s="917"/>
      <c r="AW117" s="917"/>
      <c r="AX117" s="917"/>
      <c r="AY117" s="917"/>
      <c r="AZ117" s="982" t="s">
        <v>435</v>
      </c>
      <c r="BA117" s="983"/>
      <c r="BB117" s="983"/>
      <c r="BC117" s="983"/>
      <c r="BD117" s="983"/>
      <c r="BE117" s="983"/>
      <c r="BF117" s="983"/>
      <c r="BG117" s="983"/>
      <c r="BH117" s="983"/>
      <c r="BI117" s="983"/>
      <c r="BJ117" s="983"/>
      <c r="BK117" s="983"/>
      <c r="BL117" s="983"/>
      <c r="BM117" s="983"/>
      <c r="BN117" s="983"/>
      <c r="BO117" s="983"/>
      <c r="BP117" s="984"/>
      <c r="BQ117" s="933" t="s">
        <v>122</v>
      </c>
      <c r="BR117" s="934"/>
      <c r="BS117" s="934"/>
      <c r="BT117" s="934"/>
      <c r="BU117" s="934"/>
      <c r="BV117" s="934" t="s">
        <v>122</v>
      </c>
      <c r="BW117" s="934"/>
      <c r="BX117" s="934"/>
      <c r="BY117" s="934"/>
      <c r="BZ117" s="934"/>
      <c r="CA117" s="934" t="s">
        <v>122</v>
      </c>
      <c r="CB117" s="934"/>
      <c r="CC117" s="934"/>
      <c r="CD117" s="934"/>
      <c r="CE117" s="934"/>
      <c r="CF117" s="928" t="s">
        <v>122</v>
      </c>
      <c r="CG117" s="929"/>
      <c r="CH117" s="929"/>
      <c r="CI117" s="929"/>
      <c r="CJ117" s="929"/>
      <c r="CK117" s="956"/>
      <c r="CL117" s="957"/>
      <c r="CM117" s="930" t="s">
        <v>436</v>
      </c>
      <c r="CN117" s="931"/>
      <c r="CO117" s="931"/>
      <c r="CP117" s="931"/>
      <c r="CQ117" s="931"/>
      <c r="CR117" s="931"/>
      <c r="CS117" s="931"/>
      <c r="CT117" s="931"/>
      <c r="CU117" s="931"/>
      <c r="CV117" s="931"/>
      <c r="CW117" s="931"/>
      <c r="CX117" s="931"/>
      <c r="CY117" s="931"/>
      <c r="CZ117" s="931"/>
      <c r="DA117" s="931"/>
      <c r="DB117" s="931"/>
      <c r="DC117" s="931"/>
      <c r="DD117" s="931"/>
      <c r="DE117" s="931"/>
      <c r="DF117" s="932"/>
      <c r="DG117" s="966" t="s">
        <v>122</v>
      </c>
      <c r="DH117" s="967"/>
      <c r="DI117" s="967"/>
      <c r="DJ117" s="967"/>
      <c r="DK117" s="968"/>
      <c r="DL117" s="969" t="s">
        <v>122</v>
      </c>
      <c r="DM117" s="967"/>
      <c r="DN117" s="967"/>
      <c r="DO117" s="967"/>
      <c r="DP117" s="968"/>
      <c r="DQ117" s="969" t="s">
        <v>122</v>
      </c>
      <c r="DR117" s="967"/>
      <c r="DS117" s="967"/>
      <c r="DT117" s="967"/>
      <c r="DU117" s="968"/>
      <c r="DV117" s="970" t="s">
        <v>122</v>
      </c>
      <c r="DW117" s="971"/>
      <c r="DX117" s="971"/>
      <c r="DY117" s="971"/>
      <c r="DZ117" s="972"/>
    </row>
    <row r="118" spans="1:130" s="230" customFormat="1" ht="26.25" customHeight="1" x14ac:dyDescent="0.2">
      <c r="A118" s="920" t="s">
        <v>410</v>
      </c>
      <c r="B118" s="901"/>
      <c r="C118" s="901"/>
      <c r="D118" s="901"/>
      <c r="E118" s="901"/>
      <c r="F118" s="901"/>
      <c r="G118" s="901"/>
      <c r="H118" s="901"/>
      <c r="I118" s="901"/>
      <c r="J118" s="901"/>
      <c r="K118" s="901"/>
      <c r="L118" s="901"/>
      <c r="M118" s="901"/>
      <c r="N118" s="901"/>
      <c r="O118" s="901"/>
      <c r="P118" s="901"/>
      <c r="Q118" s="901"/>
      <c r="R118" s="901"/>
      <c r="S118" s="901"/>
      <c r="T118" s="901"/>
      <c r="U118" s="901"/>
      <c r="V118" s="901"/>
      <c r="W118" s="901"/>
      <c r="X118" s="901"/>
      <c r="Y118" s="901"/>
      <c r="Z118" s="902"/>
      <c r="AA118" s="900" t="s">
        <v>407</v>
      </c>
      <c r="AB118" s="901"/>
      <c r="AC118" s="901"/>
      <c r="AD118" s="901"/>
      <c r="AE118" s="902"/>
      <c r="AF118" s="900" t="s">
        <v>408</v>
      </c>
      <c r="AG118" s="901"/>
      <c r="AH118" s="901"/>
      <c r="AI118" s="901"/>
      <c r="AJ118" s="902"/>
      <c r="AK118" s="900" t="s">
        <v>294</v>
      </c>
      <c r="AL118" s="901"/>
      <c r="AM118" s="901"/>
      <c r="AN118" s="901"/>
      <c r="AO118" s="902"/>
      <c r="AP118" s="978" t="s">
        <v>409</v>
      </c>
      <c r="AQ118" s="979"/>
      <c r="AR118" s="979"/>
      <c r="AS118" s="979"/>
      <c r="AT118" s="980"/>
      <c r="AU118" s="916"/>
      <c r="AV118" s="917"/>
      <c r="AW118" s="917"/>
      <c r="AX118" s="917"/>
      <c r="AY118" s="917"/>
      <c r="AZ118" s="981" t="s">
        <v>437</v>
      </c>
      <c r="BA118" s="973"/>
      <c r="BB118" s="973"/>
      <c r="BC118" s="973"/>
      <c r="BD118" s="973"/>
      <c r="BE118" s="973"/>
      <c r="BF118" s="973"/>
      <c r="BG118" s="973"/>
      <c r="BH118" s="973"/>
      <c r="BI118" s="973"/>
      <c r="BJ118" s="973"/>
      <c r="BK118" s="973"/>
      <c r="BL118" s="973"/>
      <c r="BM118" s="973"/>
      <c r="BN118" s="973"/>
      <c r="BO118" s="973"/>
      <c r="BP118" s="974"/>
      <c r="BQ118" s="1007" t="s">
        <v>122</v>
      </c>
      <c r="BR118" s="1008"/>
      <c r="BS118" s="1008"/>
      <c r="BT118" s="1008"/>
      <c r="BU118" s="1008"/>
      <c r="BV118" s="1008" t="s">
        <v>122</v>
      </c>
      <c r="BW118" s="1008"/>
      <c r="BX118" s="1008"/>
      <c r="BY118" s="1008"/>
      <c r="BZ118" s="1008"/>
      <c r="CA118" s="1008" t="s">
        <v>122</v>
      </c>
      <c r="CB118" s="1008"/>
      <c r="CC118" s="1008"/>
      <c r="CD118" s="1008"/>
      <c r="CE118" s="1008"/>
      <c r="CF118" s="928" t="s">
        <v>122</v>
      </c>
      <c r="CG118" s="929"/>
      <c r="CH118" s="929"/>
      <c r="CI118" s="929"/>
      <c r="CJ118" s="929"/>
      <c r="CK118" s="956"/>
      <c r="CL118" s="957"/>
      <c r="CM118" s="930" t="s">
        <v>438</v>
      </c>
      <c r="CN118" s="931"/>
      <c r="CO118" s="931"/>
      <c r="CP118" s="931"/>
      <c r="CQ118" s="931"/>
      <c r="CR118" s="931"/>
      <c r="CS118" s="931"/>
      <c r="CT118" s="931"/>
      <c r="CU118" s="931"/>
      <c r="CV118" s="931"/>
      <c r="CW118" s="931"/>
      <c r="CX118" s="931"/>
      <c r="CY118" s="931"/>
      <c r="CZ118" s="931"/>
      <c r="DA118" s="931"/>
      <c r="DB118" s="931"/>
      <c r="DC118" s="931"/>
      <c r="DD118" s="931"/>
      <c r="DE118" s="931"/>
      <c r="DF118" s="932"/>
      <c r="DG118" s="966" t="s">
        <v>122</v>
      </c>
      <c r="DH118" s="967"/>
      <c r="DI118" s="967"/>
      <c r="DJ118" s="967"/>
      <c r="DK118" s="968"/>
      <c r="DL118" s="969" t="s">
        <v>122</v>
      </c>
      <c r="DM118" s="967"/>
      <c r="DN118" s="967"/>
      <c r="DO118" s="967"/>
      <c r="DP118" s="968"/>
      <c r="DQ118" s="969" t="s">
        <v>122</v>
      </c>
      <c r="DR118" s="967"/>
      <c r="DS118" s="967"/>
      <c r="DT118" s="967"/>
      <c r="DU118" s="968"/>
      <c r="DV118" s="970" t="s">
        <v>122</v>
      </c>
      <c r="DW118" s="971"/>
      <c r="DX118" s="971"/>
      <c r="DY118" s="971"/>
      <c r="DZ118" s="972"/>
    </row>
    <row r="119" spans="1:130" s="230" customFormat="1" ht="26.25" customHeight="1" x14ac:dyDescent="0.2">
      <c r="A119" s="1064" t="s">
        <v>413</v>
      </c>
      <c r="B119" s="955"/>
      <c r="C119" s="937" t="s">
        <v>414</v>
      </c>
      <c r="D119" s="905"/>
      <c r="E119" s="905"/>
      <c r="F119" s="905"/>
      <c r="G119" s="905"/>
      <c r="H119" s="905"/>
      <c r="I119" s="905"/>
      <c r="J119" s="905"/>
      <c r="K119" s="905"/>
      <c r="L119" s="905"/>
      <c r="M119" s="905"/>
      <c r="N119" s="905"/>
      <c r="O119" s="905"/>
      <c r="P119" s="905"/>
      <c r="Q119" s="905"/>
      <c r="R119" s="905"/>
      <c r="S119" s="905"/>
      <c r="T119" s="905"/>
      <c r="U119" s="905"/>
      <c r="V119" s="905"/>
      <c r="W119" s="905"/>
      <c r="X119" s="905"/>
      <c r="Y119" s="905"/>
      <c r="Z119" s="906"/>
      <c r="AA119" s="907">
        <v>135147</v>
      </c>
      <c r="AB119" s="908"/>
      <c r="AC119" s="908"/>
      <c r="AD119" s="908"/>
      <c r="AE119" s="909"/>
      <c r="AF119" s="910">
        <v>135231</v>
      </c>
      <c r="AG119" s="908"/>
      <c r="AH119" s="908"/>
      <c r="AI119" s="908"/>
      <c r="AJ119" s="909"/>
      <c r="AK119" s="910">
        <v>135312</v>
      </c>
      <c r="AL119" s="908"/>
      <c r="AM119" s="908"/>
      <c r="AN119" s="908"/>
      <c r="AO119" s="909"/>
      <c r="AP119" s="911">
        <v>0.9</v>
      </c>
      <c r="AQ119" s="912"/>
      <c r="AR119" s="912"/>
      <c r="AS119" s="912"/>
      <c r="AT119" s="913"/>
      <c r="AU119" s="918"/>
      <c r="AV119" s="919"/>
      <c r="AW119" s="919"/>
      <c r="AX119" s="919"/>
      <c r="AY119" s="919"/>
      <c r="AZ119" s="251" t="s">
        <v>177</v>
      </c>
      <c r="BA119" s="251"/>
      <c r="BB119" s="251"/>
      <c r="BC119" s="251"/>
      <c r="BD119" s="251"/>
      <c r="BE119" s="251"/>
      <c r="BF119" s="251"/>
      <c r="BG119" s="251"/>
      <c r="BH119" s="251"/>
      <c r="BI119" s="251"/>
      <c r="BJ119" s="251"/>
      <c r="BK119" s="251"/>
      <c r="BL119" s="251"/>
      <c r="BM119" s="251"/>
      <c r="BN119" s="251"/>
      <c r="BO119" s="985" t="s">
        <v>439</v>
      </c>
      <c r="BP119" s="1013"/>
      <c r="BQ119" s="1007">
        <v>44308613</v>
      </c>
      <c r="BR119" s="1008"/>
      <c r="BS119" s="1008"/>
      <c r="BT119" s="1008"/>
      <c r="BU119" s="1008"/>
      <c r="BV119" s="1008">
        <v>44036498</v>
      </c>
      <c r="BW119" s="1008"/>
      <c r="BX119" s="1008"/>
      <c r="BY119" s="1008"/>
      <c r="BZ119" s="1008"/>
      <c r="CA119" s="1008">
        <v>43581998</v>
      </c>
      <c r="CB119" s="1008"/>
      <c r="CC119" s="1008"/>
      <c r="CD119" s="1008"/>
      <c r="CE119" s="1008"/>
      <c r="CF119" s="1009"/>
      <c r="CG119" s="1010"/>
      <c r="CH119" s="1010"/>
      <c r="CI119" s="1010"/>
      <c r="CJ119" s="1011"/>
      <c r="CK119" s="958"/>
      <c r="CL119" s="959"/>
      <c r="CM119" s="981" t="s">
        <v>440</v>
      </c>
      <c r="CN119" s="973"/>
      <c r="CO119" s="973"/>
      <c r="CP119" s="973"/>
      <c r="CQ119" s="973"/>
      <c r="CR119" s="973"/>
      <c r="CS119" s="973"/>
      <c r="CT119" s="973"/>
      <c r="CU119" s="973"/>
      <c r="CV119" s="973"/>
      <c r="CW119" s="973"/>
      <c r="CX119" s="973"/>
      <c r="CY119" s="973"/>
      <c r="CZ119" s="973"/>
      <c r="DA119" s="973"/>
      <c r="DB119" s="973"/>
      <c r="DC119" s="973"/>
      <c r="DD119" s="973"/>
      <c r="DE119" s="973"/>
      <c r="DF119" s="974"/>
      <c r="DG119" s="1012" t="s">
        <v>122</v>
      </c>
      <c r="DH119" s="994"/>
      <c r="DI119" s="994"/>
      <c r="DJ119" s="994"/>
      <c r="DK119" s="995"/>
      <c r="DL119" s="993" t="s">
        <v>122</v>
      </c>
      <c r="DM119" s="994"/>
      <c r="DN119" s="994"/>
      <c r="DO119" s="994"/>
      <c r="DP119" s="995"/>
      <c r="DQ119" s="993" t="s">
        <v>122</v>
      </c>
      <c r="DR119" s="994"/>
      <c r="DS119" s="994"/>
      <c r="DT119" s="994"/>
      <c r="DU119" s="995"/>
      <c r="DV119" s="996" t="s">
        <v>122</v>
      </c>
      <c r="DW119" s="997"/>
      <c r="DX119" s="997"/>
      <c r="DY119" s="997"/>
      <c r="DZ119" s="998"/>
    </row>
    <row r="120" spans="1:130" s="230" customFormat="1" ht="26.25" customHeight="1" x14ac:dyDescent="0.2">
      <c r="A120" s="1065"/>
      <c r="B120" s="957"/>
      <c r="C120" s="930" t="s">
        <v>417</v>
      </c>
      <c r="D120" s="931"/>
      <c r="E120" s="931"/>
      <c r="F120" s="931"/>
      <c r="G120" s="931"/>
      <c r="H120" s="931"/>
      <c r="I120" s="931"/>
      <c r="J120" s="931"/>
      <c r="K120" s="931"/>
      <c r="L120" s="931"/>
      <c r="M120" s="931"/>
      <c r="N120" s="931"/>
      <c r="O120" s="931"/>
      <c r="P120" s="931"/>
      <c r="Q120" s="931"/>
      <c r="R120" s="931"/>
      <c r="S120" s="931"/>
      <c r="T120" s="931"/>
      <c r="U120" s="931"/>
      <c r="V120" s="931"/>
      <c r="W120" s="931"/>
      <c r="X120" s="931"/>
      <c r="Y120" s="931"/>
      <c r="Z120" s="932"/>
      <c r="AA120" s="966" t="s">
        <v>122</v>
      </c>
      <c r="AB120" s="967"/>
      <c r="AC120" s="967"/>
      <c r="AD120" s="967"/>
      <c r="AE120" s="968"/>
      <c r="AF120" s="969" t="s">
        <v>122</v>
      </c>
      <c r="AG120" s="967"/>
      <c r="AH120" s="967"/>
      <c r="AI120" s="967"/>
      <c r="AJ120" s="968"/>
      <c r="AK120" s="969" t="s">
        <v>122</v>
      </c>
      <c r="AL120" s="967"/>
      <c r="AM120" s="967"/>
      <c r="AN120" s="967"/>
      <c r="AO120" s="968"/>
      <c r="AP120" s="970" t="s">
        <v>122</v>
      </c>
      <c r="AQ120" s="971"/>
      <c r="AR120" s="971"/>
      <c r="AS120" s="971"/>
      <c r="AT120" s="972"/>
      <c r="AU120" s="999" t="s">
        <v>441</v>
      </c>
      <c r="AV120" s="1000"/>
      <c r="AW120" s="1000"/>
      <c r="AX120" s="1000"/>
      <c r="AY120" s="1001"/>
      <c r="AZ120" s="937" t="s">
        <v>442</v>
      </c>
      <c r="BA120" s="905"/>
      <c r="BB120" s="905"/>
      <c r="BC120" s="905"/>
      <c r="BD120" s="905"/>
      <c r="BE120" s="905"/>
      <c r="BF120" s="905"/>
      <c r="BG120" s="905"/>
      <c r="BH120" s="905"/>
      <c r="BI120" s="905"/>
      <c r="BJ120" s="905"/>
      <c r="BK120" s="905"/>
      <c r="BL120" s="905"/>
      <c r="BM120" s="905"/>
      <c r="BN120" s="905"/>
      <c r="BO120" s="905"/>
      <c r="BP120" s="906"/>
      <c r="BQ120" s="938">
        <v>5148709</v>
      </c>
      <c r="BR120" s="939"/>
      <c r="BS120" s="939"/>
      <c r="BT120" s="939"/>
      <c r="BU120" s="939"/>
      <c r="BV120" s="939">
        <v>5691344</v>
      </c>
      <c r="BW120" s="939"/>
      <c r="BX120" s="939"/>
      <c r="BY120" s="939"/>
      <c r="BZ120" s="939"/>
      <c r="CA120" s="939">
        <v>6199735</v>
      </c>
      <c r="CB120" s="939"/>
      <c r="CC120" s="939"/>
      <c r="CD120" s="939"/>
      <c r="CE120" s="939"/>
      <c r="CF120" s="952">
        <v>39.9</v>
      </c>
      <c r="CG120" s="953"/>
      <c r="CH120" s="953"/>
      <c r="CI120" s="953"/>
      <c r="CJ120" s="953"/>
      <c r="CK120" s="1014" t="s">
        <v>443</v>
      </c>
      <c r="CL120" s="1015"/>
      <c r="CM120" s="1015"/>
      <c r="CN120" s="1015"/>
      <c r="CO120" s="1016"/>
      <c r="CP120" s="1022" t="s">
        <v>391</v>
      </c>
      <c r="CQ120" s="1023"/>
      <c r="CR120" s="1023"/>
      <c r="CS120" s="1023"/>
      <c r="CT120" s="1023"/>
      <c r="CU120" s="1023"/>
      <c r="CV120" s="1023"/>
      <c r="CW120" s="1023"/>
      <c r="CX120" s="1023"/>
      <c r="CY120" s="1023"/>
      <c r="CZ120" s="1023"/>
      <c r="DA120" s="1023"/>
      <c r="DB120" s="1023"/>
      <c r="DC120" s="1023"/>
      <c r="DD120" s="1023"/>
      <c r="DE120" s="1023"/>
      <c r="DF120" s="1024"/>
      <c r="DG120" s="938">
        <v>3752740</v>
      </c>
      <c r="DH120" s="939"/>
      <c r="DI120" s="939"/>
      <c r="DJ120" s="939"/>
      <c r="DK120" s="939"/>
      <c r="DL120" s="939">
        <v>3647763</v>
      </c>
      <c r="DM120" s="939"/>
      <c r="DN120" s="939"/>
      <c r="DO120" s="939"/>
      <c r="DP120" s="939"/>
      <c r="DQ120" s="939">
        <v>3767291</v>
      </c>
      <c r="DR120" s="939"/>
      <c r="DS120" s="939"/>
      <c r="DT120" s="939"/>
      <c r="DU120" s="939"/>
      <c r="DV120" s="940">
        <v>24.3</v>
      </c>
      <c r="DW120" s="940"/>
      <c r="DX120" s="940"/>
      <c r="DY120" s="940"/>
      <c r="DZ120" s="941"/>
    </row>
    <row r="121" spans="1:130" s="230" customFormat="1" ht="26.25" customHeight="1" x14ac:dyDescent="0.2">
      <c r="A121" s="1065"/>
      <c r="B121" s="957"/>
      <c r="C121" s="982" t="s">
        <v>444</v>
      </c>
      <c r="D121" s="983"/>
      <c r="E121" s="983"/>
      <c r="F121" s="983"/>
      <c r="G121" s="983"/>
      <c r="H121" s="983"/>
      <c r="I121" s="983"/>
      <c r="J121" s="983"/>
      <c r="K121" s="983"/>
      <c r="L121" s="983"/>
      <c r="M121" s="983"/>
      <c r="N121" s="983"/>
      <c r="O121" s="983"/>
      <c r="P121" s="983"/>
      <c r="Q121" s="983"/>
      <c r="R121" s="983"/>
      <c r="S121" s="983"/>
      <c r="T121" s="983"/>
      <c r="U121" s="983"/>
      <c r="V121" s="983"/>
      <c r="W121" s="983"/>
      <c r="X121" s="983"/>
      <c r="Y121" s="983"/>
      <c r="Z121" s="984"/>
      <c r="AA121" s="966" t="s">
        <v>122</v>
      </c>
      <c r="AB121" s="967"/>
      <c r="AC121" s="967"/>
      <c r="AD121" s="967"/>
      <c r="AE121" s="968"/>
      <c r="AF121" s="969" t="s">
        <v>122</v>
      </c>
      <c r="AG121" s="967"/>
      <c r="AH121" s="967"/>
      <c r="AI121" s="967"/>
      <c r="AJ121" s="968"/>
      <c r="AK121" s="969" t="s">
        <v>122</v>
      </c>
      <c r="AL121" s="967"/>
      <c r="AM121" s="967"/>
      <c r="AN121" s="967"/>
      <c r="AO121" s="968"/>
      <c r="AP121" s="970" t="s">
        <v>122</v>
      </c>
      <c r="AQ121" s="971"/>
      <c r="AR121" s="971"/>
      <c r="AS121" s="971"/>
      <c r="AT121" s="972"/>
      <c r="AU121" s="1002"/>
      <c r="AV121" s="1003"/>
      <c r="AW121" s="1003"/>
      <c r="AX121" s="1003"/>
      <c r="AY121" s="1004"/>
      <c r="AZ121" s="930" t="s">
        <v>445</v>
      </c>
      <c r="BA121" s="931"/>
      <c r="BB121" s="931"/>
      <c r="BC121" s="931"/>
      <c r="BD121" s="931"/>
      <c r="BE121" s="931"/>
      <c r="BF121" s="931"/>
      <c r="BG121" s="931"/>
      <c r="BH121" s="931"/>
      <c r="BI121" s="931"/>
      <c r="BJ121" s="931"/>
      <c r="BK121" s="931"/>
      <c r="BL121" s="931"/>
      <c r="BM121" s="931"/>
      <c r="BN121" s="931"/>
      <c r="BO121" s="931"/>
      <c r="BP121" s="932"/>
      <c r="BQ121" s="933">
        <v>2023843</v>
      </c>
      <c r="BR121" s="934"/>
      <c r="BS121" s="934"/>
      <c r="BT121" s="934"/>
      <c r="BU121" s="934"/>
      <c r="BV121" s="934">
        <v>2336645</v>
      </c>
      <c r="BW121" s="934"/>
      <c r="BX121" s="934"/>
      <c r="BY121" s="934"/>
      <c r="BZ121" s="934"/>
      <c r="CA121" s="934">
        <v>2439622</v>
      </c>
      <c r="CB121" s="934"/>
      <c r="CC121" s="934"/>
      <c r="CD121" s="934"/>
      <c r="CE121" s="934"/>
      <c r="CF121" s="928">
        <v>15.7</v>
      </c>
      <c r="CG121" s="929"/>
      <c r="CH121" s="929"/>
      <c r="CI121" s="929"/>
      <c r="CJ121" s="929"/>
      <c r="CK121" s="1017"/>
      <c r="CL121" s="1018"/>
      <c r="CM121" s="1018"/>
      <c r="CN121" s="1018"/>
      <c r="CO121" s="1019"/>
      <c r="CP121" s="1027" t="s">
        <v>389</v>
      </c>
      <c r="CQ121" s="1028"/>
      <c r="CR121" s="1028"/>
      <c r="CS121" s="1028"/>
      <c r="CT121" s="1028"/>
      <c r="CU121" s="1028"/>
      <c r="CV121" s="1028"/>
      <c r="CW121" s="1028"/>
      <c r="CX121" s="1028"/>
      <c r="CY121" s="1028"/>
      <c r="CZ121" s="1028"/>
      <c r="DA121" s="1028"/>
      <c r="DB121" s="1028"/>
      <c r="DC121" s="1028"/>
      <c r="DD121" s="1028"/>
      <c r="DE121" s="1028"/>
      <c r="DF121" s="1029"/>
      <c r="DG121" s="933" t="s">
        <v>122</v>
      </c>
      <c r="DH121" s="934"/>
      <c r="DI121" s="934"/>
      <c r="DJ121" s="934"/>
      <c r="DK121" s="934"/>
      <c r="DL121" s="934" t="s">
        <v>122</v>
      </c>
      <c r="DM121" s="934"/>
      <c r="DN121" s="934"/>
      <c r="DO121" s="934"/>
      <c r="DP121" s="934"/>
      <c r="DQ121" s="934" t="s">
        <v>122</v>
      </c>
      <c r="DR121" s="934"/>
      <c r="DS121" s="934"/>
      <c r="DT121" s="934"/>
      <c r="DU121" s="934"/>
      <c r="DV121" s="935" t="s">
        <v>122</v>
      </c>
      <c r="DW121" s="935"/>
      <c r="DX121" s="935"/>
      <c r="DY121" s="935"/>
      <c r="DZ121" s="936"/>
    </row>
    <row r="122" spans="1:130" s="230" customFormat="1" ht="26.25" customHeight="1" x14ac:dyDescent="0.2">
      <c r="A122" s="1065"/>
      <c r="B122" s="957"/>
      <c r="C122" s="930" t="s">
        <v>427</v>
      </c>
      <c r="D122" s="931"/>
      <c r="E122" s="931"/>
      <c r="F122" s="931"/>
      <c r="G122" s="931"/>
      <c r="H122" s="931"/>
      <c r="I122" s="931"/>
      <c r="J122" s="931"/>
      <c r="K122" s="931"/>
      <c r="L122" s="931"/>
      <c r="M122" s="931"/>
      <c r="N122" s="931"/>
      <c r="O122" s="931"/>
      <c r="P122" s="931"/>
      <c r="Q122" s="931"/>
      <c r="R122" s="931"/>
      <c r="S122" s="931"/>
      <c r="T122" s="931"/>
      <c r="U122" s="931"/>
      <c r="V122" s="931"/>
      <c r="W122" s="931"/>
      <c r="X122" s="931"/>
      <c r="Y122" s="931"/>
      <c r="Z122" s="932"/>
      <c r="AA122" s="966" t="s">
        <v>122</v>
      </c>
      <c r="AB122" s="967"/>
      <c r="AC122" s="967"/>
      <c r="AD122" s="967"/>
      <c r="AE122" s="968"/>
      <c r="AF122" s="969" t="s">
        <v>122</v>
      </c>
      <c r="AG122" s="967"/>
      <c r="AH122" s="967"/>
      <c r="AI122" s="967"/>
      <c r="AJ122" s="968"/>
      <c r="AK122" s="969" t="s">
        <v>122</v>
      </c>
      <c r="AL122" s="967"/>
      <c r="AM122" s="967"/>
      <c r="AN122" s="967"/>
      <c r="AO122" s="968"/>
      <c r="AP122" s="970" t="s">
        <v>122</v>
      </c>
      <c r="AQ122" s="971"/>
      <c r="AR122" s="971"/>
      <c r="AS122" s="971"/>
      <c r="AT122" s="972"/>
      <c r="AU122" s="1002"/>
      <c r="AV122" s="1003"/>
      <c r="AW122" s="1003"/>
      <c r="AX122" s="1003"/>
      <c r="AY122" s="1004"/>
      <c r="AZ122" s="981" t="s">
        <v>446</v>
      </c>
      <c r="BA122" s="973"/>
      <c r="BB122" s="973"/>
      <c r="BC122" s="973"/>
      <c r="BD122" s="973"/>
      <c r="BE122" s="973"/>
      <c r="BF122" s="973"/>
      <c r="BG122" s="973"/>
      <c r="BH122" s="973"/>
      <c r="BI122" s="973"/>
      <c r="BJ122" s="973"/>
      <c r="BK122" s="973"/>
      <c r="BL122" s="973"/>
      <c r="BM122" s="973"/>
      <c r="BN122" s="973"/>
      <c r="BO122" s="973"/>
      <c r="BP122" s="974"/>
      <c r="BQ122" s="1007">
        <v>23558720</v>
      </c>
      <c r="BR122" s="1008"/>
      <c r="BS122" s="1008"/>
      <c r="BT122" s="1008"/>
      <c r="BU122" s="1008"/>
      <c r="BV122" s="1008">
        <v>22974878</v>
      </c>
      <c r="BW122" s="1008"/>
      <c r="BX122" s="1008"/>
      <c r="BY122" s="1008"/>
      <c r="BZ122" s="1008"/>
      <c r="CA122" s="1008">
        <v>22317050</v>
      </c>
      <c r="CB122" s="1008"/>
      <c r="CC122" s="1008"/>
      <c r="CD122" s="1008"/>
      <c r="CE122" s="1008"/>
      <c r="CF122" s="1025">
        <v>143.69999999999999</v>
      </c>
      <c r="CG122" s="1026"/>
      <c r="CH122" s="1026"/>
      <c r="CI122" s="1026"/>
      <c r="CJ122" s="1026"/>
      <c r="CK122" s="1017"/>
      <c r="CL122" s="1018"/>
      <c r="CM122" s="1018"/>
      <c r="CN122" s="1018"/>
      <c r="CO122" s="1019"/>
      <c r="CP122" s="1027" t="s">
        <v>390</v>
      </c>
      <c r="CQ122" s="1028"/>
      <c r="CR122" s="1028"/>
      <c r="CS122" s="1028"/>
      <c r="CT122" s="1028"/>
      <c r="CU122" s="1028"/>
      <c r="CV122" s="1028"/>
      <c r="CW122" s="1028"/>
      <c r="CX122" s="1028"/>
      <c r="CY122" s="1028"/>
      <c r="CZ122" s="1028"/>
      <c r="DA122" s="1028"/>
      <c r="DB122" s="1028"/>
      <c r="DC122" s="1028"/>
      <c r="DD122" s="1028"/>
      <c r="DE122" s="1028"/>
      <c r="DF122" s="1029"/>
      <c r="DG122" s="933" t="s">
        <v>122</v>
      </c>
      <c r="DH122" s="934"/>
      <c r="DI122" s="934"/>
      <c r="DJ122" s="934"/>
      <c r="DK122" s="934"/>
      <c r="DL122" s="934" t="s">
        <v>122</v>
      </c>
      <c r="DM122" s="934"/>
      <c r="DN122" s="934"/>
      <c r="DO122" s="934"/>
      <c r="DP122" s="934"/>
      <c r="DQ122" s="934" t="s">
        <v>122</v>
      </c>
      <c r="DR122" s="934"/>
      <c r="DS122" s="934"/>
      <c r="DT122" s="934"/>
      <c r="DU122" s="934"/>
      <c r="DV122" s="935" t="s">
        <v>122</v>
      </c>
      <c r="DW122" s="935"/>
      <c r="DX122" s="935"/>
      <c r="DY122" s="935"/>
      <c r="DZ122" s="936"/>
    </row>
    <row r="123" spans="1:130" s="230" customFormat="1" ht="26.25" customHeight="1" x14ac:dyDescent="0.2">
      <c r="A123" s="1065"/>
      <c r="B123" s="957"/>
      <c r="C123" s="930" t="s">
        <v>433</v>
      </c>
      <c r="D123" s="931"/>
      <c r="E123" s="931"/>
      <c r="F123" s="931"/>
      <c r="G123" s="931"/>
      <c r="H123" s="931"/>
      <c r="I123" s="931"/>
      <c r="J123" s="931"/>
      <c r="K123" s="931"/>
      <c r="L123" s="931"/>
      <c r="M123" s="931"/>
      <c r="N123" s="931"/>
      <c r="O123" s="931"/>
      <c r="P123" s="931"/>
      <c r="Q123" s="931"/>
      <c r="R123" s="931"/>
      <c r="S123" s="931"/>
      <c r="T123" s="931"/>
      <c r="U123" s="931"/>
      <c r="V123" s="931"/>
      <c r="W123" s="931"/>
      <c r="X123" s="931"/>
      <c r="Y123" s="931"/>
      <c r="Z123" s="932"/>
      <c r="AA123" s="966" t="s">
        <v>122</v>
      </c>
      <c r="AB123" s="967"/>
      <c r="AC123" s="967"/>
      <c r="AD123" s="967"/>
      <c r="AE123" s="968"/>
      <c r="AF123" s="969" t="s">
        <v>122</v>
      </c>
      <c r="AG123" s="967"/>
      <c r="AH123" s="967"/>
      <c r="AI123" s="967"/>
      <c r="AJ123" s="968"/>
      <c r="AK123" s="969" t="s">
        <v>122</v>
      </c>
      <c r="AL123" s="967"/>
      <c r="AM123" s="967"/>
      <c r="AN123" s="967"/>
      <c r="AO123" s="968"/>
      <c r="AP123" s="970" t="s">
        <v>122</v>
      </c>
      <c r="AQ123" s="971"/>
      <c r="AR123" s="971"/>
      <c r="AS123" s="971"/>
      <c r="AT123" s="972"/>
      <c r="AU123" s="1005"/>
      <c r="AV123" s="1006"/>
      <c r="AW123" s="1006"/>
      <c r="AX123" s="1006"/>
      <c r="AY123" s="1006"/>
      <c r="AZ123" s="251" t="s">
        <v>177</v>
      </c>
      <c r="BA123" s="251"/>
      <c r="BB123" s="251"/>
      <c r="BC123" s="251"/>
      <c r="BD123" s="251"/>
      <c r="BE123" s="251"/>
      <c r="BF123" s="251"/>
      <c r="BG123" s="251"/>
      <c r="BH123" s="251"/>
      <c r="BI123" s="251"/>
      <c r="BJ123" s="251"/>
      <c r="BK123" s="251"/>
      <c r="BL123" s="251"/>
      <c r="BM123" s="251"/>
      <c r="BN123" s="251"/>
      <c r="BO123" s="985" t="s">
        <v>447</v>
      </c>
      <c r="BP123" s="1013"/>
      <c r="BQ123" s="1071">
        <v>30731272</v>
      </c>
      <c r="BR123" s="1072"/>
      <c r="BS123" s="1072"/>
      <c r="BT123" s="1072"/>
      <c r="BU123" s="1072"/>
      <c r="BV123" s="1072">
        <v>31002867</v>
      </c>
      <c r="BW123" s="1072"/>
      <c r="BX123" s="1072"/>
      <c r="BY123" s="1072"/>
      <c r="BZ123" s="1072"/>
      <c r="CA123" s="1072">
        <v>30956407</v>
      </c>
      <c r="CB123" s="1072"/>
      <c r="CC123" s="1072"/>
      <c r="CD123" s="1072"/>
      <c r="CE123" s="1072"/>
      <c r="CF123" s="1009"/>
      <c r="CG123" s="1010"/>
      <c r="CH123" s="1010"/>
      <c r="CI123" s="1010"/>
      <c r="CJ123" s="1011"/>
      <c r="CK123" s="1017"/>
      <c r="CL123" s="1018"/>
      <c r="CM123" s="1018"/>
      <c r="CN123" s="1018"/>
      <c r="CO123" s="1019"/>
      <c r="CP123" s="1027" t="s">
        <v>388</v>
      </c>
      <c r="CQ123" s="1028"/>
      <c r="CR123" s="1028"/>
      <c r="CS123" s="1028"/>
      <c r="CT123" s="1028"/>
      <c r="CU123" s="1028"/>
      <c r="CV123" s="1028"/>
      <c r="CW123" s="1028"/>
      <c r="CX123" s="1028"/>
      <c r="CY123" s="1028"/>
      <c r="CZ123" s="1028"/>
      <c r="DA123" s="1028"/>
      <c r="DB123" s="1028"/>
      <c r="DC123" s="1028"/>
      <c r="DD123" s="1028"/>
      <c r="DE123" s="1028"/>
      <c r="DF123" s="1029"/>
      <c r="DG123" s="966" t="s">
        <v>122</v>
      </c>
      <c r="DH123" s="967"/>
      <c r="DI123" s="967"/>
      <c r="DJ123" s="967"/>
      <c r="DK123" s="968"/>
      <c r="DL123" s="969" t="s">
        <v>122</v>
      </c>
      <c r="DM123" s="967"/>
      <c r="DN123" s="967"/>
      <c r="DO123" s="967"/>
      <c r="DP123" s="968"/>
      <c r="DQ123" s="969" t="s">
        <v>122</v>
      </c>
      <c r="DR123" s="967"/>
      <c r="DS123" s="967"/>
      <c r="DT123" s="967"/>
      <c r="DU123" s="968"/>
      <c r="DV123" s="970" t="s">
        <v>122</v>
      </c>
      <c r="DW123" s="971"/>
      <c r="DX123" s="971"/>
      <c r="DY123" s="971"/>
      <c r="DZ123" s="972"/>
    </row>
    <row r="124" spans="1:130" s="230" customFormat="1" ht="26.25" customHeight="1" thickBot="1" x14ac:dyDescent="0.25">
      <c r="A124" s="1065"/>
      <c r="B124" s="957"/>
      <c r="C124" s="930" t="s">
        <v>436</v>
      </c>
      <c r="D124" s="931"/>
      <c r="E124" s="931"/>
      <c r="F124" s="931"/>
      <c r="G124" s="931"/>
      <c r="H124" s="931"/>
      <c r="I124" s="931"/>
      <c r="J124" s="931"/>
      <c r="K124" s="931"/>
      <c r="L124" s="931"/>
      <c r="M124" s="931"/>
      <c r="N124" s="931"/>
      <c r="O124" s="931"/>
      <c r="P124" s="931"/>
      <c r="Q124" s="931"/>
      <c r="R124" s="931"/>
      <c r="S124" s="931"/>
      <c r="T124" s="931"/>
      <c r="U124" s="931"/>
      <c r="V124" s="931"/>
      <c r="W124" s="931"/>
      <c r="X124" s="931"/>
      <c r="Y124" s="931"/>
      <c r="Z124" s="932"/>
      <c r="AA124" s="966" t="s">
        <v>122</v>
      </c>
      <c r="AB124" s="967"/>
      <c r="AC124" s="967"/>
      <c r="AD124" s="967"/>
      <c r="AE124" s="968"/>
      <c r="AF124" s="969" t="s">
        <v>122</v>
      </c>
      <c r="AG124" s="967"/>
      <c r="AH124" s="967"/>
      <c r="AI124" s="967"/>
      <c r="AJ124" s="968"/>
      <c r="AK124" s="969" t="s">
        <v>122</v>
      </c>
      <c r="AL124" s="967"/>
      <c r="AM124" s="967"/>
      <c r="AN124" s="967"/>
      <c r="AO124" s="968"/>
      <c r="AP124" s="970" t="s">
        <v>122</v>
      </c>
      <c r="AQ124" s="971"/>
      <c r="AR124" s="971"/>
      <c r="AS124" s="971"/>
      <c r="AT124" s="972"/>
      <c r="AU124" s="1067" t="s">
        <v>448</v>
      </c>
      <c r="AV124" s="1068"/>
      <c r="AW124" s="1068"/>
      <c r="AX124" s="1068"/>
      <c r="AY124" s="1068"/>
      <c r="AZ124" s="1068"/>
      <c r="BA124" s="1068"/>
      <c r="BB124" s="1068"/>
      <c r="BC124" s="1068"/>
      <c r="BD124" s="1068"/>
      <c r="BE124" s="1068"/>
      <c r="BF124" s="1068"/>
      <c r="BG124" s="1068"/>
      <c r="BH124" s="1068"/>
      <c r="BI124" s="1068"/>
      <c r="BJ124" s="1068"/>
      <c r="BK124" s="1068"/>
      <c r="BL124" s="1068"/>
      <c r="BM124" s="1068"/>
      <c r="BN124" s="1068"/>
      <c r="BO124" s="1068"/>
      <c r="BP124" s="1069"/>
      <c r="BQ124" s="1070">
        <v>87.1</v>
      </c>
      <c r="BR124" s="1035"/>
      <c r="BS124" s="1035"/>
      <c r="BT124" s="1035"/>
      <c r="BU124" s="1035"/>
      <c r="BV124" s="1035">
        <v>85.3</v>
      </c>
      <c r="BW124" s="1035"/>
      <c r="BX124" s="1035"/>
      <c r="BY124" s="1035"/>
      <c r="BZ124" s="1035"/>
      <c r="CA124" s="1035">
        <v>81.3</v>
      </c>
      <c r="CB124" s="1035"/>
      <c r="CC124" s="1035"/>
      <c r="CD124" s="1035"/>
      <c r="CE124" s="1035"/>
      <c r="CF124" s="1036"/>
      <c r="CG124" s="1037"/>
      <c r="CH124" s="1037"/>
      <c r="CI124" s="1037"/>
      <c r="CJ124" s="1038"/>
      <c r="CK124" s="1020"/>
      <c r="CL124" s="1020"/>
      <c r="CM124" s="1020"/>
      <c r="CN124" s="1020"/>
      <c r="CO124" s="1021"/>
      <c r="CP124" s="1027" t="s">
        <v>449</v>
      </c>
      <c r="CQ124" s="1028"/>
      <c r="CR124" s="1028"/>
      <c r="CS124" s="1028"/>
      <c r="CT124" s="1028"/>
      <c r="CU124" s="1028"/>
      <c r="CV124" s="1028"/>
      <c r="CW124" s="1028"/>
      <c r="CX124" s="1028"/>
      <c r="CY124" s="1028"/>
      <c r="CZ124" s="1028"/>
      <c r="DA124" s="1028"/>
      <c r="DB124" s="1028"/>
      <c r="DC124" s="1028"/>
      <c r="DD124" s="1028"/>
      <c r="DE124" s="1028"/>
      <c r="DF124" s="1029"/>
      <c r="DG124" s="1012" t="s">
        <v>122</v>
      </c>
      <c r="DH124" s="994"/>
      <c r="DI124" s="994"/>
      <c r="DJ124" s="994"/>
      <c r="DK124" s="995"/>
      <c r="DL124" s="993" t="s">
        <v>122</v>
      </c>
      <c r="DM124" s="994"/>
      <c r="DN124" s="994"/>
      <c r="DO124" s="994"/>
      <c r="DP124" s="995"/>
      <c r="DQ124" s="993" t="s">
        <v>122</v>
      </c>
      <c r="DR124" s="994"/>
      <c r="DS124" s="994"/>
      <c r="DT124" s="994"/>
      <c r="DU124" s="995"/>
      <c r="DV124" s="996" t="s">
        <v>122</v>
      </c>
      <c r="DW124" s="997"/>
      <c r="DX124" s="997"/>
      <c r="DY124" s="997"/>
      <c r="DZ124" s="998"/>
    </row>
    <row r="125" spans="1:130" s="230" customFormat="1" ht="26.25" customHeight="1" x14ac:dyDescent="0.2">
      <c r="A125" s="1065"/>
      <c r="B125" s="957"/>
      <c r="C125" s="930" t="s">
        <v>438</v>
      </c>
      <c r="D125" s="931"/>
      <c r="E125" s="931"/>
      <c r="F125" s="931"/>
      <c r="G125" s="931"/>
      <c r="H125" s="931"/>
      <c r="I125" s="931"/>
      <c r="J125" s="931"/>
      <c r="K125" s="931"/>
      <c r="L125" s="931"/>
      <c r="M125" s="931"/>
      <c r="N125" s="931"/>
      <c r="O125" s="931"/>
      <c r="P125" s="931"/>
      <c r="Q125" s="931"/>
      <c r="R125" s="931"/>
      <c r="S125" s="931"/>
      <c r="T125" s="931"/>
      <c r="U125" s="931"/>
      <c r="V125" s="931"/>
      <c r="W125" s="931"/>
      <c r="X125" s="931"/>
      <c r="Y125" s="931"/>
      <c r="Z125" s="932"/>
      <c r="AA125" s="966" t="s">
        <v>122</v>
      </c>
      <c r="AB125" s="967"/>
      <c r="AC125" s="967"/>
      <c r="AD125" s="967"/>
      <c r="AE125" s="968"/>
      <c r="AF125" s="969" t="s">
        <v>122</v>
      </c>
      <c r="AG125" s="967"/>
      <c r="AH125" s="967"/>
      <c r="AI125" s="967"/>
      <c r="AJ125" s="968"/>
      <c r="AK125" s="969" t="s">
        <v>122</v>
      </c>
      <c r="AL125" s="967"/>
      <c r="AM125" s="967"/>
      <c r="AN125" s="967"/>
      <c r="AO125" s="968"/>
      <c r="AP125" s="970" t="s">
        <v>122</v>
      </c>
      <c r="AQ125" s="971"/>
      <c r="AR125" s="971"/>
      <c r="AS125" s="971"/>
      <c r="AT125" s="97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30" t="s">
        <v>450</v>
      </c>
      <c r="CL125" s="1015"/>
      <c r="CM125" s="1015"/>
      <c r="CN125" s="1015"/>
      <c r="CO125" s="1016"/>
      <c r="CP125" s="937" t="s">
        <v>451</v>
      </c>
      <c r="CQ125" s="905"/>
      <c r="CR125" s="905"/>
      <c r="CS125" s="905"/>
      <c r="CT125" s="905"/>
      <c r="CU125" s="905"/>
      <c r="CV125" s="905"/>
      <c r="CW125" s="905"/>
      <c r="CX125" s="905"/>
      <c r="CY125" s="905"/>
      <c r="CZ125" s="905"/>
      <c r="DA125" s="905"/>
      <c r="DB125" s="905"/>
      <c r="DC125" s="905"/>
      <c r="DD125" s="905"/>
      <c r="DE125" s="905"/>
      <c r="DF125" s="906"/>
      <c r="DG125" s="938" t="s">
        <v>122</v>
      </c>
      <c r="DH125" s="939"/>
      <c r="DI125" s="939"/>
      <c r="DJ125" s="939"/>
      <c r="DK125" s="939"/>
      <c r="DL125" s="939" t="s">
        <v>122</v>
      </c>
      <c r="DM125" s="939"/>
      <c r="DN125" s="939"/>
      <c r="DO125" s="939"/>
      <c r="DP125" s="939"/>
      <c r="DQ125" s="939" t="s">
        <v>122</v>
      </c>
      <c r="DR125" s="939"/>
      <c r="DS125" s="939"/>
      <c r="DT125" s="939"/>
      <c r="DU125" s="939"/>
      <c r="DV125" s="940" t="s">
        <v>122</v>
      </c>
      <c r="DW125" s="940"/>
      <c r="DX125" s="940"/>
      <c r="DY125" s="940"/>
      <c r="DZ125" s="941"/>
    </row>
    <row r="126" spans="1:130" s="230" customFormat="1" ht="26.25" customHeight="1" thickBot="1" x14ac:dyDescent="0.25">
      <c r="A126" s="1065"/>
      <c r="B126" s="957"/>
      <c r="C126" s="930" t="s">
        <v>440</v>
      </c>
      <c r="D126" s="931"/>
      <c r="E126" s="931"/>
      <c r="F126" s="931"/>
      <c r="G126" s="931"/>
      <c r="H126" s="931"/>
      <c r="I126" s="931"/>
      <c r="J126" s="931"/>
      <c r="K126" s="931"/>
      <c r="L126" s="931"/>
      <c r="M126" s="931"/>
      <c r="N126" s="931"/>
      <c r="O126" s="931"/>
      <c r="P126" s="931"/>
      <c r="Q126" s="931"/>
      <c r="R126" s="931"/>
      <c r="S126" s="931"/>
      <c r="T126" s="931"/>
      <c r="U126" s="931"/>
      <c r="V126" s="931"/>
      <c r="W126" s="931"/>
      <c r="X126" s="931"/>
      <c r="Y126" s="931"/>
      <c r="Z126" s="932"/>
      <c r="AA126" s="966" t="s">
        <v>122</v>
      </c>
      <c r="AB126" s="967"/>
      <c r="AC126" s="967"/>
      <c r="AD126" s="967"/>
      <c r="AE126" s="968"/>
      <c r="AF126" s="969" t="s">
        <v>122</v>
      </c>
      <c r="AG126" s="967"/>
      <c r="AH126" s="967"/>
      <c r="AI126" s="967"/>
      <c r="AJ126" s="968"/>
      <c r="AK126" s="969" t="s">
        <v>122</v>
      </c>
      <c r="AL126" s="967"/>
      <c r="AM126" s="967"/>
      <c r="AN126" s="967"/>
      <c r="AO126" s="968"/>
      <c r="AP126" s="970" t="s">
        <v>122</v>
      </c>
      <c r="AQ126" s="971"/>
      <c r="AR126" s="971"/>
      <c r="AS126" s="971"/>
      <c r="AT126" s="97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31"/>
      <c r="CL126" s="1018"/>
      <c r="CM126" s="1018"/>
      <c r="CN126" s="1018"/>
      <c r="CO126" s="1019"/>
      <c r="CP126" s="930" t="s">
        <v>452</v>
      </c>
      <c r="CQ126" s="931"/>
      <c r="CR126" s="931"/>
      <c r="CS126" s="931"/>
      <c r="CT126" s="931"/>
      <c r="CU126" s="931"/>
      <c r="CV126" s="931"/>
      <c r="CW126" s="931"/>
      <c r="CX126" s="931"/>
      <c r="CY126" s="931"/>
      <c r="CZ126" s="931"/>
      <c r="DA126" s="931"/>
      <c r="DB126" s="931"/>
      <c r="DC126" s="931"/>
      <c r="DD126" s="931"/>
      <c r="DE126" s="931"/>
      <c r="DF126" s="932"/>
      <c r="DG126" s="933" t="s">
        <v>122</v>
      </c>
      <c r="DH126" s="934"/>
      <c r="DI126" s="934"/>
      <c r="DJ126" s="934"/>
      <c r="DK126" s="934"/>
      <c r="DL126" s="934" t="s">
        <v>122</v>
      </c>
      <c r="DM126" s="934"/>
      <c r="DN126" s="934"/>
      <c r="DO126" s="934"/>
      <c r="DP126" s="934"/>
      <c r="DQ126" s="934" t="s">
        <v>122</v>
      </c>
      <c r="DR126" s="934"/>
      <c r="DS126" s="934"/>
      <c r="DT126" s="934"/>
      <c r="DU126" s="934"/>
      <c r="DV126" s="935" t="s">
        <v>122</v>
      </c>
      <c r="DW126" s="935"/>
      <c r="DX126" s="935"/>
      <c r="DY126" s="935"/>
      <c r="DZ126" s="936"/>
    </row>
    <row r="127" spans="1:130" s="230" customFormat="1" ht="26.25" customHeight="1" x14ac:dyDescent="0.2">
      <c r="A127" s="1066"/>
      <c r="B127" s="959"/>
      <c r="C127" s="981" t="s">
        <v>453</v>
      </c>
      <c r="D127" s="973"/>
      <c r="E127" s="973"/>
      <c r="F127" s="973"/>
      <c r="G127" s="973"/>
      <c r="H127" s="973"/>
      <c r="I127" s="973"/>
      <c r="J127" s="973"/>
      <c r="K127" s="973"/>
      <c r="L127" s="973"/>
      <c r="M127" s="973"/>
      <c r="N127" s="973"/>
      <c r="O127" s="973"/>
      <c r="P127" s="973"/>
      <c r="Q127" s="973"/>
      <c r="R127" s="973"/>
      <c r="S127" s="973"/>
      <c r="T127" s="973"/>
      <c r="U127" s="973"/>
      <c r="V127" s="973"/>
      <c r="W127" s="973"/>
      <c r="X127" s="973"/>
      <c r="Y127" s="973"/>
      <c r="Z127" s="974"/>
      <c r="AA127" s="966" t="s">
        <v>122</v>
      </c>
      <c r="AB127" s="967"/>
      <c r="AC127" s="967"/>
      <c r="AD127" s="967"/>
      <c r="AE127" s="968"/>
      <c r="AF127" s="969" t="s">
        <v>122</v>
      </c>
      <c r="AG127" s="967"/>
      <c r="AH127" s="967"/>
      <c r="AI127" s="967"/>
      <c r="AJ127" s="968"/>
      <c r="AK127" s="969" t="s">
        <v>122</v>
      </c>
      <c r="AL127" s="967"/>
      <c r="AM127" s="967"/>
      <c r="AN127" s="967"/>
      <c r="AO127" s="968"/>
      <c r="AP127" s="970" t="s">
        <v>122</v>
      </c>
      <c r="AQ127" s="971"/>
      <c r="AR127" s="971"/>
      <c r="AS127" s="971"/>
      <c r="AT127" s="972"/>
      <c r="AU127" s="232"/>
      <c r="AV127" s="232"/>
      <c r="AW127" s="232"/>
      <c r="AX127" s="1039" t="s">
        <v>454</v>
      </c>
      <c r="AY127" s="1040"/>
      <c r="AZ127" s="1040"/>
      <c r="BA127" s="1040"/>
      <c r="BB127" s="1040"/>
      <c r="BC127" s="1040"/>
      <c r="BD127" s="1040"/>
      <c r="BE127" s="1041"/>
      <c r="BF127" s="1042" t="s">
        <v>455</v>
      </c>
      <c r="BG127" s="1040"/>
      <c r="BH127" s="1040"/>
      <c r="BI127" s="1040"/>
      <c r="BJ127" s="1040"/>
      <c r="BK127" s="1040"/>
      <c r="BL127" s="1041"/>
      <c r="BM127" s="1042" t="s">
        <v>456</v>
      </c>
      <c r="BN127" s="1040"/>
      <c r="BO127" s="1040"/>
      <c r="BP127" s="1040"/>
      <c r="BQ127" s="1040"/>
      <c r="BR127" s="1040"/>
      <c r="BS127" s="1041"/>
      <c r="BT127" s="1042" t="s">
        <v>457</v>
      </c>
      <c r="BU127" s="1040"/>
      <c r="BV127" s="1040"/>
      <c r="BW127" s="1040"/>
      <c r="BX127" s="1040"/>
      <c r="BY127" s="1040"/>
      <c r="BZ127" s="1063"/>
      <c r="CA127" s="232"/>
      <c r="CB127" s="232"/>
      <c r="CC127" s="232"/>
      <c r="CD127" s="255"/>
      <c r="CE127" s="255"/>
      <c r="CF127" s="255"/>
      <c r="CG127" s="232"/>
      <c r="CH127" s="232"/>
      <c r="CI127" s="232"/>
      <c r="CJ127" s="254"/>
      <c r="CK127" s="1031"/>
      <c r="CL127" s="1018"/>
      <c r="CM127" s="1018"/>
      <c r="CN127" s="1018"/>
      <c r="CO127" s="1019"/>
      <c r="CP127" s="930" t="s">
        <v>458</v>
      </c>
      <c r="CQ127" s="931"/>
      <c r="CR127" s="931"/>
      <c r="CS127" s="931"/>
      <c r="CT127" s="931"/>
      <c r="CU127" s="931"/>
      <c r="CV127" s="931"/>
      <c r="CW127" s="931"/>
      <c r="CX127" s="931"/>
      <c r="CY127" s="931"/>
      <c r="CZ127" s="931"/>
      <c r="DA127" s="931"/>
      <c r="DB127" s="931"/>
      <c r="DC127" s="931"/>
      <c r="DD127" s="931"/>
      <c r="DE127" s="931"/>
      <c r="DF127" s="932"/>
      <c r="DG127" s="933" t="s">
        <v>122</v>
      </c>
      <c r="DH127" s="934"/>
      <c r="DI127" s="934"/>
      <c r="DJ127" s="934"/>
      <c r="DK127" s="934"/>
      <c r="DL127" s="934" t="s">
        <v>122</v>
      </c>
      <c r="DM127" s="934"/>
      <c r="DN127" s="934"/>
      <c r="DO127" s="934"/>
      <c r="DP127" s="934"/>
      <c r="DQ127" s="934" t="s">
        <v>122</v>
      </c>
      <c r="DR127" s="934"/>
      <c r="DS127" s="934"/>
      <c r="DT127" s="934"/>
      <c r="DU127" s="934"/>
      <c r="DV127" s="935" t="s">
        <v>122</v>
      </c>
      <c r="DW127" s="935"/>
      <c r="DX127" s="935"/>
      <c r="DY127" s="935"/>
      <c r="DZ127" s="936"/>
    </row>
    <row r="128" spans="1:130" s="230" customFormat="1" ht="26.25" customHeight="1" thickBot="1" x14ac:dyDescent="0.25">
      <c r="A128" s="1049" t="s">
        <v>459</v>
      </c>
      <c r="B128" s="1050"/>
      <c r="C128" s="1050"/>
      <c r="D128" s="1050"/>
      <c r="E128" s="1050"/>
      <c r="F128" s="1050"/>
      <c r="G128" s="1050"/>
      <c r="H128" s="1050"/>
      <c r="I128" s="1050"/>
      <c r="J128" s="1050"/>
      <c r="K128" s="1050"/>
      <c r="L128" s="1050"/>
      <c r="M128" s="1050"/>
      <c r="N128" s="1050"/>
      <c r="O128" s="1050"/>
      <c r="P128" s="1050"/>
      <c r="Q128" s="1050"/>
      <c r="R128" s="1050"/>
      <c r="S128" s="1050"/>
      <c r="T128" s="1050"/>
      <c r="U128" s="1050"/>
      <c r="V128" s="1050"/>
      <c r="W128" s="1051" t="s">
        <v>460</v>
      </c>
      <c r="X128" s="1051"/>
      <c r="Y128" s="1051"/>
      <c r="Z128" s="1052"/>
      <c r="AA128" s="1053">
        <v>552508</v>
      </c>
      <c r="AB128" s="1054"/>
      <c r="AC128" s="1054"/>
      <c r="AD128" s="1054"/>
      <c r="AE128" s="1055"/>
      <c r="AF128" s="1056">
        <v>544820</v>
      </c>
      <c r="AG128" s="1054"/>
      <c r="AH128" s="1054"/>
      <c r="AI128" s="1054"/>
      <c r="AJ128" s="1055"/>
      <c r="AK128" s="1056">
        <v>536178</v>
      </c>
      <c r="AL128" s="1054"/>
      <c r="AM128" s="1054"/>
      <c r="AN128" s="1054"/>
      <c r="AO128" s="1055"/>
      <c r="AP128" s="1057"/>
      <c r="AQ128" s="1058"/>
      <c r="AR128" s="1058"/>
      <c r="AS128" s="1058"/>
      <c r="AT128" s="1059"/>
      <c r="AU128" s="232"/>
      <c r="AV128" s="232"/>
      <c r="AW128" s="232"/>
      <c r="AX128" s="904" t="s">
        <v>461</v>
      </c>
      <c r="AY128" s="905"/>
      <c r="AZ128" s="905"/>
      <c r="BA128" s="905"/>
      <c r="BB128" s="905"/>
      <c r="BC128" s="905"/>
      <c r="BD128" s="905"/>
      <c r="BE128" s="906"/>
      <c r="BF128" s="1060" t="s">
        <v>122</v>
      </c>
      <c r="BG128" s="1061"/>
      <c r="BH128" s="1061"/>
      <c r="BI128" s="1061"/>
      <c r="BJ128" s="1061"/>
      <c r="BK128" s="1061"/>
      <c r="BL128" s="1062"/>
      <c r="BM128" s="1060">
        <v>12.62</v>
      </c>
      <c r="BN128" s="1061"/>
      <c r="BO128" s="1061"/>
      <c r="BP128" s="1061"/>
      <c r="BQ128" s="1061"/>
      <c r="BR128" s="1061"/>
      <c r="BS128" s="1062"/>
      <c r="BT128" s="1060">
        <v>20</v>
      </c>
      <c r="BU128" s="1061"/>
      <c r="BV128" s="1061"/>
      <c r="BW128" s="1061"/>
      <c r="BX128" s="1061"/>
      <c r="BY128" s="1061"/>
      <c r="BZ128" s="1084"/>
      <c r="CA128" s="255"/>
      <c r="CB128" s="255"/>
      <c r="CC128" s="255"/>
      <c r="CD128" s="255"/>
      <c r="CE128" s="255"/>
      <c r="CF128" s="255"/>
      <c r="CG128" s="232"/>
      <c r="CH128" s="232"/>
      <c r="CI128" s="232"/>
      <c r="CJ128" s="254"/>
      <c r="CK128" s="1032"/>
      <c r="CL128" s="1033"/>
      <c r="CM128" s="1033"/>
      <c r="CN128" s="1033"/>
      <c r="CO128" s="1034"/>
      <c r="CP128" s="1043" t="s">
        <v>462</v>
      </c>
      <c r="CQ128" s="726"/>
      <c r="CR128" s="726"/>
      <c r="CS128" s="726"/>
      <c r="CT128" s="726"/>
      <c r="CU128" s="726"/>
      <c r="CV128" s="726"/>
      <c r="CW128" s="726"/>
      <c r="CX128" s="726"/>
      <c r="CY128" s="726"/>
      <c r="CZ128" s="726"/>
      <c r="DA128" s="726"/>
      <c r="DB128" s="726"/>
      <c r="DC128" s="726"/>
      <c r="DD128" s="726"/>
      <c r="DE128" s="726"/>
      <c r="DF128" s="1044"/>
      <c r="DG128" s="1045" t="s">
        <v>122</v>
      </c>
      <c r="DH128" s="1046"/>
      <c r="DI128" s="1046"/>
      <c r="DJ128" s="1046"/>
      <c r="DK128" s="1046"/>
      <c r="DL128" s="1046">
        <v>3203</v>
      </c>
      <c r="DM128" s="1046"/>
      <c r="DN128" s="1046"/>
      <c r="DO128" s="1046"/>
      <c r="DP128" s="1046"/>
      <c r="DQ128" s="1046" t="s">
        <v>122</v>
      </c>
      <c r="DR128" s="1046"/>
      <c r="DS128" s="1046"/>
      <c r="DT128" s="1046"/>
      <c r="DU128" s="1046"/>
      <c r="DV128" s="1047" t="s">
        <v>122</v>
      </c>
      <c r="DW128" s="1047"/>
      <c r="DX128" s="1047"/>
      <c r="DY128" s="1047"/>
      <c r="DZ128" s="1048"/>
    </row>
    <row r="129" spans="1:131" s="230" customFormat="1" ht="26.25" customHeight="1" x14ac:dyDescent="0.2">
      <c r="A129" s="942" t="s">
        <v>103</v>
      </c>
      <c r="B129" s="943"/>
      <c r="C129" s="943"/>
      <c r="D129" s="943"/>
      <c r="E129" s="943"/>
      <c r="F129" s="943"/>
      <c r="G129" s="943"/>
      <c r="H129" s="943"/>
      <c r="I129" s="943"/>
      <c r="J129" s="943"/>
      <c r="K129" s="943"/>
      <c r="L129" s="943"/>
      <c r="M129" s="943"/>
      <c r="N129" s="943"/>
      <c r="O129" s="943"/>
      <c r="P129" s="943"/>
      <c r="Q129" s="943"/>
      <c r="R129" s="943"/>
      <c r="S129" s="943"/>
      <c r="T129" s="943"/>
      <c r="U129" s="943"/>
      <c r="V129" s="943"/>
      <c r="W129" s="1078" t="s">
        <v>463</v>
      </c>
      <c r="X129" s="1079"/>
      <c r="Y129" s="1079"/>
      <c r="Z129" s="1080"/>
      <c r="AA129" s="966">
        <v>17483173</v>
      </c>
      <c r="AB129" s="967"/>
      <c r="AC129" s="967"/>
      <c r="AD129" s="967"/>
      <c r="AE129" s="968"/>
      <c r="AF129" s="969">
        <v>17164719</v>
      </c>
      <c r="AG129" s="967"/>
      <c r="AH129" s="967"/>
      <c r="AI129" s="967"/>
      <c r="AJ129" s="968"/>
      <c r="AK129" s="969">
        <v>17417632</v>
      </c>
      <c r="AL129" s="967"/>
      <c r="AM129" s="967"/>
      <c r="AN129" s="967"/>
      <c r="AO129" s="968"/>
      <c r="AP129" s="1081"/>
      <c r="AQ129" s="1082"/>
      <c r="AR129" s="1082"/>
      <c r="AS129" s="1082"/>
      <c r="AT129" s="1083"/>
      <c r="AU129" s="233"/>
      <c r="AV129" s="233"/>
      <c r="AW129" s="233"/>
      <c r="AX129" s="1073" t="s">
        <v>464</v>
      </c>
      <c r="AY129" s="931"/>
      <c r="AZ129" s="931"/>
      <c r="BA129" s="931"/>
      <c r="BB129" s="931"/>
      <c r="BC129" s="931"/>
      <c r="BD129" s="931"/>
      <c r="BE129" s="932"/>
      <c r="BF129" s="1074" t="s">
        <v>122</v>
      </c>
      <c r="BG129" s="1075"/>
      <c r="BH129" s="1075"/>
      <c r="BI129" s="1075"/>
      <c r="BJ129" s="1075"/>
      <c r="BK129" s="1075"/>
      <c r="BL129" s="1076"/>
      <c r="BM129" s="1074">
        <v>17.62</v>
      </c>
      <c r="BN129" s="1075"/>
      <c r="BO129" s="1075"/>
      <c r="BP129" s="1075"/>
      <c r="BQ129" s="1075"/>
      <c r="BR129" s="1075"/>
      <c r="BS129" s="1076"/>
      <c r="BT129" s="1074">
        <v>30</v>
      </c>
      <c r="BU129" s="1075"/>
      <c r="BV129" s="1075"/>
      <c r="BW129" s="1075"/>
      <c r="BX129" s="1075"/>
      <c r="BY129" s="1075"/>
      <c r="BZ129" s="1077"/>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42" t="s">
        <v>465</v>
      </c>
      <c r="B130" s="943"/>
      <c r="C130" s="943"/>
      <c r="D130" s="943"/>
      <c r="E130" s="943"/>
      <c r="F130" s="943"/>
      <c r="G130" s="943"/>
      <c r="H130" s="943"/>
      <c r="I130" s="943"/>
      <c r="J130" s="943"/>
      <c r="K130" s="943"/>
      <c r="L130" s="943"/>
      <c r="M130" s="943"/>
      <c r="N130" s="943"/>
      <c r="O130" s="943"/>
      <c r="P130" s="943"/>
      <c r="Q130" s="943"/>
      <c r="R130" s="943"/>
      <c r="S130" s="943"/>
      <c r="T130" s="943"/>
      <c r="U130" s="943"/>
      <c r="V130" s="943"/>
      <c r="W130" s="1078" t="s">
        <v>466</v>
      </c>
      <c r="X130" s="1079"/>
      <c r="Y130" s="1079"/>
      <c r="Z130" s="1080"/>
      <c r="AA130" s="966">
        <v>1901675</v>
      </c>
      <c r="AB130" s="967"/>
      <c r="AC130" s="967"/>
      <c r="AD130" s="967"/>
      <c r="AE130" s="968"/>
      <c r="AF130" s="969">
        <v>1898785</v>
      </c>
      <c r="AG130" s="967"/>
      <c r="AH130" s="967"/>
      <c r="AI130" s="967"/>
      <c r="AJ130" s="968"/>
      <c r="AK130" s="969">
        <v>1889550</v>
      </c>
      <c r="AL130" s="967"/>
      <c r="AM130" s="967"/>
      <c r="AN130" s="967"/>
      <c r="AO130" s="968"/>
      <c r="AP130" s="1081"/>
      <c r="AQ130" s="1082"/>
      <c r="AR130" s="1082"/>
      <c r="AS130" s="1082"/>
      <c r="AT130" s="1083"/>
      <c r="AU130" s="233"/>
      <c r="AV130" s="233"/>
      <c r="AW130" s="233"/>
      <c r="AX130" s="1073" t="s">
        <v>467</v>
      </c>
      <c r="AY130" s="931"/>
      <c r="AZ130" s="931"/>
      <c r="BA130" s="931"/>
      <c r="BB130" s="931"/>
      <c r="BC130" s="931"/>
      <c r="BD130" s="931"/>
      <c r="BE130" s="932"/>
      <c r="BF130" s="1109">
        <v>5.6</v>
      </c>
      <c r="BG130" s="1110"/>
      <c r="BH130" s="1110"/>
      <c r="BI130" s="1110"/>
      <c r="BJ130" s="1110"/>
      <c r="BK130" s="1110"/>
      <c r="BL130" s="1111"/>
      <c r="BM130" s="1109">
        <v>25</v>
      </c>
      <c r="BN130" s="1110"/>
      <c r="BO130" s="1110"/>
      <c r="BP130" s="1110"/>
      <c r="BQ130" s="1110"/>
      <c r="BR130" s="1110"/>
      <c r="BS130" s="1111"/>
      <c r="BT130" s="1109">
        <v>35</v>
      </c>
      <c r="BU130" s="1110"/>
      <c r="BV130" s="1110"/>
      <c r="BW130" s="1110"/>
      <c r="BX130" s="1110"/>
      <c r="BY130" s="1110"/>
      <c r="BZ130" s="1112"/>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13"/>
      <c r="B131" s="1114"/>
      <c r="C131" s="1114"/>
      <c r="D131" s="1114"/>
      <c r="E131" s="1114"/>
      <c r="F131" s="1114"/>
      <c r="G131" s="1114"/>
      <c r="H131" s="1114"/>
      <c r="I131" s="1114"/>
      <c r="J131" s="1114"/>
      <c r="K131" s="1114"/>
      <c r="L131" s="1114"/>
      <c r="M131" s="1114"/>
      <c r="N131" s="1114"/>
      <c r="O131" s="1114"/>
      <c r="P131" s="1114"/>
      <c r="Q131" s="1114"/>
      <c r="R131" s="1114"/>
      <c r="S131" s="1114"/>
      <c r="T131" s="1114"/>
      <c r="U131" s="1114"/>
      <c r="V131" s="1114"/>
      <c r="W131" s="1115" t="s">
        <v>468</v>
      </c>
      <c r="X131" s="1116"/>
      <c r="Y131" s="1116"/>
      <c r="Z131" s="1117"/>
      <c r="AA131" s="1012">
        <v>15581498</v>
      </c>
      <c r="AB131" s="994"/>
      <c r="AC131" s="994"/>
      <c r="AD131" s="994"/>
      <c r="AE131" s="995"/>
      <c r="AF131" s="993">
        <v>15265934</v>
      </c>
      <c r="AG131" s="994"/>
      <c r="AH131" s="994"/>
      <c r="AI131" s="994"/>
      <c r="AJ131" s="995"/>
      <c r="AK131" s="993">
        <v>15528082</v>
      </c>
      <c r="AL131" s="994"/>
      <c r="AM131" s="994"/>
      <c r="AN131" s="994"/>
      <c r="AO131" s="995"/>
      <c r="AP131" s="1118"/>
      <c r="AQ131" s="1119"/>
      <c r="AR131" s="1119"/>
      <c r="AS131" s="1119"/>
      <c r="AT131" s="1120"/>
      <c r="AU131" s="233"/>
      <c r="AV131" s="233"/>
      <c r="AW131" s="233"/>
      <c r="AX131" s="1091" t="s">
        <v>469</v>
      </c>
      <c r="AY131" s="726"/>
      <c r="AZ131" s="726"/>
      <c r="BA131" s="726"/>
      <c r="BB131" s="726"/>
      <c r="BC131" s="726"/>
      <c r="BD131" s="726"/>
      <c r="BE131" s="1044"/>
      <c r="BF131" s="1092">
        <v>81.3</v>
      </c>
      <c r="BG131" s="1093"/>
      <c r="BH131" s="1093"/>
      <c r="BI131" s="1093"/>
      <c r="BJ131" s="1093"/>
      <c r="BK131" s="1093"/>
      <c r="BL131" s="1094"/>
      <c r="BM131" s="1092">
        <v>350</v>
      </c>
      <c r="BN131" s="1093"/>
      <c r="BO131" s="1093"/>
      <c r="BP131" s="1093"/>
      <c r="BQ131" s="1093"/>
      <c r="BR131" s="1093"/>
      <c r="BS131" s="1094"/>
      <c r="BT131" s="1095"/>
      <c r="BU131" s="1096"/>
      <c r="BV131" s="1096"/>
      <c r="BW131" s="1096"/>
      <c r="BX131" s="1096"/>
      <c r="BY131" s="1096"/>
      <c r="BZ131" s="109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8" t="s">
        <v>470</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471</v>
      </c>
      <c r="W132" s="1102"/>
      <c r="X132" s="1102"/>
      <c r="Y132" s="1102"/>
      <c r="Z132" s="1103"/>
      <c r="AA132" s="1104">
        <v>5.3654212189999999</v>
      </c>
      <c r="AB132" s="1105"/>
      <c r="AC132" s="1105"/>
      <c r="AD132" s="1105"/>
      <c r="AE132" s="1106"/>
      <c r="AF132" s="1107">
        <v>5.6769798690000002</v>
      </c>
      <c r="AG132" s="1105"/>
      <c r="AH132" s="1105"/>
      <c r="AI132" s="1105"/>
      <c r="AJ132" s="1106"/>
      <c r="AK132" s="1107">
        <v>5.9270488139999999</v>
      </c>
      <c r="AL132" s="1105"/>
      <c r="AM132" s="1105"/>
      <c r="AN132" s="1105"/>
      <c r="AO132" s="1106"/>
      <c r="AP132" s="1009"/>
      <c r="AQ132" s="1010"/>
      <c r="AR132" s="1010"/>
      <c r="AS132" s="1010"/>
      <c r="AT132" s="1108"/>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085" t="s">
        <v>472</v>
      </c>
      <c r="W133" s="1085"/>
      <c r="X133" s="1085"/>
      <c r="Y133" s="1085"/>
      <c r="Z133" s="1086"/>
      <c r="AA133" s="1087">
        <v>5.3</v>
      </c>
      <c r="AB133" s="1088"/>
      <c r="AC133" s="1088"/>
      <c r="AD133" s="1088"/>
      <c r="AE133" s="1089"/>
      <c r="AF133" s="1087">
        <v>5.6</v>
      </c>
      <c r="AG133" s="1088"/>
      <c r="AH133" s="1088"/>
      <c r="AI133" s="1088"/>
      <c r="AJ133" s="1089"/>
      <c r="AK133" s="1087">
        <v>5.6</v>
      </c>
      <c r="AL133" s="1088"/>
      <c r="AM133" s="1088"/>
      <c r="AN133" s="1088"/>
      <c r="AO133" s="1089"/>
      <c r="AP133" s="1036"/>
      <c r="AQ133" s="1037"/>
      <c r="AR133" s="1037"/>
      <c r="AS133" s="1037"/>
      <c r="AT133" s="1090"/>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kiKDCcFPJaasdi7mcVJAUEm1tAJ9TDsG9aRNXZNJIvd6/yUOkA3TwGEJXb/N6AGs1FWbZdEHuTfW0Xr/l0Lvw==" saltValue="7rvXHoqKS44P49hYiN6Qz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473</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8TCFRY3VbERTWWuHB2SSo0b4HwVlcY6cr9Pdhrqz6mtMlbR3tdB3Cc6AjDxSsfUbAv+6DcrdO/S0EZXcy5v1CQ==" saltValue="zO8NaiiQFX5N/DHMITjZj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kumamzyIs21jia9EObWGIypUeKRs3QeHbwd72sSzAFuIQJNDmsFLK/2nVcNbfCCawcV89i3eNGhSiV+HR7PrHQ==" saltValue="1/i+7zpCIDiEPTcqSfJnC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2" t="s">
        <v>476</v>
      </c>
      <c r="AP7" s="272"/>
      <c r="AQ7" s="273" t="s">
        <v>477</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3"/>
      <c r="AP8" s="278" t="s">
        <v>478</v>
      </c>
      <c r="AQ8" s="279" t="s">
        <v>479</v>
      </c>
      <c r="AR8" s="280" t="s">
        <v>480</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4" t="s">
        <v>481</v>
      </c>
      <c r="AL9" s="1125"/>
      <c r="AM9" s="1125"/>
      <c r="AN9" s="1126"/>
      <c r="AO9" s="281">
        <v>5149417</v>
      </c>
      <c r="AP9" s="281">
        <v>69508</v>
      </c>
      <c r="AQ9" s="282">
        <v>73824</v>
      </c>
      <c r="AR9" s="283">
        <v>-5.8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4" t="s">
        <v>482</v>
      </c>
      <c r="AL10" s="1125"/>
      <c r="AM10" s="1125"/>
      <c r="AN10" s="1126"/>
      <c r="AO10" s="284">
        <v>777762</v>
      </c>
      <c r="AP10" s="284">
        <v>10498</v>
      </c>
      <c r="AQ10" s="285">
        <v>6244</v>
      </c>
      <c r="AR10" s="286">
        <v>68.099999999999994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4" t="s">
        <v>483</v>
      </c>
      <c r="AL11" s="1125"/>
      <c r="AM11" s="1125"/>
      <c r="AN11" s="1126"/>
      <c r="AO11" s="284">
        <v>578</v>
      </c>
      <c r="AP11" s="284">
        <v>8</v>
      </c>
      <c r="AQ11" s="285">
        <v>1048</v>
      </c>
      <c r="AR11" s="286">
        <v>-99.2</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4" t="s">
        <v>484</v>
      </c>
      <c r="AL12" s="1125"/>
      <c r="AM12" s="1125"/>
      <c r="AN12" s="1126"/>
      <c r="AO12" s="284" t="s">
        <v>485</v>
      </c>
      <c r="AP12" s="284" t="s">
        <v>485</v>
      </c>
      <c r="AQ12" s="285">
        <v>8</v>
      </c>
      <c r="AR12" s="286" t="s">
        <v>485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4" t="s">
        <v>486</v>
      </c>
      <c r="AL13" s="1125"/>
      <c r="AM13" s="1125"/>
      <c r="AN13" s="1126"/>
      <c r="AO13" s="284">
        <v>194547</v>
      </c>
      <c r="AP13" s="284">
        <v>2626</v>
      </c>
      <c r="AQ13" s="285">
        <v>2350</v>
      </c>
      <c r="AR13" s="286">
        <v>11.7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4" t="s">
        <v>487</v>
      </c>
      <c r="AL14" s="1125"/>
      <c r="AM14" s="1125"/>
      <c r="AN14" s="1126"/>
      <c r="AO14" s="284">
        <v>182811</v>
      </c>
      <c r="AP14" s="284">
        <v>2468</v>
      </c>
      <c r="AQ14" s="285">
        <v>1698</v>
      </c>
      <c r="AR14" s="286">
        <v>45.3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7" t="s">
        <v>488</v>
      </c>
      <c r="AL15" s="1128"/>
      <c r="AM15" s="1128"/>
      <c r="AN15" s="1129"/>
      <c r="AO15" s="284">
        <v>-235667</v>
      </c>
      <c r="AP15" s="284">
        <v>-3181</v>
      </c>
      <c r="AQ15" s="285">
        <v>-3564</v>
      </c>
      <c r="AR15" s="286">
        <v>-10.7</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7" t="s">
        <v>177</v>
      </c>
      <c r="AL16" s="1128"/>
      <c r="AM16" s="1128"/>
      <c r="AN16" s="1129"/>
      <c r="AO16" s="284">
        <v>6069448</v>
      </c>
      <c r="AP16" s="284">
        <v>81927</v>
      </c>
      <c r="AQ16" s="285">
        <v>81608</v>
      </c>
      <c r="AR16" s="286">
        <v>0.4</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0" t="s">
        <v>493</v>
      </c>
      <c r="AL21" s="1131"/>
      <c r="AM21" s="1131"/>
      <c r="AN21" s="1132"/>
      <c r="AO21" s="297">
        <v>7.75</v>
      </c>
      <c r="AP21" s="298">
        <v>7.59</v>
      </c>
      <c r="AQ21" s="299">
        <v>0.16</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0" t="s">
        <v>494</v>
      </c>
      <c r="AL22" s="1131"/>
      <c r="AM22" s="1131"/>
      <c r="AN22" s="1132"/>
      <c r="AO22" s="302">
        <v>95.2</v>
      </c>
      <c r="AP22" s="303">
        <v>98.2</v>
      </c>
      <c r="AQ22" s="304">
        <v>-3</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1" t="s">
        <v>495</v>
      </c>
      <c r="B26" s="1121"/>
      <c r="C26" s="1121"/>
      <c r="D26" s="1121"/>
      <c r="E26" s="1121"/>
      <c r="F26" s="1121"/>
      <c r="G26" s="1121"/>
      <c r="H26" s="1121"/>
      <c r="I26" s="1121"/>
      <c r="J26" s="1121"/>
      <c r="K26" s="1121"/>
      <c r="L26" s="1121"/>
      <c r="M26" s="1121"/>
      <c r="N26" s="1121"/>
      <c r="O26" s="1121"/>
      <c r="P26" s="1121"/>
      <c r="Q26" s="1121"/>
      <c r="R26" s="1121"/>
      <c r="S26" s="1121"/>
      <c r="T26" s="1121"/>
      <c r="U26" s="1121"/>
      <c r="V26" s="1121"/>
      <c r="W26" s="1121"/>
      <c r="X26" s="1121"/>
      <c r="Y26" s="1121"/>
      <c r="Z26" s="1121"/>
      <c r="AA26" s="1121"/>
      <c r="AB26" s="1121"/>
      <c r="AC26" s="1121"/>
      <c r="AD26" s="1121"/>
      <c r="AE26" s="1121"/>
      <c r="AF26" s="1121"/>
      <c r="AG26" s="1121"/>
      <c r="AH26" s="1121"/>
      <c r="AI26" s="1121"/>
      <c r="AJ26" s="1121"/>
      <c r="AK26" s="1121"/>
      <c r="AL26" s="1121"/>
      <c r="AM26" s="1121"/>
      <c r="AN26" s="1121"/>
      <c r="AO26" s="1121"/>
      <c r="AP26" s="1121"/>
      <c r="AQ26" s="1121"/>
      <c r="AR26" s="1121"/>
      <c r="AS26" s="1121"/>
      <c r="AT26" s="267"/>
    </row>
    <row r="27" spans="1:46" ht="13" x14ac:dyDescent="0.2">
      <c r="A27" s="309"/>
      <c r="AO27" s="262"/>
      <c r="AP27" s="262"/>
      <c r="AQ27" s="262"/>
      <c r="AR27" s="262"/>
      <c r="AS27" s="262"/>
      <c r="AT27" s="262"/>
    </row>
    <row r="28" spans="1:46" ht="16.5" x14ac:dyDescent="0.2">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2" t="s">
        <v>476</v>
      </c>
      <c r="AP30" s="272"/>
      <c r="AQ30" s="273" t="s">
        <v>477</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3"/>
      <c r="AP31" s="278" t="s">
        <v>478</v>
      </c>
      <c r="AQ31" s="279" t="s">
        <v>479</v>
      </c>
      <c r="AR31" s="280" t="s">
        <v>480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8" t="s">
        <v>498</v>
      </c>
      <c r="AL32" s="1139"/>
      <c r="AM32" s="1139"/>
      <c r="AN32" s="1140"/>
      <c r="AO32" s="312">
        <v>2193121</v>
      </c>
      <c r="AP32" s="312">
        <v>29603</v>
      </c>
      <c r="AQ32" s="313">
        <v>42992</v>
      </c>
      <c r="AR32" s="314">
        <v>-31.1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8" t="s">
        <v>499</v>
      </c>
      <c r="AL33" s="1139"/>
      <c r="AM33" s="1139"/>
      <c r="AN33" s="1140"/>
      <c r="AO33" s="312" t="s">
        <v>485</v>
      </c>
      <c r="AP33" s="312" t="s">
        <v>485</v>
      </c>
      <c r="AQ33" s="313" t="s">
        <v>485</v>
      </c>
      <c r="AR33" s="314" t="s">
        <v>485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8" t="s">
        <v>500</v>
      </c>
      <c r="AL34" s="1139"/>
      <c r="AM34" s="1139"/>
      <c r="AN34" s="1140"/>
      <c r="AO34" s="312" t="s">
        <v>485</v>
      </c>
      <c r="AP34" s="312" t="s">
        <v>485</v>
      </c>
      <c r="AQ34" s="313">
        <v>43</v>
      </c>
      <c r="AR34" s="314" t="s">
        <v>485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8" t="s">
        <v>501</v>
      </c>
      <c r="AL35" s="1139"/>
      <c r="AM35" s="1139"/>
      <c r="AN35" s="1140"/>
      <c r="AO35" s="312">
        <v>342883</v>
      </c>
      <c r="AP35" s="312">
        <v>4628</v>
      </c>
      <c r="AQ35" s="313">
        <v>11969</v>
      </c>
      <c r="AR35" s="314">
        <v>-61.3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8" t="s">
        <v>502</v>
      </c>
      <c r="AL36" s="1139"/>
      <c r="AM36" s="1139"/>
      <c r="AN36" s="1140"/>
      <c r="AO36" s="312">
        <v>672308</v>
      </c>
      <c r="AP36" s="312">
        <v>9075</v>
      </c>
      <c r="AQ36" s="313">
        <v>2138</v>
      </c>
      <c r="AR36" s="314">
        <v>324.5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8" t="s">
        <v>503</v>
      </c>
      <c r="AL37" s="1139"/>
      <c r="AM37" s="1139"/>
      <c r="AN37" s="1140"/>
      <c r="AO37" s="312">
        <v>135312</v>
      </c>
      <c r="AP37" s="312">
        <v>1826</v>
      </c>
      <c r="AQ37" s="313">
        <v>592</v>
      </c>
      <c r="AR37" s="314">
        <v>208.4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41" t="s">
        <v>504</v>
      </c>
      <c r="AL38" s="1142"/>
      <c r="AM38" s="1142"/>
      <c r="AN38" s="1143"/>
      <c r="AO38" s="315">
        <v>2461</v>
      </c>
      <c r="AP38" s="315">
        <v>33</v>
      </c>
      <c r="AQ38" s="316">
        <v>2</v>
      </c>
      <c r="AR38" s="304">
        <v>1550</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41" t="s">
        <v>505</v>
      </c>
      <c r="AL39" s="1142"/>
      <c r="AM39" s="1142"/>
      <c r="AN39" s="1143"/>
      <c r="AO39" s="312">
        <v>-536178</v>
      </c>
      <c r="AP39" s="312">
        <v>-7237</v>
      </c>
      <c r="AQ39" s="313">
        <v>-5777</v>
      </c>
      <c r="AR39" s="314">
        <v>25.3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8" t="s">
        <v>506</v>
      </c>
      <c r="AL40" s="1139"/>
      <c r="AM40" s="1139"/>
      <c r="AN40" s="1140"/>
      <c r="AO40" s="312">
        <v>-1889550</v>
      </c>
      <c r="AP40" s="312">
        <v>-25506</v>
      </c>
      <c r="AQ40" s="313">
        <v>-36457</v>
      </c>
      <c r="AR40" s="314">
        <v>-30</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44" t="s">
        <v>287</v>
      </c>
      <c r="AL41" s="1145"/>
      <c r="AM41" s="1145"/>
      <c r="AN41" s="1146"/>
      <c r="AO41" s="312">
        <v>920357</v>
      </c>
      <c r="AP41" s="312">
        <v>12423</v>
      </c>
      <c r="AQ41" s="313">
        <v>15502</v>
      </c>
      <c r="AR41" s="314">
        <v>-19.899999999999999</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33" t="s">
        <v>476</v>
      </c>
      <c r="AN49" s="1135" t="s">
        <v>509</v>
      </c>
      <c r="AO49" s="1136"/>
      <c r="AP49" s="1136"/>
      <c r="AQ49" s="1136"/>
      <c r="AR49" s="113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34"/>
      <c r="AN50" s="328" t="s">
        <v>510</v>
      </c>
      <c r="AO50" s="329" t="s">
        <v>511</v>
      </c>
      <c r="AP50" s="330" t="s">
        <v>512</v>
      </c>
      <c r="AQ50" s="331" t="s">
        <v>513</v>
      </c>
      <c r="AR50" s="332" t="s">
        <v>514</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3443421</v>
      </c>
      <c r="AN51" s="334">
        <v>45421</v>
      </c>
      <c r="AO51" s="335">
        <v>-9.9</v>
      </c>
      <c r="AP51" s="336">
        <v>62383</v>
      </c>
      <c r="AQ51" s="337">
        <v>14.1</v>
      </c>
      <c r="AR51" s="338">
        <v>-24</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2193370</v>
      </c>
      <c r="AN52" s="342">
        <v>28932</v>
      </c>
      <c r="AO52" s="343">
        <v>-6.3</v>
      </c>
      <c r="AP52" s="344">
        <v>35325</v>
      </c>
      <c r="AQ52" s="345">
        <v>7.6</v>
      </c>
      <c r="AR52" s="346">
        <v>-13.9</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4494266</v>
      </c>
      <c r="AN53" s="334">
        <v>59627</v>
      </c>
      <c r="AO53" s="335">
        <v>31.3</v>
      </c>
      <c r="AP53" s="336">
        <v>63812</v>
      </c>
      <c r="AQ53" s="337">
        <v>2.2999999999999998</v>
      </c>
      <c r="AR53" s="338">
        <v>29</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2922827</v>
      </c>
      <c r="AN54" s="342">
        <v>38778</v>
      </c>
      <c r="AO54" s="343">
        <v>34</v>
      </c>
      <c r="AP54" s="344">
        <v>33848</v>
      </c>
      <c r="AQ54" s="345">
        <v>-4.2</v>
      </c>
      <c r="AR54" s="346">
        <v>38.200000000000003</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3164059</v>
      </c>
      <c r="AN55" s="334">
        <v>42221</v>
      </c>
      <c r="AO55" s="335">
        <v>-29.2</v>
      </c>
      <c r="AP55" s="336">
        <v>54225</v>
      </c>
      <c r="AQ55" s="337">
        <v>-15</v>
      </c>
      <c r="AR55" s="338">
        <v>-14.2</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2124053</v>
      </c>
      <c r="AN56" s="342">
        <v>28343</v>
      </c>
      <c r="AO56" s="343">
        <v>-26.9</v>
      </c>
      <c r="AP56" s="344">
        <v>27337</v>
      </c>
      <c r="AQ56" s="345">
        <v>-19.2</v>
      </c>
      <c r="AR56" s="346">
        <v>-7.7</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2904207</v>
      </c>
      <c r="AN57" s="334">
        <v>39021</v>
      </c>
      <c r="AO57" s="335">
        <v>-7.6</v>
      </c>
      <c r="AP57" s="336">
        <v>54016</v>
      </c>
      <c r="AQ57" s="337">
        <v>-0.4</v>
      </c>
      <c r="AR57" s="338">
        <v>-7.2</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1532464</v>
      </c>
      <c r="AN58" s="342">
        <v>20590</v>
      </c>
      <c r="AO58" s="343">
        <v>-27.4</v>
      </c>
      <c r="AP58" s="344">
        <v>28078</v>
      </c>
      <c r="AQ58" s="345">
        <v>2.7</v>
      </c>
      <c r="AR58" s="346">
        <v>-30.1</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3672041</v>
      </c>
      <c r="AN59" s="334">
        <v>49566</v>
      </c>
      <c r="AO59" s="335">
        <v>27</v>
      </c>
      <c r="AP59" s="336">
        <v>52786</v>
      </c>
      <c r="AQ59" s="337">
        <v>-2.2999999999999998</v>
      </c>
      <c r="AR59" s="338">
        <v>29.3</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2225511</v>
      </c>
      <c r="AN60" s="342">
        <v>30040</v>
      </c>
      <c r="AO60" s="343">
        <v>45.9</v>
      </c>
      <c r="AP60" s="344">
        <v>28742</v>
      </c>
      <c r="AQ60" s="345">
        <v>2.4</v>
      </c>
      <c r="AR60" s="346">
        <v>43.5</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3535599</v>
      </c>
      <c r="AN61" s="349">
        <v>47171</v>
      </c>
      <c r="AO61" s="350">
        <v>2.2999999999999998</v>
      </c>
      <c r="AP61" s="351">
        <v>57444</v>
      </c>
      <c r="AQ61" s="352">
        <v>-0.3</v>
      </c>
      <c r="AR61" s="338">
        <v>2.6</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2199645</v>
      </c>
      <c r="AN62" s="342">
        <v>29337</v>
      </c>
      <c r="AO62" s="343">
        <v>3.9</v>
      </c>
      <c r="AP62" s="344">
        <v>30666</v>
      </c>
      <c r="AQ62" s="345">
        <v>-2.1</v>
      </c>
      <c r="AR62" s="346">
        <v>6</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KPAnFi6u+9zASXVLvMvJGS35D52rDnV6pMdchXs/mAmdcIkxGl3C8wpLP0xnpftAuPzB5knrkJG1JmrLgOMJLw==" saltValue="5sxNqBbXB4QRM6dUIE5xF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473</v>
      </c>
    </row>
    <row r="121" spans="125:125" ht="13.5" hidden="1" customHeight="1" x14ac:dyDescent="0.2">
      <c r="DU121" s="259"/>
    </row>
  </sheetData>
  <sheetProtection algorithmName="SHA-512" hashValue="0/iMLNElamgDbuDySSV/sfj1Ga1E9Rz5LHrCBwPIqm4pF7+YIm4wp8R5AUtZ6IrGUXYWk2wnyfpahjg7KiLEcQ==" saltValue="nwgvYiWkuRO0a6RoSn+43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C92"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473</v>
      </c>
    </row>
  </sheetData>
  <sheetProtection algorithmName="SHA-512" hashValue="hyX9vUs07+IClH7ABwpQZoxq+/26PAbNkUYo4C0oSu+IbIDMoHjiyN+Rx8IHFLwyIJzkD54NlD1O1oT6qvsIIg==" saltValue="8KZCYgajkWRvJ2Yg5VhtI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523</v>
      </c>
      <c r="G46" s="8" t="s">
        <v>524</v>
      </c>
      <c r="H46" s="8" t="s">
        <v>525</v>
      </c>
      <c r="I46" s="8" t="s">
        <v>526</v>
      </c>
      <c r="J46" s="9" t="s">
        <v>527</v>
      </c>
    </row>
    <row r="47" spans="2:10" ht="57.75" customHeight="1" x14ac:dyDescent="0.2">
      <c r="B47" s="10"/>
      <c r="C47" s="1147" t="s">
        <v>3</v>
      </c>
      <c r="D47" s="1147"/>
      <c r="E47" s="1148"/>
      <c r="F47" s="11">
        <v>17.25</v>
      </c>
      <c r="G47" s="12">
        <v>17.25</v>
      </c>
      <c r="H47" s="12">
        <v>17.39</v>
      </c>
      <c r="I47" s="12">
        <v>19.77</v>
      </c>
      <c r="J47" s="13">
        <v>20.71</v>
      </c>
    </row>
    <row r="48" spans="2:10" ht="57.75" customHeight="1" x14ac:dyDescent="0.2">
      <c r="B48" s="14"/>
      <c r="C48" s="1149" t="s">
        <v>4</v>
      </c>
      <c r="D48" s="1149"/>
      <c r="E48" s="1150"/>
      <c r="F48" s="15">
        <v>11.96</v>
      </c>
      <c r="G48" s="16">
        <v>12.26</v>
      </c>
      <c r="H48" s="16">
        <v>15.32</v>
      </c>
      <c r="I48" s="16">
        <v>15.8</v>
      </c>
      <c r="J48" s="17">
        <v>12.58</v>
      </c>
    </row>
    <row r="49" spans="2:10" ht="57.75" customHeight="1" thickBot="1" x14ac:dyDescent="0.25">
      <c r="B49" s="18"/>
      <c r="C49" s="1151" t="s">
        <v>5</v>
      </c>
      <c r="D49" s="1151"/>
      <c r="E49" s="1152"/>
      <c r="F49" s="19" t="s">
        <v>528</v>
      </c>
      <c r="G49" s="20" t="s">
        <v>529</v>
      </c>
      <c r="H49" s="20" t="s">
        <v>530</v>
      </c>
      <c r="I49" s="20" t="s">
        <v>531</v>
      </c>
      <c r="J49" s="21" t="s">
        <v>532</v>
      </c>
    </row>
    <row r="50" spans="2:10" ht="13" x14ac:dyDescent="0.2"/>
  </sheetData>
  <sheetProtection algorithmName="SHA-512" hashValue="NDRbRDrJrhQXaOkmvBZj5LQRoswYy4xUQZxzqdHDFf2V1DBc8gW4YsGJ7AsbeycmqQ0q03Bnxg2JiGOSiRhqMw==" saltValue="+b2Kh5QXXlndVxlNJhBO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2">
      <c r="A34" s="22"/>
      <c r="B34" s="31"/>
      <c r="C34" s="1159" t="s">
        <v>533</v>
      </c>
      <c r="D34" s="1159"/>
      <c r="E34" s="1160"/>
      <c r="F34" s="32">
        <v>11.95</v>
      </c>
      <c r="G34" s="33">
        <v>12.25</v>
      </c>
      <c r="H34" s="33">
        <v>15.31</v>
      </c>
      <c r="I34" s="33">
        <v>15.8</v>
      </c>
      <c r="J34" s="34">
        <v>12.58</v>
      </c>
      <c r="K34" s="22"/>
      <c r="L34" s="22"/>
      <c r="M34" s="22"/>
      <c r="N34" s="22"/>
      <c r="O34" s="22"/>
      <c r="P34" s="22"/>
    </row>
    <row r="35" spans="1:16" ht="39" customHeight="1" x14ac:dyDescent="0.2">
      <c r="A35" s="22"/>
      <c r="B35" s="35"/>
      <c r="C35" s="1153" t="s">
        <v>534</v>
      </c>
      <c r="D35" s="1154"/>
      <c r="E35" s="1155"/>
      <c r="F35" s="36" t="s">
        <v>485</v>
      </c>
      <c r="G35" s="37">
        <v>1.23</v>
      </c>
      <c r="H35" s="37">
        <v>1.4</v>
      </c>
      <c r="I35" s="37">
        <v>1.61</v>
      </c>
      <c r="J35" s="38">
        <v>1.87</v>
      </c>
      <c r="K35" s="22"/>
      <c r="L35" s="22"/>
      <c r="M35" s="22"/>
      <c r="N35" s="22"/>
      <c r="O35" s="22"/>
      <c r="P35" s="22"/>
    </row>
    <row r="36" spans="1:16" ht="39" customHeight="1" x14ac:dyDescent="0.2">
      <c r="A36" s="22"/>
      <c r="B36" s="35"/>
      <c r="C36" s="1153" t="s">
        <v>535</v>
      </c>
      <c r="D36" s="1154"/>
      <c r="E36" s="1155"/>
      <c r="F36" s="36">
        <v>2</v>
      </c>
      <c r="G36" s="37">
        <v>2.92</v>
      </c>
      <c r="H36" s="37">
        <v>1.47</v>
      </c>
      <c r="I36" s="37">
        <v>1.99</v>
      </c>
      <c r="J36" s="38">
        <v>1.86</v>
      </c>
      <c r="K36" s="22"/>
      <c r="L36" s="22"/>
      <c r="M36" s="22"/>
      <c r="N36" s="22"/>
      <c r="O36" s="22"/>
      <c r="P36" s="22"/>
    </row>
    <row r="37" spans="1:16" ht="39" customHeight="1" x14ac:dyDescent="0.2">
      <c r="A37" s="22"/>
      <c r="B37" s="35"/>
      <c r="C37" s="1153" t="s">
        <v>536</v>
      </c>
      <c r="D37" s="1154"/>
      <c r="E37" s="1155"/>
      <c r="F37" s="36">
        <v>0.1</v>
      </c>
      <c r="G37" s="37">
        <v>0.95</v>
      </c>
      <c r="H37" s="37">
        <v>1.46</v>
      </c>
      <c r="I37" s="37">
        <v>0.99</v>
      </c>
      <c r="J37" s="38">
        <v>0.94</v>
      </c>
      <c r="K37" s="22"/>
      <c r="L37" s="22"/>
      <c r="M37" s="22"/>
      <c r="N37" s="22"/>
      <c r="O37" s="22"/>
      <c r="P37" s="22"/>
    </row>
    <row r="38" spans="1:16" ht="39" customHeight="1" x14ac:dyDescent="0.2">
      <c r="A38" s="22"/>
      <c r="B38" s="35"/>
      <c r="C38" s="1153" t="s">
        <v>537</v>
      </c>
      <c r="D38" s="1154"/>
      <c r="E38" s="1155"/>
      <c r="F38" s="36">
        <v>0.22</v>
      </c>
      <c r="G38" s="37">
        <v>0.18</v>
      </c>
      <c r="H38" s="37">
        <v>0.15</v>
      </c>
      <c r="I38" s="37">
        <v>0.12</v>
      </c>
      <c r="J38" s="38">
        <v>0.08</v>
      </c>
      <c r="K38" s="22"/>
      <c r="L38" s="22"/>
      <c r="M38" s="22"/>
      <c r="N38" s="22"/>
      <c r="O38" s="22"/>
      <c r="P38" s="22"/>
    </row>
    <row r="39" spans="1:16" ht="39" customHeight="1" x14ac:dyDescent="0.2">
      <c r="A39" s="22"/>
      <c r="B39" s="35"/>
      <c r="C39" s="1153"/>
      <c r="D39" s="1154"/>
      <c r="E39" s="1155"/>
      <c r="F39" s="36"/>
      <c r="G39" s="37"/>
      <c r="H39" s="37"/>
      <c r="I39" s="37"/>
      <c r="J39" s="38"/>
      <c r="K39" s="22"/>
      <c r="L39" s="22"/>
      <c r="M39" s="22"/>
      <c r="N39" s="22"/>
      <c r="O39" s="22"/>
      <c r="P39" s="22"/>
    </row>
    <row r="40" spans="1:16" ht="39" customHeight="1" x14ac:dyDescent="0.2">
      <c r="A40" s="22"/>
      <c r="B40" s="35"/>
      <c r="C40" s="1153"/>
      <c r="D40" s="1154"/>
      <c r="E40" s="1155"/>
      <c r="F40" s="36"/>
      <c r="G40" s="37"/>
      <c r="H40" s="37"/>
      <c r="I40" s="37"/>
      <c r="J40" s="38"/>
      <c r="K40" s="22"/>
      <c r="L40" s="22"/>
      <c r="M40" s="22"/>
      <c r="N40" s="22"/>
      <c r="O40" s="22"/>
      <c r="P40" s="22"/>
    </row>
    <row r="41" spans="1:16" ht="39" customHeight="1" x14ac:dyDescent="0.2">
      <c r="A41" s="22"/>
      <c r="B41" s="35"/>
      <c r="C41" s="1153"/>
      <c r="D41" s="1154"/>
      <c r="E41" s="1155"/>
      <c r="F41" s="36"/>
      <c r="G41" s="37"/>
      <c r="H41" s="37"/>
      <c r="I41" s="37"/>
      <c r="J41" s="38"/>
      <c r="K41" s="22"/>
      <c r="L41" s="22"/>
      <c r="M41" s="22"/>
      <c r="N41" s="22"/>
      <c r="O41" s="22"/>
      <c r="P41" s="22"/>
    </row>
    <row r="42" spans="1:16" ht="39" customHeight="1" x14ac:dyDescent="0.2">
      <c r="A42" s="22"/>
      <c r="B42" s="39"/>
      <c r="C42" s="1153" t="s">
        <v>538</v>
      </c>
      <c r="D42" s="1154"/>
      <c r="E42" s="1155"/>
      <c r="F42" s="36" t="s">
        <v>485</v>
      </c>
      <c r="G42" s="37" t="s">
        <v>485</v>
      </c>
      <c r="H42" s="37" t="s">
        <v>485</v>
      </c>
      <c r="I42" s="37" t="s">
        <v>485</v>
      </c>
      <c r="J42" s="38" t="s">
        <v>485</v>
      </c>
      <c r="K42" s="22"/>
      <c r="L42" s="22"/>
      <c r="M42" s="22"/>
      <c r="N42" s="22"/>
      <c r="O42" s="22"/>
      <c r="P42" s="22"/>
    </row>
    <row r="43" spans="1:16" ht="39" customHeight="1" thickBot="1" x14ac:dyDescent="0.25">
      <c r="A43" s="22"/>
      <c r="B43" s="40"/>
      <c r="C43" s="1156" t="s">
        <v>539</v>
      </c>
      <c r="D43" s="1157"/>
      <c r="E43" s="1158"/>
      <c r="F43" s="41">
        <v>0.73</v>
      </c>
      <c r="G43" s="42" t="s">
        <v>485</v>
      </c>
      <c r="H43" s="42" t="s">
        <v>485</v>
      </c>
      <c r="I43" s="42" t="s">
        <v>485</v>
      </c>
      <c r="J43" s="43" t="s">
        <v>485</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T195eZn7EqC2bz3KTwB76KXpp/tnTXnp7Z1Sl9w+1ycOc472+XnqeyWlwMEM7BkqKvEigbuYfRMlKNMY3dbaQQ==" saltValue="psvf6yL/OR0BMb3xIdZh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2">
      <c r="A45" s="48"/>
      <c r="B45" s="1161" t="s">
        <v>9</v>
      </c>
      <c r="C45" s="1162"/>
      <c r="D45" s="58"/>
      <c r="E45" s="1167" t="s">
        <v>10</v>
      </c>
      <c r="F45" s="1167"/>
      <c r="G45" s="1167"/>
      <c r="H45" s="1167"/>
      <c r="I45" s="1167"/>
      <c r="J45" s="1168"/>
      <c r="K45" s="59">
        <v>2193</v>
      </c>
      <c r="L45" s="60">
        <v>2112</v>
      </c>
      <c r="M45" s="60">
        <v>2133</v>
      </c>
      <c r="N45" s="60">
        <v>2156</v>
      </c>
      <c r="O45" s="61">
        <v>2193</v>
      </c>
      <c r="P45" s="48"/>
      <c r="Q45" s="48"/>
      <c r="R45" s="48"/>
      <c r="S45" s="48"/>
      <c r="T45" s="48"/>
      <c r="U45" s="48"/>
    </row>
    <row r="46" spans="1:21" ht="30.75" customHeight="1" x14ac:dyDescent="0.2">
      <c r="A46" s="48"/>
      <c r="B46" s="1163"/>
      <c r="C46" s="1164"/>
      <c r="D46" s="62"/>
      <c r="E46" s="1169" t="s">
        <v>11</v>
      </c>
      <c r="F46" s="1169"/>
      <c r="G46" s="1169"/>
      <c r="H46" s="1169"/>
      <c r="I46" s="1169"/>
      <c r="J46" s="1170"/>
      <c r="K46" s="63" t="s">
        <v>485</v>
      </c>
      <c r="L46" s="64" t="s">
        <v>485</v>
      </c>
      <c r="M46" s="64" t="s">
        <v>485</v>
      </c>
      <c r="N46" s="64" t="s">
        <v>485</v>
      </c>
      <c r="O46" s="65" t="s">
        <v>485</v>
      </c>
      <c r="P46" s="48"/>
      <c r="Q46" s="48"/>
      <c r="R46" s="48"/>
      <c r="S46" s="48"/>
      <c r="T46" s="48"/>
      <c r="U46" s="48"/>
    </row>
    <row r="47" spans="1:21" ht="30.75" customHeight="1" x14ac:dyDescent="0.2">
      <c r="A47" s="48"/>
      <c r="B47" s="1163"/>
      <c r="C47" s="1164"/>
      <c r="D47" s="62"/>
      <c r="E47" s="1169" t="s">
        <v>12</v>
      </c>
      <c r="F47" s="1169"/>
      <c r="G47" s="1169"/>
      <c r="H47" s="1169"/>
      <c r="I47" s="1169"/>
      <c r="J47" s="1170"/>
      <c r="K47" s="63" t="s">
        <v>485</v>
      </c>
      <c r="L47" s="64" t="s">
        <v>485</v>
      </c>
      <c r="M47" s="64" t="s">
        <v>485</v>
      </c>
      <c r="N47" s="64" t="s">
        <v>485</v>
      </c>
      <c r="O47" s="65" t="s">
        <v>485</v>
      </c>
      <c r="P47" s="48"/>
      <c r="Q47" s="48"/>
      <c r="R47" s="48"/>
      <c r="S47" s="48"/>
      <c r="T47" s="48"/>
      <c r="U47" s="48"/>
    </row>
    <row r="48" spans="1:21" ht="30.75" customHeight="1" x14ac:dyDescent="0.2">
      <c r="A48" s="48"/>
      <c r="B48" s="1163"/>
      <c r="C48" s="1164"/>
      <c r="D48" s="62"/>
      <c r="E48" s="1169" t="s">
        <v>13</v>
      </c>
      <c r="F48" s="1169"/>
      <c r="G48" s="1169"/>
      <c r="H48" s="1169"/>
      <c r="I48" s="1169"/>
      <c r="J48" s="1170"/>
      <c r="K48" s="63">
        <v>434</v>
      </c>
      <c r="L48" s="64">
        <v>383</v>
      </c>
      <c r="M48" s="64">
        <v>369</v>
      </c>
      <c r="N48" s="64">
        <v>363</v>
      </c>
      <c r="O48" s="65">
        <v>343</v>
      </c>
      <c r="P48" s="48"/>
      <c r="Q48" s="48"/>
      <c r="R48" s="48"/>
      <c r="S48" s="48"/>
      <c r="T48" s="48"/>
      <c r="U48" s="48"/>
    </row>
    <row r="49" spans="1:21" ht="30.75" customHeight="1" x14ac:dyDescent="0.2">
      <c r="A49" s="48"/>
      <c r="B49" s="1163"/>
      <c r="C49" s="1164"/>
      <c r="D49" s="62"/>
      <c r="E49" s="1169" t="s">
        <v>14</v>
      </c>
      <c r="F49" s="1169"/>
      <c r="G49" s="1169"/>
      <c r="H49" s="1169"/>
      <c r="I49" s="1169"/>
      <c r="J49" s="1170"/>
      <c r="K49" s="63">
        <v>369</v>
      </c>
      <c r="L49" s="64">
        <v>657</v>
      </c>
      <c r="M49" s="64">
        <v>652</v>
      </c>
      <c r="N49" s="64">
        <v>654</v>
      </c>
      <c r="O49" s="65">
        <v>672</v>
      </c>
      <c r="P49" s="48"/>
      <c r="Q49" s="48"/>
      <c r="R49" s="48"/>
      <c r="S49" s="48"/>
      <c r="T49" s="48"/>
      <c r="U49" s="48"/>
    </row>
    <row r="50" spans="1:21" ht="30.75" customHeight="1" x14ac:dyDescent="0.2">
      <c r="A50" s="48"/>
      <c r="B50" s="1163"/>
      <c r="C50" s="1164"/>
      <c r="D50" s="62"/>
      <c r="E50" s="1169" t="s">
        <v>15</v>
      </c>
      <c r="F50" s="1169"/>
      <c r="G50" s="1169"/>
      <c r="H50" s="1169"/>
      <c r="I50" s="1169"/>
      <c r="J50" s="1170"/>
      <c r="K50" s="63">
        <v>135</v>
      </c>
      <c r="L50" s="64">
        <v>135</v>
      </c>
      <c r="M50" s="64">
        <v>135</v>
      </c>
      <c r="N50" s="64">
        <v>135</v>
      </c>
      <c r="O50" s="65">
        <v>135</v>
      </c>
      <c r="P50" s="48"/>
      <c r="Q50" s="48"/>
      <c r="R50" s="48"/>
      <c r="S50" s="48"/>
      <c r="T50" s="48"/>
      <c r="U50" s="48"/>
    </row>
    <row r="51" spans="1:21" ht="30.75" customHeight="1" x14ac:dyDescent="0.2">
      <c r="A51" s="48"/>
      <c r="B51" s="1165"/>
      <c r="C51" s="1166"/>
      <c r="D51" s="66"/>
      <c r="E51" s="1169" t="s">
        <v>16</v>
      </c>
      <c r="F51" s="1169"/>
      <c r="G51" s="1169"/>
      <c r="H51" s="1169"/>
      <c r="I51" s="1169"/>
      <c r="J51" s="1170"/>
      <c r="K51" s="63">
        <v>1</v>
      </c>
      <c r="L51" s="64">
        <v>1</v>
      </c>
      <c r="M51" s="64">
        <v>1</v>
      </c>
      <c r="N51" s="64">
        <v>1</v>
      </c>
      <c r="O51" s="65">
        <v>2</v>
      </c>
      <c r="P51" s="48"/>
      <c r="Q51" s="48"/>
      <c r="R51" s="48"/>
      <c r="S51" s="48"/>
      <c r="T51" s="48"/>
      <c r="U51" s="48"/>
    </row>
    <row r="52" spans="1:21" ht="30.75" customHeight="1" x14ac:dyDescent="0.2">
      <c r="A52" s="48"/>
      <c r="B52" s="1171" t="s">
        <v>17</v>
      </c>
      <c r="C52" s="1172"/>
      <c r="D52" s="66"/>
      <c r="E52" s="1169" t="s">
        <v>18</v>
      </c>
      <c r="F52" s="1169"/>
      <c r="G52" s="1169"/>
      <c r="H52" s="1169"/>
      <c r="I52" s="1169"/>
      <c r="J52" s="1170"/>
      <c r="K52" s="63">
        <v>2407</v>
      </c>
      <c r="L52" s="64">
        <v>2430</v>
      </c>
      <c r="M52" s="64">
        <v>2454</v>
      </c>
      <c r="N52" s="64">
        <v>2445</v>
      </c>
      <c r="O52" s="65">
        <v>2425</v>
      </c>
      <c r="P52" s="48"/>
      <c r="Q52" s="48"/>
      <c r="R52" s="48"/>
      <c r="S52" s="48"/>
      <c r="T52" s="48"/>
      <c r="U52" s="48"/>
    </row>
    <row r="53" spans="1:21" ht="30.75" customHeight="1" thickBot="1" x14ac:dyDescent="0.25">
      <c r="A53" s="48"/>
      <c r="B53" s="1173" t="s">
        <v>19</v>
      </c>
      <c r="C53" s="1174"/>
      <c r="D53" s="67"/>
      <c r="E53" s="1175" t="s">
        <v>20</v>
      </c>
      <c r="F53" s="1175"/>
      <c r="G53" s="1175"/>
      <c r="H53" s="1175"/>
      <c r="I53" s="1175"/>
      <c r="J53" s="1176"/>
      <c r="K53" s="68">
        <v>725</v>
      </c>
      <c r="L53" s="69">
        <v>858</v>
      </c>
      <c r="M53" s="69">
        <v>836</v>
      </c>
      <c r="N53" s="69">
        <v>864</v>
      </c>
      <c r="O53" s="70">
        <v>920</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2">
      <c r="B58" s="1177" t="s">
        <v>24</v>
      </c>
      <c r="C58" s="1178"/>
      <c r="D58" s="1183" t="s">
        <v>25</v>
      </c>
      <c r="E58" s="1184"/>
      <c r="F58" s="1184"/>
      <c r="G58" s="1184"/>
      <c r="H58" s="1184"/>
      <c r="I58" s="1184"/>
      <c r="J58" s="1185"/>
      <c r="K58" s="83"/>
      <c r="L58" s="84"/>
      <c r="M58" s="84"/>
      <c r="N58" s="84"/>
      <c r="O58" s="85"/>
    </row>
    <row r="59" spans="1:21" ht="31.5" customHeight="1" x14ac:dyDescent="0.2">
      <c r="B59" s="1179"/>
      <c r="C59" s="1180"/>
      <c r="D59" s="1186" t="s">
        <v>26</v>
      </c>
      <c r="E59" s="1187"/>
      <c r="F59" s="1187"/>
      <c r="G59" s="1187"/>
      <c r="H59" s="1187"/>
      <c r="I59" s="1187"/>
      <c r="J59" s="1188"/>
      <c r="K59" s="86"/>
      <c r="L59" s="87"/>
      <c r="M59" s="87"/>
      <c r="N59" s="87"/>
      <c r="O59" s="88"/>
    </row>
    <row r="60" spans="1:21" ht="31.5" customHeight="1" thickBot="1" x14ac:dyDescent="0.25">
      <c r="B60" s="1181"/>
      <c r="C60" s="1182"/>
      <c r="D60" s="1189" t="s">
        <v>27</v>
      </c>
      <c r="E60" s="1190"/>
      <c r="F60" s="1190"/>
      <c r="G60" s="1190"/>
      <c r="H60" s="1190"/>
      <c r="I60" s="1190"/>
      <c r="J60" s="1191"/>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ovONzLCOwG5JFb/2UnArIzrIHx35+5CGBkUIp6G0LfWKcr1T5HzjAkdqCESivZNr/p2tLXYHt8I8uJOVyY+w==" saltValue="RW7wDg3VU4OVuHolr0l/G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523</v>
      </c>
      <c r="J40" s="103" t="s">
        <v>524</v>
      </c>
      <c r="K40" s="103" t="s">
        <v>525</v>
      </c>
      <c r="L40" s="103" t="s">
        <v>526</v>
      </c>
      <c r="M40" s="104" t="s">
        <v>527</v>
      </c>
    </row>
    <row r="41" spans="2:13" ht="27.75" customHeight="1" x14ac:dyDescent="0.2">
      <c r="B41" s="1192" t="s">
        <v>30</v>
      </c>
      <c r="C41" s="1193"/>
      <c r="D41" s="105"/>
      <c r="E41" s="1198" t="s">
        <v>31</v>
      </c>
      <c r="F41" s="1198"/>
      <c r="G41" s="1198"/>
      <c r="H41" s="1199"/>
      <c r="I41" s="355">
        <v>26101</v>
      </c>
      <c r="J41" s="356">
        <v>26674</v>
      </c>
      <c r="K41" s="356">
        <v>27382</v>
      </c>
      <c r="L41" s="356">
        <v>26843</v>
      </c>
      <c r="M41" s="357">
        <v>26569</v>
      </c>
    </row>
    <row r="42" spans="2:13" ht="27.75" customHeight="1" x14ac:dyDescent="0.2">
      <c r="B42" s="1194"/>
      <c r="C42" s="1195"/>
      <c r="D42" s="106"/>
      <c r="E42" s="1200" t="s">
        <v>32</v>
      </c>
      <c r="F42" s="1200"/>
      <c r="G42" s="1200"/>
      <c r="H42" s="1201"/>
      <c r="I42" s="358">
        <v>1714</v>
      </c>
      <c r="J42" s="359">
        <v>1594</v>
      </c>
      <c r="K42" s="359">
        <v>1472</v>
      </c>
      <c r="L42" s="359">
        <v>1349</v>
      </c>
      <c r="M42" s="360">
        <v>1225</v>
      </c>
    </row>
    <row r="43" spans="2:13" ht="27.75" customHeight="1" x14ac:dyDescent="0.2">
      <c r="B43" s="1194"/>
      <c r="C43" s="1195"/>
      <c r="D43" s="106"/>
      <c r="E43" s="1200" t="s">
        <v>33</v>
      </c>
      <c r="F43" s="1200"/>
      <c r="G43" s="1200"/>
      <c r="H43" s="1201"/>
      <c r="I43" s="358">
        <v>4094</v>
      </c>
      <c r="J43" s="359">
        <v>3731</v>
      </c>
      <c r="K43" s="359">
        <v>3753</v>
      </c>
      <c r="L43" s="359">
        <v>3648</v>
      </c>
      <c r="M43" s="360">
        <v>3767</v>
      </c>
    </row>
    <row r="44" spans="2:13" ht="27.75" customHeight="1" x14ac:dyDescent="0.2">
      <c r="B44" s="1194"/>
      <c r="C44" s="1195"/>
      <c r="D44" s="106"/>
      <c r="E44" s="1200" t="s">
        <v>34</v>
      </c>
      <c r="F44" s="1200"/>
      <c r="G44" s="1200"/>
      <c r="H44" s="1201"/>
      <c r="I44" s="358">
        <v>8251</v>
      </c>
      <c r="J44" s="359">
        <v>7960</v>
      </c>
      <c r="K44" s="359">
        <v>7812</v>
      </c>
      <c r="L44" s="359">
        <v>8350</v>
      </c>
      <c r="M44" s="360">
        <v>8098</v>
      </c>
    </row>
    <row r="45" spans="2:13" ht="27.75" customHeight="1" x14ac:dyDescent="0.2">
      <c r="B45" s="1194"/>
      <c r="C45" s="1195"/>
      <c r="D45" s="106"/>
      <c r="E45" s="1200" t="s">
        <v>35</v>
      </c>
      <c r="F45" s="1200"/>
      <c r="G45" s="1200"/>
      <c r="H45" s="1201"/>
      <c r="I45" s="358">
        <v>3853</v>
      </c>
      <c r="J45" s="359">
        <v>3889</v>
      </c>
      <c r="K45" s="359">
        <v>3890</v>
      </c>
      <c r="L45" s="359">
        <v>3843</v>
      </c>
      <c r="M45" s="360">
        <v>3922</v>
      </c>
    </row>
    <row r="46" spans="2:13" ht="27.75" customHeight="1" x14ac:dyDescent="0.2">
      <c r="B46" s="1194"/>
      <c r="C46" s="1195"/>
      <c r="D46" s="107"/>
      <c r="E46" s="1200" t="s">
        <v>36</v>
      </c>
      <c r="F46" s="1200"/>
      <c r="G46" s="1200"/>
      <c r="H46" s="1201"/>
      <c r="I46" s="358">
        <v>5</v>
      </c>
      <c r="J46" s="359" t="s">
        <v>485</v>
      </c>
      <c r="K46" s="359" t="s">
        <v>485</v>
      </c>
      <c r="L46" s="359">
        <v>3</v>
      </c>
      <c r="M46" s="360" t="s">
        <v>485</v>
      </c>
    </row>
    <row r="47" spans="2:13" ht="27.75" customHeight="1" x14ac:dyDescent="0.2">
      <c r="B47" s="1194"/>
      <c r="C47" s="1195"/>
      <c r="D47" s="108"/>
      <c r="E47" s="1202" t="s">
        <v>37</v>
      </c>
      <c r="F47" s="1203"/>
      <c r="G47" s="1203"/>
      <c r="H47" s="1204"/>
      <c r="I47" s="358" t="s">
        <v>485</v>
      </c>
      <c r="J47" s="359" t="s">
        <v>485</v>
      </c>
      <c r="K47" s="359" t="s">
        <v>485</v>
      </c>
      <c r="L47" s="359" t="s">
        <v>485</v>
      </c>
      <c r="M47" s="360" t="s">
        <v>485</v>
      </c>
    </row>
    <row r="48" spans="2:13" ht="27.75" customHeight="1" x14ac:dyDescent="0.2">
      <c r="B48" s="1194"/>
      <c r="C48" s="1195"/>
      <c r="D48" s="106"/>
      <c r="E48" s="1200" t="s">
        <v>38</v>
      </c>
      <c r="F48" s="1200"/>
      <c r="G48" s="1200"/>
      <c r="H48" s="1201"/>
      <c r="I48" s="358" t="s">
        <v>485</v>
      </c>
      <c r="J48" s="359" t="s">
        <v>485</v>
      </c>
      <c r="K48" s="359" t="s">
        <v>485</v>
      </c>
      <c r="L48" s="359" t="s">
        <v>485</v>
      </c>
      <c r="M48" s="360" t="s">
        <v>485</v>
      </c>
    </row>
    <row r="49" spans="2:13" ht="27.75" customHeight="1" x14ac:dyDescent="0.2">
      <c r="B49" s="1196"/>
      <c r="C49" s="1197"/>
      <c r="D49" s="106"/>
      <c r="E49" s="1200" t="s">
        <v>39</v>
      </c>
      <c r="F49" s="1200"/>
      <c r="G49" s="1200"/>
      <c r="H49" s="1201"/>
      <c r="I49" s="358" t="s">
        <v>485</v>
      </c>
      <c r="J49" s="359" t="s">
        <v>485</v>
      </c>
      <c r="K49" s="359" t="s">
        <v>485</v>
      </c>
      <c r="L49" s="359" t="s">
        <v>485</v>
      </c>
      <c r="M49" s="360" t="s">
        <v>485</v>
      </c>
    </row>
    <row r="50" spans="2:13" ht="27.75" customHeight="1" x14ac:dyDescent="0.2">
      <c r="B50" s="1205" t="s">
        <v>40</v>
      </c>
      <c r="C50" s="1206"/>
      <c r="D50" s="109"/>
      <c r="E50" s="1200" t="s">
        <v>41</v>
      </c>
      <c r="F50" s="1200"/>
      <c r="G50" s="1200"/>
      <c r="H50" s="1201"/>
      <c r="I50" s="358">
        <v>4258</v>
      </c>
      <c r="J50" s="359">
        <v>4524</v>
      </c>
      <c r="K50" s="359">
        <v>5149</v>
      </c>
      <c r="L50" s="359">
        <v>5691</v>
      </c>
      <c r="M50" s="360">
        <v>6200</v>
      </c>
    </row>
    <row r="51" spans="2:13" ht="27.75" customHeight="1" x14ac:dyDescent="0.2">
      <c r="B51" s="1194"/>
      <c r="C51" s="1195"/>
      <c r="D51" s="106"/>
      <c r="E51" s="1200" t="s">
        <v>42</v>
      </c>
      <c r="F51" s="1200"/>
      <c r="G51" s="1200"/>
      <c r="H51" s="1201"/>
      <c r="I51" s="358">
        <v>1508</v>
      </c>
      <c r="J51" s="359">
        <v>1693</v>
      </c>
      <c r="K51" s="359">
        <v>2024</v>
      </c>
      <c r="L51" s="359">
        <v>2337</v>
      </c>
      <c r="M51" s="360">
        <v>2440</v>
      </c>
    </row>
    <row r="52" spans="2:13" ht="27.75" customHeight="1" x14ac:dyDescent="0.2">
      <c r="B52" s="1196"/>
      <c r="C52" s="1197"/>
      <c r="D52" s="106"/>
      <c r="E52" s="1200" t="s">
        <v>43</v>
      </c>
      <c r="F52" s="1200"/>
      <c r="G52" s="1200"/>
      <c r="H52" s="1201"/>
      <c r="I52" s="358">
        <v>23569</v>
      </c>
      <c r="J52" s="359">
        <v>23577</v>
      </c>
      <c r="K52" s="359">
        <v>23559</v>
      </c>
      <c r="L52" s="359">
        <v>22975</v>
      </c>
      <c r="M52" s="360">
        <v>22317</v>
      </c>
    </row>
    <row r="53" spans="2:13" ht="27.75" customHeight="1" thickBot="1" x14ac:dyDescent="0.25">
      <c r="B53" s="1207" t="s">
        <v>19</v>
      </c>
      <c r="C53" s="1208"/>
      <c r="D53" s="110"/>
      <c r="E53" s="1209" t="s">
        <v>44</v>
      </c>
      <c r="F53" s="1209"/>
      <c r="G53" s="1209"/>
      <c r="H53" s="1210"/>
      <c r="I53" s="361">
        <v>14684</v>
      </c>
      <c r="J53" s="362">
        <v>14054</v>
      </c>
      <c r="K53" s="362">
        <v>13577</v>
      </c>
      <c r="L53" s="362">
        <v>13034</v>
      </c>
      <c r="M53" s="363">
        <v>12626</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qHFIjw+eH1Xu6KOKNi1FcRA2Hotn+MOteom4EWChpaxnn9aE1bFqpKlB5YURneF91q7Uuy1uHQPuoTuwCv+W6g==" saltValue="JLBHA/w3S+6PIhw+saAXX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525</v>
      </c>
      <c r="G54" s="119" t="s">
        <v>526</v>
      </c>
      <c r="H54" s="120" t="s">
        <v>527</v>
      </c>
    </row>
    <row r="55" spans="2:8" ht="52.5" customHeight="1" x14ac:dyDescent="0.2">
      <c r="B55" s="121"/>
      <c r="C55" s="1219" t="s">
        <v>46</v>
      </c>
      <c r="D55" s="1219"/>
      <c r="E55" s="1220"/>
      <c r="F55" s="122">
        <v>3040</v>
      </c>
      <c r="G55" s="122">
        <v>3393</v>
      </c>
      <c r="H55" s="123">
        <v>3607</v>
      </c>
    </row>
    <row r="56" spans="2:8" ht="52.5" customHeight="1" x14ac:dyDescent="0.2">
      <c r="B56" s="124"/>
      <c r="C56" s="1221" t="s">
        <v>47</v>
      </c>
      <c r="D56" s="1221"/>
      <c r="E56" s="1222"/>
      <c r="F56" s="125">
        <v>428</v>
      </c>
      <c r="G56" s="125">
        <v>444</v>
      </c>
      <c r="H56" s="126">
        <v>532</v>
      </c>
    </row>
    <row r="57" spans="2:8" ht="53.25" customHeight="1" x14ac:dyDescent="0.2">
      <c r="B57" s="124"/>
      <c r="C57" s="1223" t="s">
        <v>48</v>
      </c>
      <c r="D57" s="1223"/>
      <c r="E57" s="1224"/>
      <c r="F57" s="127">
        <v>732</v>
      </c>
      <c r="G57" s="127">
        <v>813</v>
      </c>
      <c r="H57" s="128">
        <v>1124</v>
      </c>
    </row>
    <row r="58" spans="2:8" ht="45.75" customHeight="1" x14ac:dyDescent="0.2">
      <c r="B58" s="129"/>
      <c r="C58" s="1211" t="s">
        <v>554</v>
      </c>
      <c r="D58" s="1212"/>
      <c r="E58" s="1213"/>
      <c r="F58" s="130">
        <v>360</v>
      </c>
      <c r="G58" s="130">
        <v>367</v>
      </c>
      <c r="H58" s="131">
        <v>440</v>
      </c>
    </row>
    <row r="59" spans="2:8" ht="45.75" customHeight="1" x14ac:dyDescent="0.2">
      <c r="B59" s="129"/>
      <c r="C59" s="1211" t="s">
        <v>555</v>
      </c>
      <c r="D59" s="1212"/>
      <c r="E59" s="1213"/>
      <c r="F59" s="130">
        <v>19</v>
      </c>
      <c r="G59" s="130">
        <v>20</v>
      </c>
      <c r="H59" s="131">
        <v>170</v>
      </c>
    </row>
    <row r="60" spans="2:8" ht="45.75" customHeight="1" x14ac:dyDescent="0.2">
      <c r="B60" s="129"/>
      <c r="C60" s="1211" t="s">
        <v>556</v>
      </c>
      <c r="D60" s="1212"/>
      <c r="E60" s="1213"/>
      <c r="F60" s="130">
        <v>139</v>
      </c>
      <c r="G60" s="130">
        <v>132</v>
      </c>
      <c r="H60" s="131">
        <v>163</v>
      </c>
    </row>
    <row r="61" spans="2:8" ht="45.75" customHeight="1" x14ac:dyDescent="0.2">
      <c r="B61" s="129"/>
      <c r="C61" s="1211" t="s">
        <v>557</v>
      </c>
      <c r="D61" s="1212"/>
      <c r="E61" s="1213"/>
      <c r="F61" s="130">
        <v>85</v>
      </c>
      <c r="G61" s="130">
        <v>135</v>
      </c>
      <c r="H61" s="131">
        <v>135</v>
      </c>
    </row>
    <row r="62" spans="2:8" ht="45.75" customHeight="1" thickBot="1" x14ac:dyDescent="0.25">
      <c r="B62" s="132"/>
      <c r="C62" s="1214" t="s">
        <v>558</v>
      </c>
      <c r="D62" s="1215"/>
      <c r="E62" s="1216"/>
      <c r="F62" s="133">
        <v>43</v>
      </c>
      <c r="G62" s="133">
        <v>48</v>
      </c>
      <c r="H62" s="134">
        <v>57</v>
      </c>
    </row>
    <row r="63" spans="2:8" ht="52.5" customHeight="1" thickBot="1" x14ac:dyDescent="0.25">
      <c r="B63" s="135"/>
      <c r="C63" s="1217" t="s">
        <v>49</v>
      </c>
      <c r="D63" s="1217"/>
      <c r="E63" s="1218"/>
      <c r="F63" s="136">
        <v>4200</v>
      </c>
      <c r="G63" s="136">
        <v>4649</v>
      </c>
      <c r="H63" s="137">
        <v>5263</v>
      </c>
    </row>
    <row r="64" spans="2:8" ht="13" x14ac:dyDescent="0.2"/>
  </sheetData>
  <sheetProtection algorithmName="SHA-512" hashValue="3qU/aAN05puLCjHvF4dkgfIXdh2uALcxCvq5eX01iU00SrYyp783XxYJ3JtyH4aaKiKx5j87J7iSiDuP0u1q1Q==" saltValue="GZIamTT4tyjgleiRHxOW9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522</v>
      </c>
      <c r="G2" s="151"/>
      <c r="H2" s="152"/>
    </row>
    <row r="3" spans="1:8" x14ac:dyDescent="0.2">
      <c r="A3" s="148" t="s">
        <v>515</v>
      </c>
      <c r="B3" s="153"/>
      <c r="C3" s="154"/>
      <c r="D3" s="155">
        <v>45421</v>
      </c>
      <c r="E3" s="156"/>
      <c r="F3" s="157">
        <v>62383</v>
      </c>
      <c r="G3" s="158"/>
      <c r="H3" s="159"/>
    </row>
    <row r="4" spans="1:8" x14ac:dyDescent="0.2">
      <c r="A4" s="160"/>
      <c r="B4" s="161"/>
      <c r="C4" s="162"/>
      <c r="D4" s="163">
        <v>28932</v>
      </c>
      <c r="E4" s="164"/>
      <c r="F4" s="165">
        <v>35325</v>
      </c>
      <c r="G4" s="166"/>
      <c r="H4" s="167"/>
    </row>
    <row r="5" spans="1:8" x14ac:dyDescent="0.2">
      <c r="A5" s="148" t="s">
        <v>517</v>
      </c>
      <c r="B5" s="153"/>
      <c r="C5" s="154"/>
      <c r="D5" s="155">
        <v>59627</v>
      </c>
      <c r="E5" s="156"/>
      <c r="F5" s="157">
        <v>63812</v>
      </c>
      <c r="G5" s="158"/>
      <c r="H5" s="159"/>
    </row>
    <row r="6" spans="1:8" x14ac:dyDescent="0.2">
      <c r="A6" s="160"/>
      <c r="B6" s="161"/>
      <c r="C6" s="162"/>
      <c r="D6" s="163">
        <v>38778</v>
      </c>
      <c r="E6" s="164"/>
      <c r="F6" s="165">
        <v>33848</v>
      </c>
      <c r="G6" s="166"/>
      <c r="H6" s="167"/>
    </row>
    <row r="7" spans="1:8" x14ac:dyDescent="0.2">
      <c r="A7" s="148" t="s">
        <v>518</v>
      </c>
      <c r="B7" s="153"/>
      <c r="C7" s="154"/>
      <c r="D7" s="155">
        <v>42221</v>
      </c>
      <c r="E7" s="156"/>
      <c r="F7" s="157">
        <v>54225</v>
      </c>
      <c r="G7" s="158"/>
      <c r="H7" s="159"/>
    </row>
    <row r="8" spans="1:8" x14ac:dyDescent="0.2">
      <c r="A8" s="160"/>
      <c r="B8" s="161"/>
      <c r="C8" s="162"/>
      <c r="D8" s="163">
        <v>28343</v>
      </c>
      <c r="E8" s="164"/>
      <c r="F8" s="165">
        <v>27337</v>
      </c>
      <c r="G8" s="166"/>
      <c r="H8" s="167"/>
    </row>
    <row r="9" spans="1:8" x14ac:dyDescent="0.2">
      <c r="A9" s="148" t="s">
        <v>519</v>
      </c>
      <c r="B9" s="153"/>
      <c r="C9" s="154"/>
      <c r="D9" s="155">
        <v>39021</v>
      </c>
      <c r="E9" s="156"/>
      <c r="F9" s="157">
        <v>54016</v>
      </c>
      <c r="G9" s="158"/>
      <c r="H9" s="159"/>
    </row>
    <row r="10" spans="1:8" x14ac:dyDescent="0.2">
      <c r="A10" s="160"/>
      <c r="B10" s="161"/>
      <c r="C10" s="162"/>
      <c r="D10" s="163">
        <v>20590</v>
      </c>
      <c r="E10" s="164"/>
      <c r="F10" s="165">
        <v>28078</v>
      </c>
      <c r="G10" s="166"/>
      <c r="H10" s="167"/>
    </row>
    <row r="11" spans="1:8" x14ac:dyDescent="0.2">
      <c r="A11" s="148" t="s">
        <v>520</v>
      </c>
      <c r="B11" s="153"/>
      <c r="C11" s="154"/>
      <c r="D11" s="155">
        <v>49566</v>
      </c>
      <c r="E11" s="156"/>
      <c r="F11" s="157">
        <v>52786</v>
      </c>
      <c r="G11" s="158"/>
      <c r="H11" s="159"/>
    </row>
    <row r="12" spans="1:8" x14ac:dyDescent="0.2">
      <c r="A12" s="160"/>
      <c r="B12" s="161"/>
      <c r="C12" s="168"/>
      <c r="D12" s="163">
        <v>30040</v>
      </c>
      <c r="E12" s="164"/>
      <c r="F12" s="165">
        <v>28742</v>
      </c>
      <c r="G12" s="166"/>
      <c r="H12" s="167"/>
    </row>
    <row r="13" spans="1:8" x14ac:dyDescent="0.2">
      <c r="A13" s="148"/>
      <c r="B13" s="153"/>
      <c r="C13" s="169"/>
      <c r="D13" s="170">
        <v>47171</v>
      </c>
      <c r="E13" s="171"/>
      <c r="F13" s="172">
        <v>57444</v>
      </c>
      <c r="G13" s="173"/>
      <c r="H13" s="159"/>
    </row>
    <row r="14" spans="1:8" x14ac:dyDescent="0.2">
      <c r="A14" s="160"/>
      <c r="B14" s="161"/>
      <c r="C14" s="162"/>
      <c r="D14" s="163">
        <v>29337</v>
      </c>
      <c r="E14" s="164"/>
      <c r="F14" s="165">
        <v>30666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11.96</v>
      </c>
      <c r="C19" s="174">
        <f>ROUND(VALUE(SUBSTITUTE(実質収支比率等に係る経年分析!G$48,"▲","-")),2)</f>
        <v>12.26</v>
      </c>
      <c r="D19" s="174">
        <f>ROUND(VALUE(SUBSTITUTE(実質収支比率等に係る経年分析!H$48,"▲","-")),2)</f>
        <v>15.32</v>
      </c>
      <c r="E19" s="174">
        <f>ROUND(VALUE(SUBSTITUTE(実質収支比率等に係る経年分析!I$48,"▲","-")),2)</f>
        <v>15.8</v>
      </c>
      <c r="F19" s="174">
        <f>ROUND(VALUE(SUBSTITUTE(実質収支比率等に係る経年分析!J$48,"▲","-")),2)</f>
        <v>12.58</v>
      </c>
    </row>
    <row r="20" spans="1:11" x14ac:dyDescent="0.2">
      <c r="A20" s="174" t="s">
        <v>53</v>
      </c>
      <c r="B20" s="174">
        <f>ROUND(VALUE(SUBSTITUTE(実質収支比率等に係る経年分析!F$47,"▲","-")),2)</f>
        <v>17.25</v>
      </c>
      <c r="C20" s="174">
        <f>ROUND(VALUE(SUBSTITUTE(実質収支比率等に係る経年分析!G$47,"▲","-")),2)</f>
        <v>17.25</v>
      </c>
      <c r="D20" s="174">
        <f>ROUND(VALUE(SUBSTITUTE(実質収支比率等に係る経年分析!H$47,"▲","-")),2)</f>
        <v>17.39</v>
      </c>
      <c r="E20" s="174">
        <f>ROUND(VALUE(SUBSTITUTE(実質収支比率等に係る経年分析!I$47,"▲","-")),2)</f>
        <v>19.77</v>
      </c>
      <c r="F20" s="174">
        <f>ROUND(VALUE(SUBSTITUTE(実質収支比率等に係る経年分析!J$47,"▲","-")),2)</f>
        <v>20.71</v>
      </c>
    </row>
    <row r="21" spans="1:11" x14ac:dyDescent="0.2">
      <c r="A21" s="174" t="s">
        <v>54</v>
      </c>
      <c r="B21" s="174">
        <f>IF(ISNUMBER(VALUE(SUBSTITUTE(実質収支比率等に係る経年分析!F$49,"▲","-"))),ROUND(VALUE(SUBSTITUTE(実質収支比率等に係る経年分析!F$49,"▲","-")),2),NA())</f>
        <v>-10.88</v>
      </c>
      <c r="C21" s="174">
        <f>IF(ISNUMBER(VALUE(SUBSTITUTE(実質収支比率等に係る経年分析!G$49,"▲","-"))),ROUND(VALUE(SUBSTITUTE(実質収支比率等に係る経年分析!G$49,"▲","-")),2),NA())</f>
        <v>-7.45</v>
      </c>
      <c r="D21" s="174">
        <f>IF(ISNUMBER(VALUE(SUBSTITUTE(実質収支比率等に係る経年分析!H$49,"▲","-"))),ROUND(VALUE(SUBSTITUTE(実質収支比率等に係る経年分析!H$49,"▲","-")),2),NA())</f>
        <v>-4.68</v>
      </c>
      <c r="E21" s="174">
        <f>IF(ISNUMBER(VALUE(SUBSTITUTE(実質収支比率等に係る経年分析!I$49,"▲","-"))),ROUND(VALUE(SUBSTITUTE(実質収支比率等に係る経年分析!I$49,"▲","-")),2),NA())</f>
        <v>-9.98</v>
      </c>
      <c r="F21" s="174">
        <f>IF(ISNUMBER(VALUE(SUBSTITUTE(実質収支比率等に係る経年分析!J$49,"▲","-"))),ROUND(VALUE(SUBSTITUTE(実質収支比率等に係る経年分析!J$49,"▲","-")),2),NA())</f>
        <v>-13.82</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0.73</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0.08</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1.46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0.94</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2.92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1.47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1.99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1.86</v>
      </c>
    </row>
    <row r="35" spans="1:16" x14ac:dyDescent="0.2">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1.61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1.87</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11.95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12.25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15.31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12.58</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2407</v>
      </c>
      <c r="E42" s="176"/>
      <c r="F42" s="176"/>
      <c r="G42" s="176">
        <f>'実質公債費比率（分子）の構造'!L$52</f>
        <v>2430</v>
      </c>
      <c r="H42" s="176"/>
      <c r="I42" s="176"/>
      <c r="J42" s="176">
        <f>'実質公債費比率（分子）の構造'!M$52</f>
        <v>2454</v>
      </c>
      <c r="K42" s="176"/>
      <c r="L42" s="176"/>
      <c r="M42" s="176">
        <f>'実質公債費比率（分子）の構造'!N$52</f>
        <v>2445</v>
      </c>
      <c r="N42" s="176"/>
      <c r="O42" s="176"/>
      <c r="P42" s="176">
        <f>'実質公債費比率（分子）の構造'!O$52</f>
        <v>2425</v>
      </c>
    </row>
    <row r="43" spans="1:16" x14ac:dyDescent="0.2">
      <c r="A43" s="176" t="s">
        <v>16</v>
      </c>
      <c r="B43" s="176">
        <f>'実質公債費比率（分子）の構造'!K$51</f>
        <v>1</v>
      </c>
      <c r="C43" s="176"/>
      <c r="D43" s="176"/>
      <c r="E43" s="176">
        <f>'実質公債費比率（分子）の構造'!L$51</f>
        <v>1</v>
      </c>
      <c r="F43" s="176"/>
      <c r="G43" s="176"/>
      <c r="H43" s="176">
        <f>'実質公債費比率（分子）の構造'!M$51</f>
        <v>1</v>
      </c>
      <c r="I43" s="176"/>
      <c r="J43" s="176"/>
      <c r="K43" s="176">
        <f>'実質公債費比率（分子）の構造'!N$51</f>
        <v>1</v>
      </c>
      <c r="L43" s="176"/>
      <c r="M43" s="176"/>
      <c r="N43" s="176">
        <f>'実質公債費比率（分子）の構造'!O$51</f>
        <v>2</v>
      </c>
      <c r="O43" s="176"/>
      <c r="P43" s="176"/>
    </row>
    <row r="44" spans="1:16" x14ac:dyDescent="0.2">
      <c r="A44" s="176" t="s">
        <v>62</v>
      </c>
      <c r="B44" s="176">
        <f>'実質公債費比率（分子）の構造'!K$50</f>
        <v>135</v>
      </c>
      <c r="C44" s="176"/>
      <c r="D44" s="176"/>
      <c r="E44" s="176">
        <f>'実質公債費比率（分子）の構造'!L$50</f>
        <v>135</v>
      </c>
      <c r="F44" s="176"/>
      <c r="G44" s="176"/>
      <c r="H44" s="176">
        <f>'実質公債費比率（分子）の構造'!M$50</f>
        <v>135</v>
      </c>
      <c r="I44" s="176"/>
      <c r="J44" s="176"/>
      <c r="K44" s="176">
        <f>'実質公債費比率（分子）の構造'!N$50</f>
        <v>135</v>
      </c>
      <c r="L44" s="176"/>
      <c r="M44" s="176"/>
      <c r="N44" s="176">
        <f>'実質公債費比率（分子）の構造'!O$50</f>
        <v>135</v>
      </c>
      <c r="O44" s="176"/>
      <c r="P44" s="176"/>
    </row>
    <row r="45" spans="1:16" x14ac:dyDescent="0.2">
      <c r="A45" s="176" t="s">
        <v>63</v>
      </c>
      <c r="B45" s="176">
        <f>'実質公債費比率（分子）の構造'!K$49</f>
        <v>369</v>
      </c>
      <c r="C45" s="176"/>
      <c r="D45" s="176"/>
      <c r="E45" s="176">
        <f>'実質公債費比率（分子）の構造'!L$49</f>
        <v>657</v>
      </c>
      <c r="F45" s="176"/>
      <c r="G45" s="176"/>
      <c r="H45" s="176">
        <f>'実質公債費比率（分子）の構造'!M$49</f>
        <v>652</v>
      </c>
      <c r="I45" s="176"/>
      <c r="J45" s="176"/>
      <c r="K45" s="176">
        <f>'実質公債費比率（分子）の構造'!N$49</f>
        <v>654</v>
      </c>
      <c r="L45" s="176"/>
      <c r="M45" s="176"/>
      <c r="N45" s="176">
        <f>'実質公債費比率（分子）の構造'!O$49</f>
        <v>672</v>
      </c>
      <c r="O45" s="176"/>
      <c r="P45" s="176"/>
    </row>
    <row r="46" spans="1:16" x14ac:dyDescent="0.2">
      <c r="A46" s="176" t="s">
        <v>64</v>
      </c>
      <c r="B46" s="176">
        <f>'実質公債費比率（分子）の構造'!K$48</f>
        <v>434</v>
      </c>
      <c r="C46" s="176"/>
      <c r="D46" s="176"/>
      <c r="E46" s="176">
        <f>'実質公債費比率（分子）の構造'!L$48</f>
        <v>383</v>
      </c>
      <c r="F46" s="176"/>
      <c r="G46" s="176"/>
      <c r="H46" s="176">
        <f>'実質公債費比率（分子）の構造'!M$48</f>
        <v>369</v>
      </c>
      <c r="I46" s="176"/>
      <c r="J46" s="176"/>
      <c r="K46" s="176">
        <f>'実質公債費比率（分子）の構造'!N$48</f>
        <v>363</v>
      </c>
      <c r="L46" s="176"/>
      <c r="M46" s="176"/>
      <c r="N46" s="176">
        <f>'実質公債費比率（分子）の構造'!O$48</f>
        <v>343</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2193</v>
      </c>
      <c r="C49" s="176"/>
      <c r="D49" s="176"/>
      <c r="E49" s="176">
        <f>'実質公債費比率（分子）の構造'!L$45</f>
        <v>2112</v>
      </c>
      <c r="F49" s="176"/>
      <c r="G49" s="176"/>
      <c r="H49" s="176">
        <f>'実質公債費比率（分子）の構造'!M$45</f>
        <v>2133</v>
      </c>
      <c r="I49" s="176"/>
      <c r="J49" s="176"/>
      <c r="K49" s="176">
        <f>'実質公債費比率（分子）の構造'!N$45</f>
        <v>2156</v>
      </c>
      <c r="L49" s="176"/>
      <c r="M49" s="176"/>
      <c r="N49" s="176">
        <f>'実質公債費比率（分子）の構造'!O$45</f>
        <v>2193</v>
      </c>
      <c r="O49" s="176"/>
      <c r="P49" s="176"/>
    </row>
    <row r="50" spans="1:16" x14ac:dyDescent="0.2">
      <c r="A50" s="176" t="s">
        <v>67</v>
      </c>
      <c r="B50" s="176" t="e">
        <f>NA()</f>
        <v>#N/A</v>
      </c>
      <c r="C50" s="176">
        <f>IF(ISNUMBER('実質公債費比率（分子）の構造'!K$53),'実質公債費比率（分子）の構造'!K$53,NA())</f>
        <v>725</v>
      </c>
      <c r="D50" s="176" t="e">
        <f>NA()</f>
        <v>#N/A</v>
      </c>
      <c r="E50" s="176" t="e">
        <f>NA()</f>
        <v>#N/A</v>
      </c>
      <c r="F50" s="176">
        <f>IF(ISNUMBER('実質公債費比率（分子）の構造'!L$53),'実質公債費比率（分子）の構造'!L$53,NA())</f>
        <v>858</v>
      </c>
      <c r="G50" s="176" t="e">
        <f>NA()</f>
        <v>#N/A</v>
      </c>
      <c r="H50" s="176" t="e">
        <f>NA()</f>
        <v>#N/A</v>
      </c>
      <c r="I50" s="176">
        <f>IF(ISNUMBER('実質公債費比率（分子）の構造'!M$53),'実質公債費比率（分子）の構造'!M$53,NA())</f>
        <v>836</v>
      </c>
      <c r="J50" s="176" t="e">
        <f>NA()</f>
        <v>#N/A</v>
      </c>
      <c r="K50" s="176" t="e">
        <f>NA()</f>
        <v>#N/A</v>
      </c>
      <c r="L50" s="176">
        <f>IF(ISNUMBER('実質公債費比率（分子）の構造'!N$53),'実質公債費比率（分子）の構造'!N$53,NA())</f>
        <v>864</v>
      </c>
      <c r="M50" s="176" t="e">
        <f>NA()</f>
        <v>#N/A</v>
      </c>
      <c r="N50" s="176" t="e">
        <f>NA()</f>
        <v>#N/A</v>
      </c>
      <c r="O50" s="176">
        <f>IF(ISNUMBER('実質公債費比率（分子）の構造'!O$53),'実質公債費比率（分子）の構造'!O$53,NA())</f>
        <v>920</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23569</v>
      </c>
      <c r="E56" s="175"/>
      <c r="F56" s="175"/>
      <c r="G56" s="175">
        <f>'将来負担比率（分子）の構造'!J$52</f>
        <v>23577</v>
      </c>
      <c r="H56" s="175"/>
      <c r="I56" s="175"/>
      <c r="J56" s="175">
        <f>'将来負担比率（分子）の構造'!K$52</f>
        <v>23559</v>
      </c>
      <c r="K56" s="175"/>
      <c r="L56" s="175"/>
      <c r="M56" s="175">
        <f>'将来負担比率（分子）の構造'!L$52</f>
        <v>22975</v>
      </c>
      <c r="N56" s="175"/>
      <c r="O56" s="175"/>
      <c r="P56" s="175">
        <f>'将来負担比率（分子）の構造'!M$52</f>
        <v>22317</v>
      </c>
    </row>
    <row r="57" spans="1:16" x14ac:dyDescent="0.2">
      <c r="A57" s="175" t="s">
        <v>42</v>
      </c>
      <c r="B57" s="175"/>
      <c r="C57" s="175"/>
      <c r="D57" s="175">
        <f>'将来負担比率（分子）の構造'!I$51</f>
        <v>1508</v>
      </c>
      <c r="E57" s="175"/>
      <c r="F57" s="175"/>
      <c r="G57" s="175">
        <f>'将来負担比率（分子）の構造'!J$51</f>
        <v>1693</v>
      </c>
      <c r="H57" s="175"/>
      <c r="I57" s="175"/>
      <c r="J57" s="175">
        <f>'将来負担比率（分子）の構造'!K$51</f>
        <v>2024</v>
      </c>
      <c r="K57" s="175"/>
      <c r="L57" s="175"/>
      <c r="M57" s="175">
        <f>'将来負担比率（分子）の構造'!L$51</f>
        <v>2337</v>
      </c>
      <c r="N57" s="175"/>
      <c r="O57" s="175"/>
      <c r="P57" s="175">
        <f>'将来負担比率（分子）の構造'!M$51</f>
        <v>2440</v>
      </c>
    </row>
    <row r="58" spans="1:16" x14ac:dyDescent="0.2">
      <c r="A58" s="175" t="s">
        <v>41</v>
      </c>
      <c r="B58" s="175"/>
      <c r="C58" s="175"/>
      <c r="D58" s="175">
        <f>'将来負担比率（分子）の構造'!I$50</f>
        <v>4258</v>
      </c>
      <c r="E58" s="175"/>
      <c r="F58" s="175"/>
      <c r="G58" s="175">
        <f>'将来負担比率（分子）の構造'!J$50</f>
        <v>4524</v>
      </c>
      <c r="H58" s="175"/>
      <c r="I58" s="175"/>
      <c r="J58" s="175">
        <f>'将来負担比率（分子）の構造'!K$50</f>
        <v>5149</v>
      </c>
      <c r="K58" s="175"/>
      <c r="L58" s="175"/>
      <c r="M58" s="175">
        <f>'将来負担比率（分子）の構造'!L$50</f>
        <v>5691</v>
      </c>
      <c r="N58" s="175"/>
      <c r="O58" s="175"/>
      <c r="P58" s="175">
        <f>'将来負担比率（分子）の構造'!M$50</f>
        <v>6200</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5</v>
      </c>
      <c r="C61" s="175"/>
      <c r="D61" s="175"/>
      <c r="E61" s="175" t="str">
        <f>'将来負担比率（分子）の構造'!J$46</f>
        <v>-</v>
      </c>
      <c r="F61" s="175"/>
      <c r="G61" s="175"/>
      <c r="H61" s="175" t="str">
        <f>'将来負担比率（分子）の構造'!K$46</f>
        <v>-</v>
      </c>
      <c r="I61" s="175"/>
      <c r="J61" s="175"/>
      <c r="K61" s="175">
        <f>'将来負担比率（分子）の構造'!L$46</f>
        <v>3</v>
      </c>
      <c r="L61" s="175"/>
      <c r="M61" s="175"/>
      <c r="N61" s="175" t="str">
        <f>'将来負担比率（分子）の構造'!M$46</f>
        <v>-</v>
      </c>
      <c r="O61" s="175"/>
      <c r="P61" s="175"/>
    </row>
    <row r="62" spans="1:16" x14ac:dyDescent="0.2">
      <c r="A62" s="175" t="s">
        <v>35</v>
      </c>
      <c r="B62" s="175">
        <f>'将来負担比率（分子）の構造'!I$45</f>
        <v>3853</v>
      </c>
      <c r="C62" s="175"/>
      <c r="D62" s="175"/>
      <c r="E62" s="175">
        <f>'将来負担比率（分子）の構造'!J$45</f>
        <v>3889</v>
      </c>
      <c r="F62" s="175"/>
      <c r="G62" s="175"/>
      <c r="H62" s="175">
        <f>'将来負担比率（分子）の構造'!K$45</f>
        <v>3890</v>
      </c>
      <c r="I62" s="175"/>
      <c r="J62" s="175"/>
      <c r="K62" s="175">
        <f>'将来負担比率（分子）の構造'!L$45</f>
        <v>3843</v>
      </c>
      <c r="L62" s="175"/>
      <c r="M62" s="175"/>
      <c r="N62" s="175">
        <f>'将来負担比率（分子）の構造'!M$45</f>
        <v>3922</v>
      </c>
      <c r="O62" s="175"/>
      <c r="P62" s="175"/>
    </row>
    <row r="63" spans="1:16" x14ac:dyDescent="0.2">
      <c r="A63" s="175" t="s">
        <v>34</v>
      </c>
      <c r="B63" s="175">
        <f>'将来負担比率（分子）の構造'!I$44</f>
        <v>8251</v>
      </c>
      <c r="C63" s="175"/>
      <c r="D63" s="175"/>
      <c r="E63" s="175">
        <f>'将来負担比率（分子）の構造'!J$44</f>
        <v>7960</v>
      </c>
      <c r="F63" s="175"/>
      <c r="G63" s="175"/>
      <c r="H63" s="175">
        <f>'将来負担比率（分子）の構造'!K$44</f>
        <v>7812</v>
      </c>
      <c r="I63" s="175"/>
      <c r="J63" s="175"/>
      <c r="K63" s="175">
        <f>'将来負担比率（分子）の構造'!L$44</f>
        <v>8350</v>
      </c>
      <c r="L63" s="175"/>
      <c r="M63" s="175"/>
      <c r="N63" s="175">
        <f>'将来負担比率（分子）の構造'!M$44</f>
        <v>8098</v>
      </c>
      <c r="O63" s="175"/>
      <c r="P63" s="175"/>
    </row>
    <row r="64" spans="1:16" x14ac:dyDescent="0.2">
      <c r="A64" s="175" t="s">
        <v>33</v>
      </c>
      <c r="B64" s="175">
        <f>'将来負担比率（分子）の構造'!I$43</f>
        <v>4094</v>
      </c>
      <c r="C64" s="175"/>
      <c r="D64" s="175"/>
      <c r="E64" s="175">
        <f>'将来負担比率（分子）の構造'!J$43</f>
        <v>3731</v>
      </c>
      <c r="F64" s="175"/>
      <c r="G64" s="175"/>
      <c r="H64" s="175">
        <f>'将来負担比率（分子）の構造'!K$43</f>
        <v>3753</v>
      </c>
      <c r="I64" s="175"/>
      <c r="J64" s="175"/>
      <c r="K64" s="175">
        <f>'将来負担比率（分子）の構造'!L$43</f>
        <v>3648</v>
      </c>
      <c r="L64" s="175"/>
      <c r="M64" s="175"/>
      <c r="N64" s="175">
        <f>'将来負担比率（分子）の構造'!M$43</f>
        <v>3767</v>
      </c>
      <c r="O64" s="175"/>
      <c r="P64" s="175"/>
    </row>
    <row r="65" spans="1:16" x14ac:dyDescent="0.2">
      <c r="A65" s="175" t="s">
        <v>32</v>
      </c>
      <c r="B65" s="175">
        <f>'将来負担比率（分子）の構造'!I$42</f>
        <v>1714</v>
      </c>
      <c r="C65" s="175"/>
      <c r="D65" s="175"/>
      <c r="E65" s="175">
        <f>'将来負担比率（分子）の構造'!J$42</f>
        <v>1594</v>
      </c>
      <c r="F65" s="175"/>
      <c r="G65" s="175"/>
      <c r="H65" s="175">
        <f>'将来負担比率（分子）の構造'!K$42</f>
        <v>1472</v>
      </c>
      <c r="I65" s="175"/>
      <c r="J65" s="175"/>
      <c r="K65" s="175">
        <f>'将来負担比率（分子）の構造'!L$42</f>
        <v>1349</v>
      </c>
      <c r="L65" s="175"/>
      <c r="M65" s="175"/>
      <c r="N65" s="175">
        <f>'将来負担比率（分子）の構造'!M$42</f>
        <v>1225</v>
      </c>
      <c r="O65" s="175"/>
      <c r="P65" s="175"/>
    </row>
    <row r="66" spans="1:16" x14ac:dyDescent="0.2">
      <c r="A66" s="175" t="s">
        <v>31</v>
      </c>
      <c r="B66" s="175">
        <f>'将来負担比率（分子）の構造'!I$41</f>
        <v>26101</v>
      </c>
      <c r="C66" s="175"/>
      <c r="D66" s="175"/>
      <c r="E66" s="175">
        <f>'将来負担比率（分子）の構造'!J$41</f>
        <v>26674</v>
      </c>
      <c r="F66" s="175"/>
      <c r="G66" s="175"/>
      <c r="H66" s="175">
        <f>'将来負担比率（分子）の構造'!K$41</f>
        <v>27382</v>
      </c>
      <c r="I66" s="175"/>
      <c r="J66" s="175"/>
      <c r="K66" s="175">
        <f>'将来負担比率（分子）の構造'!L$41</f>
        <v>26843</v>
      </c>
      <c r="L66" s="175"/>
      <c r="M66" s="175"/>
      <c r="N66" s="175">
        <f>'将来負担比率（分子）の構造'!M$41</f>
        <v>26569</v>
      </c>
      <c r="O66" s="175"/>
      <c r="P66" s="175"/>
    </row>
    <row r="67" spans="1:16" x14ac:dyDescent="0.2">
      <c r="A67" s="175" t="s">
        <v>71</v>
      </c>
      <c r="B67" s="175" t="e">
        <f>NA()</f>
        <v>#N/A</v>
      </c>
      <c r="C67" s="175">
        <f>IF(ISNUMBER('将来負担比率（分子）の構造'!I$53), IF('将来負担比率（分子）の構造'!I$53 &lt; 0, 0, '将来負担比率（分子）の構造'!I$53), NA())</f>
        <v>14684</v>
      </c>
      <c r="D67" s="175" t="e">
        <f>NA()</f>
        <v>#N/A</v>
      </c>
      <c r="E67" s="175" t="e">
        <f>NA()</f>
        <v>#N/A</v>
      </c>
      <c r="F67" s="175">
        <f>IF(ISNUMBER('将来負担比率（分子）の構造'!J$53), IF('将来負担比率（分子）の構造'!J$53 &lt; 0, 0, '将来負担比率（分子）の構造'!J$53), NA())</f>
        <v>14054</v>
      </c>
      <c r="G67" s="175" t="e">
        <f>NA()</f>
        <v>#N/A</v>
      </c>
      <c r="H67" s="175" t="e">
        <f>NA()</f>
        <v>#N/A</v>
      </c>
      <c r="I67" s="175">
        <f>IF(ISNUMBER('将来負担比率（分子）の構造'!K$53), IF('将来負担比率（分子）の構造'!K$53 &lt; 0, 0, '将来負担比率（分子）の構造'!K$53), NA())</f>
        <v>13577</v>
      </c>
      <c r="J67" s="175" t="e">
        <f>NA()</f>
        <v>#N/A</v>
      </c>
      <c r="K67" s="175" t="e">
        <f>NA()</f>
        <v>#N/A</v>
      </c>
      <c r="L67" s="175">
        <f>IF(ISNUMBER('将来負担比率（分子）の構造'!L$53), IF('将来負担比率（分子）の構造'!L$53 &lt; 0, 0, '将来負担比率（分子）の構造'!L$53), NA())</f>
        <v>13034</v>
      </c>
      <c r="M67" s="175" t="e">
        <f>NA()</f>
        <v>#N/A</v>
      </c>
      <c r="N67" s="175" t="e">
        <f>NA()</f>
        <v>#N/A</v>
      </c>
      <c r="O67" s="175">
        <f>IF(ISNUMBER('将来負担比率（分子）の構造'!M$53), IF('将来負担比率（分子）の構造'!M$53 &lt; 0, 0, '将来負担比率（分子）の構造'!M$53), NA())</f>
        <v>12626</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3040</v>
      </c>
      <c r="C72" s="179">
        <f>基金残高に係る経年分析!G55</f>
        <v>3393</v>
      </c>
      <c r="D72" s="179">
        <f>基金残高に係る経年分析!H55</f>
        <v>3607</v>
      </c>
    </row>
    <row r="73" spans="1:16" x14ac:dyDescent="0.2">
      <c r="A73" s="178" t="s">
        <v>74</v>
      </c>
      <c r="B73" s="179">
        <f>基金残高に係る経年分析!F56</f>
        <v>428</v>
      </c>
      <c r="C73" s="179">
        <f>基金残高に係る経年分析!G56</f>
        <v>444</v>
      </c>
      <c r="D73" s="179">
        <f>基金残高に係る経年分析!H56</f>
        <v>532</v>
      </c>
    </row>
    <row r="74" spans="1:16" x14ac:dyDescent="0.2">
      <c r="A74" s="178" t="s">
        <v>75</v>
      </c>
      <c r="B74" s="179">
        <f>基金残高に係る経年分析!F57</f>
        <v>732</v>
      </c>
      <c r="C74" s="179">
        <f>基金残高に係る経年分析!G57</f>
        <v>813</v>
      </c>
      <c r="D74" s="179">
        <f>基金残高に係る経年分析!H57</f>
        <v>1124</v>
      </c>
    </row>
  </sheetData>
  <sheetProtection algorithmName="SHA-512" hashValue="ovy/2IjV7dB7PxN+QC3oAXrJwikG0UR5hS95Wn6ekzi6gRoTx/yuO4/hMux8+CLGicFSsdbSJE5ZF1teyk5ojw==" saltValue="Fu78E2kVjJNYf/sXOpj1b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C6263EF-941E-4DF0-98FB-4BADA3B11B5F}"/>
</file>

<file path=customXml/itemProps2.xml><?xml version="1.0" encoding="utf-8"?>
<ds:datastoreItem xmlns:ds="http://schemas.openxmlformats.org/officeDocument/2006/customXml" ds:itemID="{7797FBD6-553B-49D8-AE20-0077C0CD86FD}"/>
</file>

<file path=customXml/itemProps3.xml><?xml version="1.0" encoding="utf-8"?>
<ds:datastoreItem xmlns:ds="http://schemas.openxmlformats.org/officeDocument/2006/customXml" ds:itemID="{F285FF87-18FA-4E1A-B462-9365A840146A}"/>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2025-03-17T01:07:40Z</cp:lastPrinted>
  <dcterms:created xsi:type="dcterms:W3CDTF">2025-02-19T01:19:08Z</dcterms:created>
  <dcterms:modified xsi:type="dcterms:W3CDTF">2025-03-18T06:32:39Z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ies>
</file>