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DB72E19B-0289-4EED-AF86-DA0BDB621D48}" xr6:coauthVersionLast="47" xr6:coauthVersionMax="47" xr10:uidLastSave="{00000000-0000-0000-0000-000000000000}"/>
  <bookViews>
    <workbookView xWindow="5000" yWindow="220" windowWidth="14400" windowHeight="8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5" i="10"/>
  <c r="CO34" i="10"/>
  <c r="CO35" i="10" s="1"/>
  <c r="CO36" i="10" s="1"/>
  <c r="BW34" i="10"/>
  <c r="BW35" i="10" s="1"/>
  <c r="BW36" i="10" s="1"/>
  <c r="BW37" i="10" s="1"/>
  <c r="BW38" i="10" s="1"/>
  <c r="BW39" i="10" s="1"/>
  <c r="BW40"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<sst xmlns="http://schemas.openxmlformats.org/spreadsheetml/2006/main" count="1073" uniqueCount="568">
  <si>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</si>
  <si>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</si>
  <si>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</si>
  <si>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</si>
  <si>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</si>
  <si>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</si>
  <si>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</si>
  <si>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</si>
  <si>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</si>
  <si>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</si>
  <si>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</si>
  <si>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</si>
  <si>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</si>
  <si>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</si>
  <si>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</si>
  <si>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</si>
  <si>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</si>
  <si>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</si>
  <si>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</si>
  <si>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</si>
  <si>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</si>
  <si>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</si>
  <si>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</si>
  <si>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</si>
  <si>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</si>
  <si>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</si>
  <si>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</si>
  <si>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</si>
  <si>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</si>
  <si>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</si>
  <si>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</si>
  <si>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</si>
  <si>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</si>
  <si>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</si>
  <si>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</si>
  <si>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</si>
  <si>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</si>
  <si>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</si>
  <si>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</si>
  <si>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</si>
  <si>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</si>
  <si>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</si>
  <si>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</si>
  <si>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</si>
  <si>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</si>
  <si>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</si>
  <si>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</si>
  <si>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</si>
  <si>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</si>
  <si>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</si>
  <si>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</si>
  <si>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</si>
  <si>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</si>
  <si>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</si>
  <si>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</si>
  <si>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</si>
  <si>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</si>
  <si>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</si>
  <si>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</si>
  <si>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</si>
  <si>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</si>
  <si>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</si>
  <si>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</si>
  <si>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</si>
  <si>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</si>
  <si>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</si>
  <si>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</si>
  <si>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</si>
  <si>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</si>
  <si>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</si>
  <si>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</si>
  <si>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</si>
  <si>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</si>
  <si>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</si>
  <si>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</si>
  <si>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</si>
  <si>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</si>
  <si>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</si>
  <si>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</si>
  <si>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</si>
  <si>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</si>
  <si>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</si>
  <si>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</si>
  <si>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</si>
  <si>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</si>
  <si>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</si>
  <si>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</si>
  <si>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</si>
  <si>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</si>
  <si>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</si>
  <si>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</si>
  <si>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</si>
  <si>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</si>
  <si>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</si>
  <si>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</si>
  <si>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</si>
  <si>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</si>
  <si>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</si>
  <si>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</si>
  <si>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</si>
  <si>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</si>
  <si>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</si>
  <si>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</si>
  <si>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</si>
  <si>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</si>
  <si>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</si>
  <si>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</si>
  <si>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</si>
  <si>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</si>
  <si>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</si>
  <si>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</si>
  <si>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</si>
  <si>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</si>
  <si>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</si>
  <si>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</si>
  <si>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</si>
  <si>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</si>
  <si>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</si>
  <si>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</si>
  <si>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</si>
  <si>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</si>
  <si>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</si>
  <si>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</si>
  <si>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</si>
  <si>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</si>
  <si>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</si>
  <si>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</si>
  <si>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</si>
  <si>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</si>
  <si>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</si>
  <si>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</si>
  <si>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</si>
  <si>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</si>
  <si>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</si>
  <si>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</si>
  <si>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</si>
  <si>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</si>
  <si>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</si>
  <si>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</si>
  <si>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</si>
  <si>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</si>
  <si>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</si>
  <si>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</si>
  <si>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</si>
  <si>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</si>
  <si>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</si>
  <si>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</si>
  <si>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</si>
  <si>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</si>
  <si>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</si>
  <si>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</si>
  <si>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</si>
  <si>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</si>
  <si>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</si>
  <si>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</si>
  <si>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</si>
  <si>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</si>
  <si>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</si>
  <si>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</si>
  <si>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</si>
  <si>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</si>
  <si>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</si>
  <si>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</si>
  <si>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</si>
  <si>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</si>
  <si>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</si>
  <si>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</si>
  <si>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</si>
  <si>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</si>
  <si>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</si>
  <si>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</si>
  <si>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</si>
  <si>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</si>
  <si>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</si>
  <si>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</si>
  <si>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</si>
  <si>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</si>
  <si>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</si>
  <si>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</si>
  <si>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</si>
  <si>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</si>
  <si>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</si>
  <si>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</si>
  <si>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</si>
  <si>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</si>
  <si>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</si>
  <si>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</si>
  <si>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</si>
  <si>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</si>
  <si>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</si>
  <si>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</si>
  <si>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</si>
  <si>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</si>
  <si>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</si>
  <si>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</si>
  <si>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</si>
  <si>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</si>
  <si>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</si>
  <si>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</si>
  <si>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</si>
  <si>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</si>
  <si>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</si>
  <si>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</si>
  <si>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群馬県藤岡市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</si>
  <si>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</si>
  <si>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</si>
  <si>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</si>
  <si>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</si>
  <si>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</si>
  <si>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</si>
  <si>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</si>
  <si>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</si>
  <si>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</si>
  <si>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</si>
  <si>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</si>
  <si>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</si>
  <si>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</si>
  <si>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</si>
  <si>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</si>
  <si>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</si>
  <si>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</si>
  <si>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</si>
  <si>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</si>
  <si>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</si>
  <si>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</si>
  <si>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</si>
  <si>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</si>
  <si>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</si>
  <si>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</si>
  <si>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</si>
  <si>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</si>
  <si>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</si>
  <si>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</si>
  <si>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</si>
  <si>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</si>
  <si>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</si>
  <si>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</si>
  <si>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</si>
  <si>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</si>
  <si>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</si>
  <si>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</si>
  <si>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</si>
  <si>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</si>
  <si>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</si>
  <si>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</si>
  <si>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</si>
  <si>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</si>
  <si>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</si>
  <si>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</si>
  <si>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</si>
  <si>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</si>
  <si>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</si>
  <si>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</si>
  <si>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</si>
  <si>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</si>
  <si>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</si>
  <si>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</si>
  <si>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</si>
  <si>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</si>
  <si>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</si>
  <si>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</si>
  <si>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</si>
  <si>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</si>
  <si>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</si>
  <si>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</si>
  <si>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</si>
  <si>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</si>
  <si>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</si>
  <si>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</si>
  <si>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</si>
  <si>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</si>
  <si>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</si>
  <si>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</si>
  <si>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</si>
  <si>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</si>
  <si>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</si>
  <si>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</si>
  <si>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</si>
  <si>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</si>
  <si>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</si>
  <si>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</si>
  <si>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</si>
  <si>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</si>
  <si>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</si>
  <si>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</si>
  <si>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</si>
  <si>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</si>
  <si>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</si>
  <si>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</si>
  <si>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</si>
  <si>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</si>
  <si>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</si>
  <si>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</si>
  <si>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</si>
  <si>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</si>
  <si>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</si>
  <si>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</si>
  <si>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</si>
  <si>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</si>
  <si>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</si>
  <si>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</si>
  <si>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</si>
  <si>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</si>
  <si>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</si>
  <si>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</si>
  <si>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</si>
  <si>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</si>
  <si>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</si>
  <si>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</si>
  <si>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</si>
  <si>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</si>
  <si>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</si>
  <si>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</si>
  <si>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</si>
  <si>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</si>
  <si>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</si>
  <si>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</si>
  <si>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</si>
  <si>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</si>
  <si>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</si>
  <si>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</si>
  <si>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</si>
  <si>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</si>
  <si>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</si>
  <si>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</si>
  <si>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</si>
  <si>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</si>
  <si>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</si>
  <si>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</si>
  <si>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</si>
  <si>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</si>
  <si>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</si>
  <si>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</si>
  <si>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</si>
  <si>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</si>
  <si>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</si>
  <si>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</si>
  <si>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</si>
  <si>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</si>
  <si>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</si>
  <si>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</si>
  <si>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</si>
  <si>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</si>
  <si>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</si>
  <si>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</si>
  <si>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</si>
  <si>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</si>
  <si>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</si>
  <si>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</si>
  <si>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</si>
  <si>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</si>
  <si>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</si>
  <si>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</si>
  <si>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</si>
  <si>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群馬県藤岡市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</si>
  <si>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</si>
  <si>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</si>
  <si>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</si>
  <si>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</si>
  <si>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</si>
  <si>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</si>
  <si>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</si>
  <si>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</si>
  <si>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</si>
  <si>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</si>
  <si>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</si>
  <si>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</si>
  <si>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</si>
  <si>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</si>
  <si>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</si>
  <si>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</si>
  <si>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</si>
  <si>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</si>
  <si>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</si>
  <si>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</si>
  <si>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</si>
  <si>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</si>
  <si>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</si>
  <si>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</si>
  <si>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</si>
  <si>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</si>
  <si>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</si>
  <si>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</si>
  <si>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</si>
  <si>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</si>
  <si>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</si>
  <si>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</si>
  <si>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</si>
  <si>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</si>
  <si>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</si>
  <si>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</si>
  <si>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</si>
  <si>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</si>
  <si>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</si>
  <si>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</si>
  <si>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</si>
  <si>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</si>
  <si>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</si>
  <si>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</si>
  <si>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</si>
  <si>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</si>
  <si>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</si>
  <si>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</si>
  <si>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</si>
  <si>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</si>
  <si>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</si>
  <si>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</si>
  <si>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</si>
  <si>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</si>
  <si>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</si>
  <si>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</si>
  <si>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</si>
  <si>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</si>
  <si>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</si>
  <si>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</si>
  <si>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</si>
  <si>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</si>
  <si>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</si>
  <si>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</si>
  <si>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</si>
  <si>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</si>
  <si>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</si>
  <si>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</si>
  <si>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</si>
  <si>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</si>
  <si>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</si>
  <si>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</si>
  <si>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</si>
  <si>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</si>
  <si>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</si>
  <si>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</si>
  <si>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</si>
  <si>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</si>
  <si>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</si>
  <si>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</si>
  <si>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</si>
  <si>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</si>
  <si>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</si>
  <si>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</si>
  <si>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</si>
  <si>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</si>
  <si>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</si>
  <si>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</si>
  <si>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</si>
  <si>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</si>
  <si>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</si>
  <si>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</si>
  <si>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</si>
  <si>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</si>
  <si>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</si>
  <si>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</si>
  <si>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</si>
  <si>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</si>
  <si>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</si>
  <si>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</si>
  <si>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</si>
  <si>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</si>
  <si>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</si>
  <si>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</si>
  <si>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</si>
  <si>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</si>
  <si>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</si>
  <si>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</si>
  <si>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</si>
  <si>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</si>
  <si>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</si>
  <si>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</si>
  <si>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</si>
  <si>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</si>
  <si>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</si>
  <si>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</si>
  <si>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</si>
  <si>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</si>
  <si>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</si>
  <si>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</si>
  <si>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</si>
  <si>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</si>
  <si>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</si>
  <si>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</si>
  <si>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</si>
  <si>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</si>
  <si>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</si>
  <si>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</si>
  <si>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</si>
  <si>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</si>
  <si>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</si>
  <si>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</si>
  <si>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</si>
  <si>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</si>
  <si>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</si>
  <si>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</si>
  <si>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</si>
  <si>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</si>
  <si>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</si>
  <si>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</si>
  <si>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</si>
  <si>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</si>
  <si>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</si>
  <si>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</si>
  <si>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</si>
  <si>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</si>
  <si>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</si>
  <si>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</si>
  <si>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</si>
  <si>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</si>
  <si>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</si>
  <si>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</si>
  <si>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</si>
  <si>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</si>
  <si>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</si>
  <si>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</si>
  <si>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</si>
  <si>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</si>
  <si>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</si>
  <si>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</si>
  <si>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</si>
  <si>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</si>
  <si>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</si>
  <si>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</si>
  <si>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</si>
  <si>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</si>
  <si>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</si>
  <si>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</si>
  <si>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</si>
  <si>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</si>
  <si>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</si>
  <si>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</si>
  <si>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</si>
  <si>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</si>
  <si>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</si>
  <si>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</si>
  <si>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</si>
  <si>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</si>
  <si>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5.44</t>
  </si>
  <si>
    <t>▲ 2.73</t>
  </si>
  <si>
    <t>▲ 2.93</t>
  </si>
  <si>
    <t>一般会計</t>
  </si>
  <si>
    <t>水道事業会計</t>
  </si>
  <si>
    <t>国民健康保険鬼石病院事業会計</t>
  </si>
  <si>
    <t>介護保険事業勘定特別会計</t>
  </si>
  <si>
    <t>下水道事業会計</t>
  </si>
  <si>
    <t>国民健康保険事業勘定特別会計</t>
  </si>
  <si>
    <t>後期高齢者医療特別会計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</si>
  <si>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</si>
  <si>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</si>
  <si>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</si>
  <si>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</si>
  <si>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</si>
  <si>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</si>
  <si>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</si>
  <si>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</si>
  <si>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多野藤岡広域市町村圏振興整備組合</t>
    <rPh sb="0" eb="4">
      <t>タノフジオカ</t>
    </rPh>
    <rPh sb="4" eb="6">
      <t>コウイキ</t>
    </rPh>
    <rPh sb="6" eb="10">
      <t>シチョウソンケン</t>
    </rPh>
    <rPh sb="10" eb="16">
      <t>シンコウセイビクミアイ</t>
    </rPh>
    <phoneticPr fontId="2"/>
  </si>
  <si>
    <t>多野藤岡医療事務市町村組合（病院事業会計）</t>
    <rPh sb="0" eb="13">
      <t>タノフジオカイリョウジムシチョウソンクミアイ</t>
    </rPh>
    <rPh sb="14" eb="20">
      <t>ビョウインジギョウカイケイ</t>
    </rPh>
    <phoneticPr fontId="2"/>
  </si>
  <si>
    <t>多野藤岡医療事務市町村組合（老健施設会計）</t>
    <rPh sb="0" eb="13">
      <t>タノフジオカイリョウジムシチョウソンクミアイ</t>
    </rPh>
    <rPh sb="14" eb="16">
      <t>ロウケン</t>
    </rPh>
    <rPh sb="16" eb="18">
      <t>シセツ</t>
    </rPh>
    <rPh sb="18" eb="20">
      <t>カイケイ</t>
    </rPh>
    <phoneticPr fontId="2"/>
  </si>
  <si>
    <t>群馬県市町村会館管理組合</t>
    <rPh sb="0" eb="8">
      <t>グンマケンシチョウソンカイカン</t>
    </rPh>
    <rPh sb="8" eb="12">
      <t>カンリクミアイ</t>
    </rPh>
    <phoneticPr fontId="2"/>
  </si>
  <si>
    <t>群馬県市町村総合事務組合</t>
    <rPh sb="0" eb="12">
      <t>グンマケンシチョウソンソウゴウジムクミアイ</t>
    </rPh>
    <phoneticPr fontId="2"/>
  </si>
  <si>
    <t>群馬県後期高齢者医療広域連合（一般会計）</t>
    <rPh sb="0" eb="3">
      <t>グンマケン</t>
    </rPh>
    <rPh sb="3" eb="7">
      <t>コウキコウレイ</t>
    </rPh>
    <rPh sb="7" eb="8">
      <t>シャ</t>
    </rPh>
    <rPh sb="8" eb="14">
      <t>イリョウコウイキレンゴウ</t>
    </rPh>
    <rPh sb="15" eb="19">
      <t>イッパンカイケイ</t>
    </rPh>
    <phoneticPr fontId="2"/>
  </si>
  <si>
    <t>群馬県後期高齢者医療広域連合（事業会計）</t>
    <rPh sb="0" eb="14">
      <t>グンマケンコウキコウレイシャイリョウコウイキレンゴウ</t>
    </rPh>
    <rPh sb="15" eb="19">
      <t>ジギョウカイケイ</t>
    </rPh>
    <phoneticPr fontId="2"/>
  </si>
  <si>
    <t>-</t>
    <phoneticPr fontId="10"/>
  </si>
  <si>
    <t>藤岡市土地開発公社</t>
    <rPh sb="0" eb="3">
      <t>フジオカシ</t>
    </rPh>
    <rPh sb="3" eb="9">
      <t>トチカイハツコウシャ</t>
    </rPh>
    <phoneticPr fontId="2"/>
  </si>
  <si>
    <t>藤岡市文化振興事業団</t>
    <rPh sb="0" eb="10">
      <t>フジオカシブンカシンコウジギョウダン</t>
    </rPh>
    <phoneticPr fontId="2"/>
  </si>
  <si>
    <t>藤岡クロスパーク</t>
    <rPh sb="0" eb="2">
      <t>フジオカ</t>
    </rPh>
    <phoneticPr fontId="2"/>
  </si>
  <si>
    <t>　　　　－</t>
  </si>
  <si>
    <t>合併振興基金</t>
    <rPh sb="0" eb="6">
      <t>ガッペイシンコウキキン</t>
    </rPh>
    <phoneticPr fontId="5"/>
  </si>
  <si>
    <t>庁舎建設基金</t>
    <rPh sb="0" eb="6">
      <t>チョウシャケンセツキキン</t>
    </rPh>
    <phoneticPr fontId="10"/>
  </si>
  <si>
    <t>高齢者保健福祉基金</t>
    <rPh sb="0" eb="9">
      <t>コウレイシャホケンフクシキキン</t>
    </rPh>
    <phoneticPr fontId="10"/>
  </si>
  <si>
    <t>ふるさと基金</t>
    <rPh sb="4" eb="6">
      <t>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</si>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</sst>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8B7-4A46-A1B0-4A800F123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51023</c:v>
                </c:pt>
                <c:pt idx="1">
                  <c:v>61144</c:v>
                </c:pt>
                <c:pt idx="2">
                  <c:v>61825</c:v>
                </c:pt>
                <c:pt idx="3">
                  <c:v>57013</c:v>
                </c:pt>
                <c:pt idx="4">
                  <c:v>72417</c:v>
                </c:pt>
              </c:numCache>
            </c:numRef>
          </c:val>
          <c:smooth val="0"/>
          <c:extLst>
            <c:ext xmlns:c16="http://schemas.microsoft.com/office/drawing/2014/chart" uri="{C3380CC4-5D6E-409C-BE32-E72D297353CC}">
              <c16:uniqueId val="{00000001-88B7-4A46-A1B0-4A800F123A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1.56</c:v>
                </c:pt>
                <c:pt idx="1">
                  <c:v>1.37</c:v>
                </c:pt>
                <c:pt idx="2">
                  <c:v>8.44</c:v>
                </c:pt>
                <c:pt idx="3">
                  <c:v>5.64</c:v>
                </c:pt>
                <c:pt idx="4">
                  <c:v>9.89</c:v>
                </c:pt>
              </c:numCache>
            </c:numRef>
          </c:val>
          <c:extLst>
            <c:ext xmlns:c16="http://schemas.microsoft.com/office/drawing/2014/chart" uri="{C3380CC4-5D6E-409C-BE32-E72D297353CC}">
              <c16:uniqueId val="{00000000-587F-4CE3-B61F-8F99A6A519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19.78</c:v>
                </c:pt>
                <c:pt idx="1">
                  <c:v>17.5</c:v>
                </c:pt>
                <c:pt idx="2">
                  <c:v>20.76</c:v>
                </c:pt>
                <c:pt idx="3">
                  <c:v>27.98</c:v>
                </c:pt>
                <c:pt idx="4">
                  <c:v>27.66</c:v>
                </c:pt>
              </c:numCache>
            </c:numRef>
          </c:val>
          <c:extLst>
            <c:ext xmlns:c16="http://schemas.microsoft.com/office/drawing/2014/chart" uri="{C3380CC4-5D6E-409C-BE32-E72D297353CC}">
              <c16:uniqueId val="{00000001-587F-4CE3-B61F-8F99A6A519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-5.44</c:v>
                </c:pt>
                <c:pt idx="1">
                  <c:v>-2.73</c:v>
                </c:pt>
                <c:pt idx="2">
                  <c:v>10.36</c:v>
                </c:pt>
                <c:pt idx="3">
                  <c:v>-2.93</c:v>
                </c:pt>
                <c:pt idx="4">
                  <c:v>0.04</c:v>
                </c:pt>
              </c:numCache>
            </c:numRef>
          </c:val>
          <c:smooth val="0"/>
          <c:extLst>
            <c:ext xmlns:c16="http://schemas.microsoft.com/office/drawing/2014/chart" uri="{C3380CC4-5D6E-409C-BE32-E72D297353CC}">
              <c16:uniqueId val="{00000002-587F-4CE3-B61F-8F99A6A519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0.02</c:v>
                </c:pt>
                <c:pt idx="4">
                  <c:v>#N/A</c:v>
                </c:pt>
                <c:pt idx="5">
                  <c:v>0.02</c:v>
                </c:pt>
                <c:pt idx="6">
                  <c:v>#N/A</c:v>
                </c:pt>
                <c:pt idx="7">
                  <c:v>0.05</c:v>
                </c:pt>
                <c:pt idx="8">
                  <c:v>#N/A</c:v>
                </c:pt>
                <c:pt idx="9">
                  <c:v>0.01</c:v>
                </c:pt>
              </c:numCache>
            </c:numRef>
          </c:val>
          <c:extLst>
            <c:ext xmlns:c16="http://schemas.microsoft.com/office/drawing/2014/chart" uri="{C3380CC4-5D6E-409C-BE32-E72D297353CC}">
              <c16:uniqueId val="{00000000-DB3B-42CD-97A4-BCFC9FEB5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3B-42CD-97A4-BCFC9FEB5BD3}"/>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DB3B-42CD-97A4-BCFC9FEB5BD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0.08</c:v>
                </c:pt>
                <c:pt idx="4">
                  <c:v>#N/A</c:v>
                </c:pt>
                <c:pt idx="5">
                  <c:v>0.09</c:v>
                </c:pt>
                <c:pt idx="6">
                  <c:v>#N/A</c:v>
                </c:pt>
                <c:pt idx="7">
                  <c:v>0.13</c:v>
                </c:pt>
                <c:pt idx="8">
                  <c:v>#N/A</c:v>
                </c:pt>
                <c:pt idx="9">
                  <c:v>0.14000000000000001</c:v>
                </c:pt>
              </c:numCache>
            </c:numRef>
          </c:val>
          <c:extLst>
            <c:ext xmlns:c16="http://schemas.microsoft.com/office/drawing/2014/chart" uri="{C3380CC4-5D6E-409C-BE32-E72D297353CC}">
              <c16:uniqueId val="{00000003-DB3B-42CD-97A4-BCFC9FEB5BD3}"/>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0.55000000000000004</c:v>
                </c:pt>
                <c:pt idx="4">
                  <c:v>#N/A</c:v>
                </c:pt>
                <c:pt idx="5">
                  <c:v>0.33</c:v>
                </c:pt>
                <c:pt idx="6">
                  <c:v>#N/A</c:v>
                </c:pt>
                <c:pt idx="7">
                  <c:v>0.22</c:v>
                </c:pt>
                <c:pt idx="8">
                  <c:v>#N/A</c:v>
                </c:pt>
                <c:pt idx="9">
                  <c:v>0.24</c:v>
                </c:pt>
              </c:numCache>
            </c:numRef>
          </c:val>
          <c:extLst>
            <c:ext xmlns:c16="http://schemas.microsoft.com/office/drawing/2014/chart" uri="{C3380CC4-5D6E-409C-BE32-E72D297353CC}">
              <c16:uniqueId val="{00000004-DB3B-42CD-97A4-BCFC9FEB5BD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0.67</c:v>
                </c:pt>
                <c:pt idx="4">
                  <c:v>#N/A</c:v>
                </c:pt>
                <c:pt idx="5">
                  <c:v>0.8</c:v>
                </c:pt>
                <c:pt idx="6">
                  <c:v>#N/A</c:v>
                </c:pt>
                <c:pt idx="7">
                  <c:v>0.63</c:v>
                </c:pt>
                <c:pt idx="8">
                  <c:v>#N/A</c:v>
                </c:pt>
                <c:pt idx="9">
                  <c:v>0.68</c:v>
                </c:pt>
              </c:numCache>
            </c:numRef>
          </c:val>
          <c:extLst>
            <c:ext xmlns:c16="http://schemas.microsoft.com/office/drawing/2014/chart" uri="{C3380CC4-5D6E-409C-BE32-E72D297353CC}">
              <c16:uniqueId val="{00000005-DB3B-42CD-97A4-BCFC9FEB5BD3}"/>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0.53</c:v>
                </c:pt>
                <c:pt idx="4">
                  <c:v>#N/A</c:v>
                </c:pt>
                <c:pt idx="5">
                  <c:v>0.99</c:v>
                </c:pt>
                <c:pt idx="6">
                  <c:v>#N/A</c:v>
                </c:pt>
                <c:pt idx="7">
                  <c:v>1.1200000000000001</c:v>
                </c:pt>
                <c:pt idx="8">
                  <c:v>#N/A</c:v>
                </c:pt>
                <c:pt idx="9">
                  <c:v>0.81</c:v>
                </c:pt>
              </c:numCache>
            </c:numRef>
          </c:val>
          <c:extLst>
            <c:ext xmlns:c16="http://schemas.microsoft.com/office/drawing/2014/chart" uri="{C3380CC4-5D6E-409C-BE32-E72D297353CC}">
              <c16:uniqueId val="{00000006-DB3B-42CD-97A4-BCFC9FEB5BD3}"/>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2.52</c:v>
                </c:pt>
                <c:pt idx="2">
                  <c:v>#N/A</c:v>
                </c:pt>
                <c:pt idx="3">
                  <c:v>2.56</c:v>
                </c:pt>
                <c:pt idx="4">
                  <c:v>#N/A</c:v>
                </c:pt>
                <c:pt idx="5">
                  <c:v>2.84</c:v>
                </c:pt>
                <c:pt idx="6">
                  <c:v>#N/A</c:v>
                </c:pt>
                <c:pt idx="7">
                  <c:v>2.88</c:v>
                </c:pt>
                <c:pt idx="8">
                  <c:v>#N/A</c:v>
                </c:pt>
                <c:pt idx="9">
                  <c:v>2.4700000000000002</c:v>
                </c:pt>
              </c:numCache>
            </c:numRef>
          </c:val>
          <c:extLst>
            <c:ext xmlns:c16="http://schemas.microsoft.com/office/drawing/2014/chart" uri="{C3380CC4-5D6E-409C-BE32-E72D297353CC}">
              <c16:uniqueId val="{00000007-DB3B-42CD-97A4-BCFC9FEB5B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c:v>
                </c:pt>
                <c:pt idx="2">
                  <c:v>#N/A</c:v>
                </c:pt>
                <c:pt idx="3">
                  <c:v>13.06</c:v>
                </c:pt>
                <c:pt idx="4">
                  <c:v>#N/A</c:v>
                </c:pt>
                <c:pt idx="5">
                  <c:v>10.93</c:v>
                </c:pt>
                <c:pt idx="6">
                  <c:v>#N/A</c:v>
                </c:pt>
                <c:pt idx="7">
                  <c:v>11.08</c:v>
                </c:pt>
                <c:pt idx="8">
                  <c:v>#N/A</c:v>
                </c:pt>
                <c:pt idx="9">
                  <c:v>9.3800000000000008</c:v>
                </c:pt>
              </c:numCache>
            </c:numRef>
          </c:val>
          <c:extLst>
            <c:ext xmlns:c16="http://schemas.microsoft.com/office/drawing/2014/chart" uri="{C3380CC4-5D6E-409C-BE32-E72D297353CC}">
              <c16:uniqueId val="{00000008-DB3B-42CD-97A4-BCFC9FEB5B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c:v>
                </c:pt>
                <c:pt idx="2">
                  <c:v>#N/A</c:v>
                </c:pt>
                <c:pt idx="3">
                  <c:v>1.35</c:v>
                </c:pt>
                <c:pt idx="4">
                  <c:v>#N/A</c:v>
                </c:pt>
                <c:pt idx="5">
                  <c:v>8.42</c:v>
                </c:pt>
                <c:pt idx="6">
                  <c:v>#N/A</c:v>
                </c:pt>
                <c:pt idx="7">
                  <c:v>5.59</c:v>
                </c:pt>
                <c:pt idx="8">
                  <c:v>#N/A</c:v>
                </c:pt>
                <c:pt idx="9">
                  <c:v>9.89</c:v>
                </c:pt>
              </c:numCache>
            </c:numRef>
          </c:val>
          <c:extLst>
            <c:ext xmlns:c16="http://schemas.microsoft.com/office/drawing/2014/chart" uri="{C3380CC4-5D6E-409C-BE32-E72D297353CC}">
              <c16:uniqueId val="{00000009-DB3B-42CD-97A4-BCFC9FEB5B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2655</c:v>
                </c:pt>
                <c:pt idx="5">
                  <c:v>2613</c:v>
                </c:pt>
                <c:pt idx="8">
                  <c:v>2639</c:v>
                </c:pt>
                <c:pt idx="11">
                  <c:v>2666</c:v>
                </c:pt>
                <c:pt idx="14">
                  <c:v>2633</c:v>
                </c:pt>
              </c:numCache>
            </c:numRef>
          </c:val>
          <c:extLst>
            <c:ext xmlns:c16="http://schemas.microsoft.com/office/drawing/2014/chart" uri="{C3380CC4-5D6E-409C-BE32-E72D297353CC}">
              <c16:uniqueId val="{00000000-A065-4C52-8952-F90529C6C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065-4C52-8952-F90529C6C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65-4C52-8952-F90529C6C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675</c:v>
                </c:pt>
                <c:pt idx="3">
                  <c:v>631</c:v>
                </c:pt>
                <c:pt idx="6">
                  <c:v>603</c:v>
                </c:pt>
                <c:pt idx="9">
                  <c:v>630</c:v>
                </c:pt>
                <c:pt idx="12">
                  <c:v>512</c:v>
                </c:pt>
              </c:numCache>
            </c:numRef>
          </c:val>
          <c:extLst>
            <c:ext xmlns:c16="http://schemas.microsoft.com/office/drawing/2014/chart" uri="{C3380CC4-5D6E-409C-BE32-E72D297353CC}">
              <c16:uniqueId val="{00000003-A065-4C52-8952-F90529C6C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432</c:v>
                </c:pt>
                <c:pt idx="6">
                  <c:v>388</c:v>
                </c:pt>
                <c:pt idx="9">
                  <c:v>401</c:v>
                </c:pt>
                <c:pt idx="12">
                  <c:v>379</c:v>
                </c:pt>
              </c:numCache>
            </c:numRef>
          </c:val>
          <c:extLst>
            <c:ext xmlns:c16="http://schemas.microsoft.com/office/drawing/2014/chart" uri="{C3380CC4-5D6E-409C-BE32-E72D297353CC}">
              <c16:uniqueId val="{00000004-A065-4C52-8952-F90529C6C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5-4C52-8952-F90529C6C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5-4C52-8952-F90529C6C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2675</c:v>
                </c:pt>
                <c:pt idx="3">
                  <c:v>2470</c:v>
                </c:pt>
                <c:pt idx="6">
                  <c:v>2393</c:v>
                </c:pt>
                <c:pt idx="9">
                  <c:v>2464</c:v>
                </c:pt>
                <c:pt idx="12">
                  <c:v>2272</c:v>
                </c:pt>
              </c:numCache>
            </c:numRef>
          </c:val>
          <c:extLst>
            <c:ext xmlns:c16="http://schemas.microsoft.com/office/drawing/2014/chart" uri="{C3380CC4-5D6E-409C-BE32-E72D297353CC}">
              <c16:uniqueId val="{00000007-A065-4C52-8952-F90529C6C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1152</c:v>
                </c:pt>
                <c:pt idx="2">
                  <c:v>#N/A</c:v>
                </c:pt>
                <c:pt idx="3">
                  <c:v>#N/A</c:v>
                </c:pt>
                <c:pt idx="4">
                  <c:v>920</c:v>
                </c:pt>
                <c:pt idx="5">
                  <c:v>#N/A</c:v>
                </c:pt>
                <c:pt idx="6">
                  <c:v>#N/A</c:v>
                </c:pt>
                <c:pt idx="7">
                  <c:v>745</c:v>
                </c:pt>
                <c:pt idx="8">
                  <c:v>#N/A</c:v>
                </c:pt>
                <c:pt idx="9">
                  <c:v>#N/A</c:v>
                </c:pt>
                <c:pt idx="10">
                  <c:v>829</c:v>
                </c:pt>
                <c:pt idx="11">
                  <c:v>#N/A</c:v>
                </c:pt>
                <c:pt idx="12">
                  <c:v>#N/A</c:v>
                </c:pt>
                <c:pt idx="13">
                  <c:v>531</c:v>
                </c:pt>
                <c:pt idx="14">
                  <c:v>#N/A</c:v>
                </c:pt>
              </c:numCache>
            </c:numRef>
          </c:val>
          <c:smooth val="0"/>
          <c:extLst>
            <c:ext xmlns:c16="http://schemas.microsoft.com/office/drawing/2014/chart" uri="{C3380CC4-5D6E-409C-BE32-E72D297353CC}">
              <c16:uniqueId val="{00000008-A065-4C52-8952-F90529C6C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26227</c:v>
                </c:pt>
                <c:pt idx="5">
                  <c:v>25980</c:v>
                </c:pt>
                <c:pt idx="8">
                  <c:v>26554</c:v>
                </c:pt>
                <c:pt idx="11">
                  <c:v>25430</c:v>
                </c:pt>
                <c:pt idx="14">
                  <c:v>24617</c:v>
                </c:pt>
              </c:numCache>
            </c:numRef>
          </c:val>
          <c:extLst>
            <c:ext xmlns:c16="http://schemas.microsoft.com/office/drawing/2014/chart" uri="{C3380CC4-5D6E-409C-BE32-E72D297353CC}">
              <c16:uniqueId val="{00000000-4122-4D57-9241-EF22EB3EB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2681</c:v>
                </c:pt>
                <c:pt idx="5">
                  <c:v>2657</c:v>
                </c:pt>
                <c:pt idx="8">
                  <c:v>2751</c:v>
                </c:pt>
                <c:pt idx="11">
                  <c:v>2681</c:v>
                </c:pt>
                <c:pt idx="14">
                  <c:v>2674</c:v>
                </c:pt>
              </c:numCache>
            </c:numRef>
          </c:val>
          <c:extLst>
            <c:ext xmlns:c16="http://schemas.microsoft.com/office/drawing/2014/chart" uri="{C3380CC4-5D6E-409C-BE32-E72D297353CC}">
              <c16:uniqueId val="{00000001-4122-4D57-9241-EF22EB3EB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7154</c:v>
                </c:pt>
                <c:pt idx="5">
                  <c:v>7143</c:v>
                </c:pt>
                <c:pt idx="8">
                  <c:v>8283</c:v>
                </c:pt>
                <c:pt idx="11">
                  <c:v>9625</c:v>
                </c:pt>
                <c:pt idx="14">
                  <c:v>9962</c:v>
                </c:pt>
              </c:numCache>
            </c:numRef>
          </c:val>
          <c:extLst>
            <c:ext xmlns:c16="http://schemas.microsoft.com/office/drawing/2014/chart" uri="{C3380CC4-5D6E-409C-BE32-E72D297353CC}">
              <c16:uniqueId val="{00000002-4122-4D57-9241-EF22EB3EB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22-4D57-9241-EF22EB3EB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22-4D57-9241-EF22EB3EB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13</c:v>
                </c:pt>
                <c:pt idx="6">
                  <c:v>0</c:v>
                </c:pt>
                <c:pt idx="9">
                  <c:v>6</c:v>
                </c:pt>
                <c:pt idx="12">
                  <c:v>5</c:v>
                </c:pt>
              </c:numCache>
            </c:numRef>
          </c:val>
          <c:extLst>
            <c:ext xmlns:c16="http://schemas.microsoft.com/office/drawing/2014/chart" uri="{C3380CC4-5D6E-409C-BE32-E72D297353CC}">
              <c16:uniqueId val="{00000005-4122-4D57-9241-EF22EB3EB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2963</c:v>
                </c:pt>
                <c:pt idx="3">
                  <c:v>2930</c:v>
                </c:pt>
                <c:pt idx="6">
                  <c:v>2936</c:v>
                </c:pt>
                <c:pt idx="9">
                  <c:v>2955</c:v>
                </c:pt>
                <c:pt idx="12">
                  <c:v>3026</c:v>
                </c:pt>
              </c:numCache>
            </c:numRef>
          </c:val>
          <c:extLst>
            <c:ext xmlns:c16="http://schemas.microsoft.com/office/drawing/2014/chart" uri="{C3380CC4-5D6E-409C-BE32-E72D297353CC}">
              <c16:uniqueId val="{00000006-4122-4D57-9241-EF22EB3EB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7687</c:v>
                </c:pt>
                <c:pt idx="3">
                  <c:v>7187</c:v>
                </c:pt>
                <c:pt idx="6">
                  <c:v>6762</c:v>
                </c:pt>
                <c:pt idx="9">
                  <c:v>6475</c:v>
                </c:pt>
                <c:pt idx="12">
                  <c:v>6452</c:v>
                </c:pt>
              </c:numCache>
            </c:numRef>
          </c:val>
          <c:extLst>
            <c:ext xmlns:c16="http://schemas.microsoft.com/office/drawing/2014/chart" uri="{C3380CC4-5D6E-409C-BE32-E72D297353CC}">
              <c16:uniqueId val="{00000007-4122-4D57-9241-EF22EB3EB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4760</c:v>
                </c:pt>
                <c:pt idx="3">
                  <c:v>4718</c:v>
                </c:pt>
                <c:pt idx="6">
                  <c:v>4466</c:v>
                </c:pt>
                <c:pt idx="9">
                  <c:v>4261</c:v>
                </c:pt>
                <c:pt idx="12">
                  <c:v>4083</c:v>
                </c:pt>
              </c:numCache>
            </c:numRef>
          </c:val>
          <c:extLst>
            <c:ext xmlns:c16="http://schemas.microsoft.com/office/drawing/2014/chart" uri="{C3380CC4-5D6E-409C-BE32-E72D297353CC}">
              <c16:uniqueId val="{00000008-4122-4D57-9241-EF22EB3EB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22-4D57-9241-EF22EB3EB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21284</c:v>
                </c:pt>
                <c:pt idx="3">
                  <c:v>21616</c:v>
                </c:pt>
                <c:pt idx="6">
                  <c:v>23403</c:v>
                </c:pt>
                <c:pt idx="9">
                  <c:v>22455</c:v>
                </c:pt>
                <c:pt idx="12">
                  <c:v>22019</c:v>
                </c:pt>
              </c:numCache>
            </c:numRef>
          </c:val>
          <c:extLst>
            <c:ext xmlns:c16="http://schemas.microsoft.com/office/drawing/2014/chart" uri="{C3380CC4-5D6E-409C-BE32-E72D297353CC}">
              <c16:uniqueId val="{0000000A-4122-4D57-9241-EF22EB3EB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637</c:v>
                </c:pt>
                <c:pt idx="2">
                  <c:v>#N/A</c:v>
                </c:pt>
                <c:pt idx="3">
                  <c:v>#N/A</c:v>
                </c:pt>
                <c:pt idx="4">
                  <c:v>684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22-4D57-9241-EF22EB3EB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3358</c:v>
                </c:pt>
                <c:pt idx="1">
                  <c:v>4458</c:v>
                </c:pt>
                <c:pt idx="2">
                  <c:v>4465</c:v>
                </c:pt>
              </c:numCache>
            </c:numRef>
          </c:val>
          <c:extLst>
            <c:ext xmlns:c16="http://schemas.microsoft.com/office/drawing/2014/chart" uri="{C3380CC4-5D6E-409C-BE32-E72D297353CC}">
              <c16:uniqueId val="{00000000-1465-4F7E-8406-8AD50EAA2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832</c:v>
                </c:pt>
                <c:pt idx="1">
                  <c:v>832</c:v>
                </c:pt>
                <c:pt idx="2">
                  <c:v>912</c:v>
                </c:pt>
              </c:numCache>
            </c:numRef>
          </c:val>
          <c:extLst>
            <c:ext xmlns:c16="http://schemas.microsoft.com/office/drawing/2014/chart" uri="{C3380CC4-5D6E-409C-BE32-E72D297353CC}">
              <c16:uniqueId val="{00000001-1465-4F7E-8406-8AD50EAA2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3538</c:v>
                </c:pt>
                <c:pt idx="1">
                  <c:v>3758</c:v>
                </c:pt>
                <c:pt idx="2">
                  <c:v>4139</c:v>
                </c:pt>
              </c:numCache>
            </c:numRef>
          </c:val>
          <c:extLst>
            <c:ext xmlns:c16="http://schemas.microsoft.com/office/drawing/2014/chart" uri="{C3380CC4-5D6E-409C-BE32-E72D297353CC}">
              <c16:uniqueId val="{00000002-1465-4F7E-8406-8AD50EAA2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ポイントの減で概ね前年度と同程度の数値となったが、類似団体平均を下回っている。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市税などが増額したが、臨時財政対策債が大幅な減額と</a:t>
          </a:r>
          <a:r>
            <a:rPr kumimoji="1" lang="ja-JP" altLang="en-US" sz="950">
              <a:solidFill>
                <a:schemeClr val="dk1"/>
              </a:solidFill>
              <a:effectLst/>
              <a:latin typeface="+mn-lt"/>
              <a:ea typeface="+mn-ea"/>
              <a:cs typeface="+mn-cs"/>
            </a:rPr>
            <a:t>なった。</a:t>
          </a:r>
          <a:r>
            <a:rPr kumimoji="1" lang="ja-JP" altLang="ja-JP" sz="950">
              <a:solidFill>
                <a:schemeClr val="dk1"/>
              </a:solidFill>
              <a:effectLst/>
              <a:latin typeface="+mn-lt"/>
              <a:ea typeface="+mn-ea"/>
              <a:cs typeface="+mn-cs"/>
            </a:rPr>
            <a:t>また経常経費では、</a:t>
          </a:r>
          <a:r>
            <a:rPr kumimoji="1" lang="ja-JP" altLang="en-US" sz="950">
              <a:solidFill>
                <a:schemeClr val="dk1"/>
              </a:solidFill>
              <a:effectLst/>
              <a:latin typeface="+mn-lt"/>
              <a:ea typeface="+mn-ea"/>
              <a:cs typeface="+mn-cs"/>
            </a:rPr>
            <a:t>学校給食センター関連経費や施設の解体に係る費用により増額となった。</a:t>
          </a:r>
          <a:r>
            <a:rPr kumimoji="1" lang="ja-JP" altLang="ja-JP" sz="950">
              <a:solidFill>
                <a:schemeClr val="dk1"/>
              </a:solidFill>
              <a:effectLst/>
              <a:latin typeface="+mn-lt"/>
              <a:ea typeface="+mn-ea"/>
              <a:cs typeface="+mn-cs"/>
            </a:rPr>
            <a:t>これらの要因により経常収支比率は</a:t>
          </a:r>
          <a:r>
            <a:rPr kumimoji="1" lang="ja-JP" altLang="en-US" sz="950">
              <a:solidFill>
                <a:schemeClr val="dk1"/>
              </a:solidFill>
              <a:effectLst/>
              <a:latin typeface="+mn-lt"/>
              <a:ea typeface="+mn-ea"/>
              <a:cs typeface="+mn-cs"/>
            </a:rPr>
            <a:t>対前年度比</a:t>
          </a:r>
          <a:r>
            <a:rPr kumimoji="1" lang="en-US" altLang="ja-JP" sz="950">
              <a:solidFill>
                <a:schemeClr val="dk1"/>
              </a:solidFill>
              <a:effectLst/>
              <a:latin typeface="+mn-lt"/>
              <a:ea typeface="+mn-ea"/>
              <a:cs typeface="+mn-cs"/>
            </a:rPr>
            <a:t>2.5</a:t>
          </a:r>
          <a:r>
            <a:rPr kumimoji="1" lang="ja-JP" altLang="en-US" sz="950">
              <a:solidFill>
                <a:schemeClr val="dk1"/>
              </a:solidFill>
              <a:effectLst/>
              <a:latin typeface="+mn-lt"/>
              <a:ea typeface="+mn-ea"/>
              <a:cs typeface="+mn-cs"/>
            </a:rPr>
            <a:t>ポイント増となり</a:t>
          </a:r>
          <a:r>
            <a:rPr kumimoji="1" lang="ja-JP" altLang="ja-JP" sz="950">
              <a:solidFill>
                <a:schemeClr val="dk1"/>
              </a:solidFill>
              <a:effectLst/>
              <a:latin typeface="+mn-lt"/>
              <a:ea typeface="+mn-ea"/>
              <a:cs typeface="+mn-cs"/>
            </a:rPr>
            <a:t>、類似団体平均を</a:t>
          </a:r>
          <a:r>
            <a:rPr kumimoji="1" lang="ja-JP" altLang="en-US" sz="950">
              <a:solidFill>
                <a:schemeClr val="dk1"/>
              </a:solidFill>
              <a:effectLst/>
              <a:latin typeface="+mn-lt"/>
              <a:ea typeface="+mn-ea"/>
              <a:cs typeface="+mn-cs"/>
            </a:rPr>
            <a:t>わずかに下</a:t>
          </a:r>
          <a:r>
            <a:rPr kumimoji="1" lang="ja-JP" altLang="ja-JP" sz="950">
              <a:solidFill>
                <a:schemeClr val="dk1"/>
              </a:solidFill>
              <a:effectLst/>
              <a:latin typeface="+mn-lt"/>
              <a:ea typeface="+mn-ea"/>
              <a:cs typeface="+mn-cs"/>
            </a:rPr>
            <a:t>回っている。</a:t>
          </a:r>
          <a:endParaRPr lang="ja-JP" altLang="ja-JP" sz="950">
            <a:effectLst/>
          </a:endParaRPr>
        </a:p>
        <a:p>
          <a:r>
            <a:rPr kumimoji="1" lang="ja-JP" altLang="ja-JP" sz="950">
              <a:solidFill>
                <a:schemeClr val="dk1"/>
              </a:solidFill>
              <a:effectLst/>
              <a:latin typeface="+mn-lt"/>
              <a:ea typeface="+mn-ea"/>
              <a:cs typeface="+mn-cs"/>
            </a:rPr>
            <a:t>　今後も地方税全般のさらなる徴収率向上を図るとともに、受益者負担の適正化として使用料等の見直しによる歳入確保に努める。</a:t>
          </a:r>
          <a:endParaRPr lang="ja-JP" altLang="ja-JP" sz="950">
            <a:effectLst/>
          </a:endParaRPr>
        </a:p>
        <a:p>
          <a:r>
            <a:rPr kumimoji="1" lang="ja-JP" altLang="ja-JP" sz="950">
              <a:solidFill>
                <a:schemeClr val="dk1"/>
              </a:solidFill>
              <a:effectLst/>
              <a:latin typeface="+mn-lt"/>
              <a:ea typeface="+mn-ea"/>
              <a:cs typeface="+mn-cs"/>
            </a:rPr>
            <a:t>　また、藤岡市行政改革大綱に基づき、人口減少社会に適応するため、組織体制や予算規模等におけるスリム化を図り、事務事業のさらなる効率化を進め、経常経費の縮減に努める。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41910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2492"/>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2492"/>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162306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221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lang="ja-JP" altLang="ja-JP" sz="1400">
            <a:effectLst/>
          </a:endParaRPr>
        </a:p>
        <a:p>
          <a:r>
            <a:rPr kumimoji="1" lang="ja-JP" altLang="ja-JP" sz="1100">
              <a:solidFill>
                <a:schemeClr val="dk1"/>
              </a:solidFill>
              <a:effectLst/>
              <a:latin typeface="+mn-lt"/>
              <a:ea typeface="+mn-ea"/>
              <a:cs typeface="+mn-cs"/>
            </a:rPr>
            <a:t>　一方で、物件費については、藤岡市行政改革大綱に基づき、業務の民間委託を進め、職員人件費等から委託料へのシフトが起きているため増加傾向にある。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86292</xdr:rowOff>
    </xdr:from>
    <xdr:to>
      <xdr:col>23</xdr:col>
      <xdr:colOff>133350</xdr:colOff>
      <xdr:row>81</xdr:row>
      <xdr:rowOff>89044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3742"/>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28977</xdr:rowOff>
    </xdr:from>
    <xdr:to>
      <xdr:col>19</xdr:col>
      <xdr:colOff>133350</xdr:colOff>
      <xdr:row>81</xdr:row>
      <xdr:rowOff>86292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6427"/>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28977</xdr:rowOff>
    </xdr:from>
    <xdr:to>
      <xdr:col>15</xdr:col>
      <xdr:colOff>82550</xdr:colOff>
      <xdr:row>81</xdr:row>
      <xdr:rowOff>46487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16427"/>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132066</xdr:rowOff>
    </xdr:from>
    <xdr:to>
      <xdr:col>11</xdr:col>
      <xdr:colOff>31750</xdr:colOff>
      <xdr:row>81</xdr:row>
      <xdr:rowOff>46487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8066"/>
          <a:ext cx="8890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38244</xdr:rowOff>
    </xdr:from>
    <xdr:to>
      <xdr:col>23</xdr:col>
      <xdr:colOff>184150</xdr:colOff>
      <xdr:row>81</xdr:row>
      <xdr:rowOff>139844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54771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35492</xdr:rowOff>
    </xdr:from>
    <xdr:to>
      <xdr:col>19</xdr:col>
      <xdr:colOff>184150</xdr:colOff>
      <xdr:row>81</xdr:row>
      <xdr:rowOff>137092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147269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149627</xdr:rowOff>
    </xdr:from>
    <xdr:to>
      <xdr:col>15</xdr:col>
      <xdr:colOff>133350</xdr:colOff>
      <xdr:row>81</xdr:row>
      <xdr:rowOff>79777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167137</xdr:rowOff>
    </xdr:from>
    <xdr:to>
      <xdr:col>11</xdr:col>
      <xdr:colOff>82550</xdr:colOff>
      <xdr:row>81</xdr:row>
      <xdr:rowOff>97287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81266</xdr:rowOff>
    </xdr:from>
    <xdr:to>
      <xdr:col>7</xdr:col>
      <xdr:colOff>31750</xdr:colOff>
      <xdr:row>81</xdr:row>
      <xdr:rowOff>11416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これまでも給与の適正化に努めてきたが、類似団体平均よりやや高い水準となっている。</a:t>
          </a:r>
          <a:endParaRPr lang="ja-JP" altLang="ja-JP" sz="1400">
            <a:effectLst/>
          </a:endParaRPr>
        </a:p>
        <a:p>
          <a:r>
            <a:rPr kumimoji="1" lang="ja-JP" altLang="ja-JP" sz="1100" baseline="0">
              <a:solidFill>
                <a:schemeClr val="dk1"/>
              </a:solidFill>
              <a:effectLst/>
              <a:latin typeface="+mn-lt"/>
              <a:ea typeface="+mn-ea"/>
              <a:cs typeface="+mn-cs"/>
            </a:rPr>
            <a:t>　今後は、藤岡市行政改革大綱の取組として、時間外勤務の代休取得を促進するなどの手当削減を進めるとともに、特別会計を含めた人員の適正化に努める。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藤岡市行政改革大綱に基づく職員削減や組織改編等の実施、</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者の増加など</a:t>
          </a:r>
          <a:r>
            <a:rPr kumimoji="1" lang="ja-JP" altLang="ja-JP" sz="1100">
              <a:solidFill>
                <a:schemeClr val="dk1"/>
              </a:solidFill>
              <a:effectLst/>
              <a:latin typeface="+mn-lt"/>
              <a:ea typeface="+mn-ea"/>
              <a:cs typeface="+mn-cs"/>
            </a:rPr>
            <a:t>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民間活力の導入の推進及び実施検証を行うとともに、医療や介護施設においては質の高いサービスの提供を目指すなど、行政運営に支障の無いよう十分に配慮したうえで、職員数の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71120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3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28893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11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164147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707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150071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基準財政需要額の増や国の補正予算により普通交付税が増となった</a:t>
          </a:r>
          <a:r>
            <a:rPr kumimoji="1" lang="ja-JP" altLang="ja-JP" sz="900">
              <a:solidFill>
                <a:schemeClr val="dk1"/>
              </a:solidFill>
              <a:effectLst/>
              <a:latin typeface="+mn-lt"/>
              <a:ea typeface="+mn-ea"/>
              <a:cs typeface="+mn-cs"/>
            </a:rPr>
            <a:t>。また、</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年度における臨時財政対策債の償還終了などにより起債の償還が前年と比べ減となった</a:t>
          </a:r>
          <a:r>
            <a:rPr kumimoji="1" lang="ja-JP" altLang="ja-JP" sz="900">
              <a:solidFill>
                <a:schemeClr val="dk1"/>
              </a:solidFill>
              <a:effectLst/>
              <a:latin typeface="+mn-lt"/>
              <a:ea typeface="+mn-ea"/>
              <a:cs typeface="+mn-cs"/>
            </a:rPr>
            <a:t>。結果として実質公債費比率が前年度より改善され、類似団体平均</a:t>
          </a:r>
          <a:r>
            <a:rPr kumimoji="1" lang="ja-JP" altLang="en-US" sz="900">
              <a:solidFill>
                <a:schemeClr val="dk1"/>
              </a:solidFill>
              <a:effectLst/>
              <a:latin typeface="+mn-lt"/>
              <a:ea typeface="+mn-ea"/>
              <a:cs typeface="+mn-cs"/>
            </a:rPr>
            <a:t>も下回る数値となっている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一般会計の公債費は</a:t>
          </a:r>
          <a:r>
            <a:rPr kumimoji="1" lang="ja-JP" altLang="en-US" sz="900">
              <a:solidFill>
                <a:schemeClr val="dk1"/>
              </a:solidFill>
              <a:effectLst/>
              <a:latin typeface="+mn-lt"/>
              <a:ea typeface="+mn-ea"/>
              <a:cs typeface="+mn-cs"/>
            </a:rPr>
            <a:t>複合施設建設や新火葬場建設などにより増加</a:t>
          </a:r>
          <a:r>
            <a:rPr kumimoji="1" lang="ja-JP" altLang="ja-JP" sz="900">
              <a:solidFill>
                <a:schemeClr val="dk1"/>
              </a:solidFill>
              <a:effectLst/>
              <a:latin typeface="+mn-lt"/>
              <a:ea typeface="+mn-ea"/>
              <a:cs typeface="+mn-cs"/>
            </a:rPr>
            <a:t>傾向となることが想定される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533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8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lang="ja-JP" altLang="ja-JP" sz="900">
            <a:effectLst/>
          </a:endParaRPr>
        </a:p>
        <a:p>
          <a:r>
            <a:rPr kumimoji="1" lang="ja-JP" altLang="ja-JP" sz="900">
              <a:solidFill>
                <a:schemeClr val="dk1"/>
              </a:solidFill>
              <a:effectLst/>
              <a:latin typeface="+mn-lt"/>
              <a:ea typeface="+mn-ea"/>
              <a:cs typeface="+mn-cs"/>
            </a:rPr>
            <a:t>　加えて、基金の残高が増加したことなどを要因として、充当可能財源が将来負担額を上回ったことにより、将来負担比率は算定されなかった。</a:t>
          </a:r>
          <a:endParaRPr lang="ja-JP" altLang="ja-JP" sz="900">
            <a:effectLst/>
          </a:endParaRPr>
        </a:p>
        <a:p>
          <a:r>
            <a:rPr kumimoji="1" lang="ja-JP" altLang="ja-JP" sz="900">
              <a:solidFill>
                <a:schemeClr val="dk1"/>
              </a:solidFill>
              <a:effectLst/>
              <a:latin typeface="+mn-lt"/>
              <a:ea typeface="+mn-ea"/>
              <a:cs typeface="+mn-cs"/>
            </a:rPr>
            <a:t>　また、地方債残高は依然として高額であ</a:t>
          </a:r>
          <a:r>
            <a:rPr kumimoji="1" lang="ja-JP" altLang="en-US" sz="900">
              <a:solidFill>
                <a:schemeClr val="dk1"/>
              </a:solidFill>
              <a:effectLst/>
              <a:latin typeface="+mn-lt"/>
              <a:ea typeface="+mn-ea"/>
              <a:cs typeface="+mn-cs"/>
            </a:rPr>
            <a:t>るが</a:t>
          </a:r>
          <a:r>
            <a:rPr kumimoji="1" lang="ja-JP" altLang="ja-JP" sz="900">
              <a:solidFill>
                <a:schemeClr val="dk1"/>
              </a:solidFill>
              <a:effectLst/>
              <a:latin typeface="+mn-lt"/>
              <a:ea typeface="+mn-ea"/>
              <a:cs typeface="+mn-cs"/>
            </a:rPr>
            <a:t>、地方債の多くは合併特例事業債や臨時財政対策債など交付税措置率の高いメニューを活用していることも要因の</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つとして挙げられる。</a:t>
          </a:r>
          <a:endParaRPr lang="ja-JP" altLang="ja-JP" sz="900">
            <a:effectLst/>
          </a:endParaRPr>
        </a:p>
        <a:p>
          <a:r>
            <a:rPr kumimoji="1" lang="ja-JP" altLang="ja-JP" sz="900">
              <a:solidFill>
                <a:schemeClr val="dk1"/>
              </a:solidFill>
              <a:effectLst/>
              <a:latin typeface="+mn-lt"/>
              <a:ea typeface="+mn-ea"/>
              <a:cs typeface="+mn-cs"/>
            </a:rPr>
            <a:t>　しかし、下水道事業やインフラ整備による地方債残高の増加や災害などの不測の事態等にも対応するため、より一層の公債費等の義務的経費の削減を進め、財政の健全化に努める。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140668</xdr:rowOff>
    </xdr:from>
    <xdr:to>
      <xdr:col>68</xdr:col>
      <xdr:colOff>152400</xdr:colOff>
      <xdr:row>13</xdr:row>
      <xdr:rowOff>142966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695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89868</xdr:rowOff>
    </xdr:from>
    <xdr:to>
      <xdr:col>64</xdr:col>
      <xdr:colOff>152400</xdr:colOff>
      <xdr:row>14</xdr:row>
      <xdr:rowOff>20018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30195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8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ここ数年は若年層職員の増により人件費は減少傾向となっている。</a:t>
          </a:r>
          <a:endParaRPr lang="ja-JP" altLang="ja-JP" sz="1400">
            <a:effectLst/>
          </a:endParaRPr>
        </a:p>
        <a:p>
          <a:r>
            <a:rPr kumimoji="1" lang="ja-JP" altLang="ja-JP" sz="1100">
              <a:solidFill>
                <a:schemeClr val="dk1"/>
              </a:solidFill>
              <a:effectLst/>
              <a:latin typeface="+mn-lt"/>
              <a:ea typeface="+mn-ea"/>
              <a:cs typeface="+mn-cs"/>
            </a:rPr>
            <a:t>　退職者数はピークを過ぎたものの、今後についても引き続き藤岡市行政改革大綱に基づき、質の高い行政サービスに配慮をしたうえで、適正な定員管理により人件費の抑制に努める。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22497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256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33</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93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34</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9301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36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143147</xdr:rowOff>
    </xdr:from>
    <xdr:to>
      <xdr:col>24</xdr:col>
      <xdr:colOff>76200</xdr:colOff>
      <xdr:row>34</xdr:row>
      <xdr:rowOff>73297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159674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56606</xdr:rowOff>
    </xdr:from>
    <xdr:to>
      <xdr:col>11</xdr:col>
      <xdr:colOff>60325</xdr:colOff>
      <xdr:row>34</xdr:row>
      <xdr:rowOff>158206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168383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物件費については、藤岡市行政改革大綱に基づき、業務の民間委託を進め、職員人件費等から委託料へのシフトが起きているため増加傾向にある。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年度では、</a:t>
          </a:r>
          <a:r>
            <a:rPr kumimoji="1" lang="ja-JP" altLang="en-US" sz="1000">
              <a:solidFill>
                <a:schemeClr val="dk1"/>
              </a:solidFill>
              <a:effectLst/>
              <a:latin typeface="+mn-lt"/>
              <a:ea typeface="+mn-ea"/>
              <a:cs typeface="+mn-cs"/>
            </a:rPr>
            <a:t>第</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子以降学校給食費無償化に伴う一般財源負担額の増や</a:t>
          </a:r>
          <a:r>
            <a:rPr kumimoji="1" lang="ja-JP" altLang="ja-JP" sz="1000">
              <a:solidFill>
                <a:schemeClr val="dk1"/>
              </a:solidFill>
              <a:effectLst/>
              <a:latin typeface="+mn-lt"/>
              <a:ea typeface="+mn-ea"/>
              <a:cs typeface="+mn-cs"/>
            </a:rPr>
            <a:t>施設の解体に係る費用の増</a:t>
          </a:r>
          <a:r>
            <a:rPr kumimoji="1" lang="ja-JP" altLang="en-US" sz="1000">
              <a:solidFill>
                <a:schemeClr val="dk1"/>
              </a:solidFill>
              <a:effectLst/>
              <a:latin typeface="+mn-lt"/>
              <a:ea typeface="+mn-ea"/>
              <a:cs typeface="+mn-cs"/>
            </a:rPr>
            <a:t>などにより</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ポイント上昇</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今後、事務事業委託料及びシステム化による電算事務委託料などの増が見込まれて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、適正に執行していくよう内容を精査する。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87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類似団体平均より高止まりしている要因として、市内にある幼稚園・保育園・認定こども園の大部分を民間で行っていることにより、運営費等に係る支出が多額となっていることが挙げられる。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福祉医療事業や</a:t>
          </a:r>
          <a:r>
            <a:rPr kumimoji="1" lang="ja-JP" altLang="ja-JP" sz="1100">
              <a:solidFill>
                <a:schemeClr val="dk1"/>
              </a:solidFill>
              <a:effectLst/>
              <a:latin typeface="+mn-lt"/>
              <a:ea typeface="+mn-ea"/>
              <a:cs typeface="+mn-cs"/>
            </a:rPr>
            <a:t>障害者福祉サービス給付費の増加などにより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社会保障経費等は今度も増加傾向となることが予想されるため、ほかの費目の見直しを行うことにより、歳出全体として抑制を図りたい。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057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6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6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その他に係る経常収支比率が類似団体平均を上回っているのは、維持補修費に係る経費</a:t>
          </a:r>
          <a:r>
            <a:rPr kumimoji="1" lang="ja-JP" altLang="en-US" sz="950">
              <a:solidFill>
                <a:schemeClr val="dk1"/>
              </a:solidFill>
              <a:effectLst/>
              <a:latin typeface="+mn-lt"/>
              <a:ea typeface="+mn-ea"/>
              <a:cs typeface="+mn-cs"/>
            </a:rPr>
            <a:t>や特別会計等の繰出金</a:t>
          </a:r>
          <a:r>
            <a:rPr kumimoji="1" lang="ja-JP" altLang="ja-JP" sz="950">
              <a:solidFill>
                <a:schemeClr val="dk1"/>
              </a:solidFill>
              <a:effectLst/>
              <a:latin typeface="+mn-lt"/>
              <a:ea typeface="+mn-ea"/>
              <a:cs typeface="+mn-cs"/>
            </a:rPr>
            <a:t>が多いことが主な要因である。</a:t>
          </a:r>
          <a:endParaRPr lang="ja-JP" altLang="ja-JP" sz="950">
            <a:effectLst/>
          </a:endParaRPr>
        </a:p>
        <a:p>
          <a:r>
            <a:rPr kumimoji="1" lang="ja-JP" altLang="ja-JP" sz="950">
              <a:solidFill>
                <a:schemeClr val="dk1"/>
              </a:solidFill>
              <a:effectLst/>
              <a:latin typeface="+mn-lt"/>
              <a:ea typeface="+mn-ea"/>
              <a:cs typeface="+mn-cs"/>
            </a:rPr>
            <a:t>　令和</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年度は、清掃センターなどの公共施設の老朽化に伴う維持補修費</a:t>
          </a:r>
          <a:r>
            <a:rPr kumimoji="1" lang="ja-JP" altLang="en-US" sz="950">
              <a:solidFill>
                <a:schemeClr val="dk1"/>
              </a:solidFill>
              <a:effectLst/>
              <a:latin typeface="+mn-lt"/>
              <a:ea typeface="+mn-ea"/>
              <a:cs typeface="+mn-cs"/>
            </a:rPr>
            <a:t>は</a:t>
          </a:r>
          <a:r>
            <a:rPr kumimoji="1" lang="ja-JP" altLang="ja-JP" sz="950">
              <a:solidFill>
                <a:schemeClr val="dk1"/>
              </a:solidFill>
              <a:effectLst/>
              <a:latin typeface="+mn-lt"/>
              <a:ea typeface="+mn-ea"/>
              <a:cs typeface="+mn-cs"/>
            </a:rPr>
            <a:t>減となったが、</a:t>
          </a:r>
          <a:r>
            <a:rPr kumimoji="1" lang="ja-JP" altLang="en-US" sz="950">
              <a:solidFill>
                <a:schemeClr val="dk1"/>
              </a:solidFill>
              <a:effectLst/>
              <a:latin typeface="+mn-lt"/>
              <a:ea typeface="+mn-ea"/>
              <a:cs typeface="+mn-cs"/>
            </a:rPr>
            <a:t>後期高齢者医療特別会計</a:t>
          </a:r>
          <a:r>
            <a:rPr kumimoji="1" lang="ja-JP" altLang="ja-JP" sz="950">
              <a:solidFill>
                <a:schemeClr val="dk1"/>
              </a:solidFill>
              <a:effectLst/>
              <a:latin typeface="+mn-lt"/>
              <a:ea typeface="+mn-ea"/>
              <a:cs typeface="+mn-cs"/>
            </a:rPr>
            <a:t>繰出金</a:t>
          </a:r>
          <a:r>
            <a:rPr kumimoji="1" lang="ja-JP" altLang="en-US" sz="950">
              <a:solidFill>
                <a:schemeClr val="dk1"/>
              </a:solidFill>
              <a:effectLst/>
              <a:latin typeface="+mn-lt"/>
              <a:ea typeface="+mn-ea"/>
              <a:cs typeface="+mn-cs"/>
            </a:rPr>
            <a:t>など</a:t>
          </a:r>
          <a:r>
            <a:rPr kumimoji="1" lang="ja-JP" altLang="ja-JP" sz="950">
              <a:solidFill>
                <a:schemeClr val="dk1"/>
              </a:solidFill>
              <a:effectLst/>
              <a:latin typeface="+mn-lt"/>
              <a:ea typeface="+mn-ea"/>
              <a:cs typeface="+mn-cs"/>
            </a:rPr>
            <a:t>が増となっている。</a:t>
          </a:r>
          <a:endParaRPr lang="ja-JP" altLang="ja-JP" sz="950">
            <a:effectLst/>
          </a:endParaRPr>
        </a:p>
        <a:p>
          <a:r>
            <a:rPr kumimoji="1" lang="ja-JP" altLang="ja-JP" sz="950">
              <a:solidFill>
                <a:schemeClr val="dk1"/>
              </a:solidFill>
              <a:effectLst/>
              <a:latin typeface="+mn-lt"/>
              <a:ea typeface="+mn-ea"/>
              <a:cs typeface="+mn-cs"/>
            </a:rPr>
            <a:t>　また、財務諸表の分析によると資産の老朽化が目立っており、今後、維持補修費が増加していくことが見込まれるため、財務諸表からのデータなどを参考にして適切な財産管理に努める。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60</xdr:row>
      <xdr:rowOff>76200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58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類似団体平均より高止まりしている要因として、一部事務組合に対する負担金や市内の</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つの公立病院への負担金が多額になっていることが挙げられる。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下水道事業会計繰出金</a:t>
          </a:r>
          <a:r>
            <a:rPr kumimoji="1" lang="ja-JP" altLang="ja-JP" sz="1000">
              <a:solidFill>
                <a:schemeClr val="dk1"/>
              </a:solidFill>
              <a:effectLst/>
              <a:latin typeface="+mn-lt"/>
              <a:ea typeface="+mn-ea"/>
              <a:cs typeface="+mn-cs"/>
            </a:rPr>
            <a:t>の増などにより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ポイント上昇した。</a:t>
          </a:r>
          <a:endParaRPr lang="ja-JP" altLang="ja-JP" sz="1000">
            <a:effectLst/>
          </a:endParaRPr>
        </a:p>
        <a:p>
          <a:r>
            <a:rPr kumimoji="1" lang="ja-JP" altLang="ja-JP" sz="1000">
              <a:solidFill>
                <a:schemeClr val="dk1"/>
              </a:solidFill>
              <a:effectLst/>
              <a:latin typeface="+mn-lt"/>
              <a:ea typeface="+mn-ea"/>
              <a:cs typeface="+mn-cs"/>
            </a:rPr>
            <a:t>　今後、医療業務では医療の再編・ネットワーク化により地域医療及び自治体病院のあり方等を考え、適正な業務を行っているかなどを検討し、見直しを行う必要がある。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年度における臨時財政対策債の償還終了などにより</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前年同様下回った。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しかし</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複合施設建設や新火葬場建設などにより</a:t>
          </a:r>
          <a:r>
            <a:rPr kumimoji="1" lang="ja-JP" altLang="en-US" sz="1000">
              <a:solidFill>
                <a:schemeClr val="dk1"/>
              </a:solidFill>
              <a:effectLst/>
              <a:latin typeface="+mn-lt"/>
              <a:ea typeface="+mn-ea"/>
              <a:cs typeface="+mn-cs"/>
            </a:rPr>
            <a:t>公債費は</a:t>
          </a:r>
          <a:r>
            <a:rPr kumimoji="1" lang="ja-JP" altLang="ja-JP" sz="1000">
              <a:solidFill>
                <a:schemeClr val="dk1"/>
              </a:solidFill>
              <a:effectLst/>
              <a:latin typeface="+mn-lt"/>
              <a:ea typeface="+mn-ea"/>
              <a:cs typeface="+mn-cs"/>
            </a:rPr>
            <a:t>増加傾向となることが想定される。</a:t>
          </a:r>
          <a:endParaRPr lang="ja-JP" altLang="ja-JP" sz="1000">
            <a:effectLst/>
          </a:endParaRPr>
        </a:p>
        <a:p>
          <a:r>
            <a:rPr kumimoji="1" lang="ja-JP" altLang="en-US" sz="1000">
              <a:solidFill>
                <a:schemeClr val="dk1"/>
              </a:solidFill>
              <a:effectLst/>
              <a:latin typeface="+mn-lt"/>
              <a:ea typeface="+mn-ea"/>
              <a:cs typeface="+mn-cs"/>
            </a:rPr>
            <a:t>　また、</a:t>
          </a:r>
          <a:r>
            <a:rPr kumimoji="1" lang="ja-JP" altLang="ja-JP" sz="1000">
              <a:solidFill>
                <a:schemeClr val="dk1"/>
              </a:solidFill>
              <a:effectLst/>
              <a:latin typeface="+mn-lt"/>
              <a:ea typeface="+mn-ea"/>
              <a:cs typeface="+mn-cs"/>
            </a:rPr>
            <a:t>公営企業債では、下水道事業に係るインフラ整備、病院事業に係る医療施設整備の負担が大きくなることが予想されるため、普通建設事業の費用対効果を徹底的に追求し、新規発行に伴う事業を抑制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20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1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公債費以外については、物件費や扶助費などの増加により類似団体平均</a:t>
          </a:r>
          <a:r>
            <a:rPr kumimoji="1" lang="ja-JP" altLang="en-US" sz="1100">
              <a:solidFill>
                <a:schemeClr val="dk1"/>
              </a:solidFill>
              <a:effectLst/>
              <a:latin typeface="+mn-lt"/>
              <a:ea typeface="+mn-ea"/>
              <a:cs typeface="+mn-cs"/>
            </a:rPr>
            <a:t>より上回って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今後は藤岡市行政改革大綱に基づき、質の高い行政サービスを維持し、経常経費の削減に努める。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575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52705</xdr:rowOff>
    </xdr:from>
    <xdr:to>
      <xdr:col>78</xdr:col>
      <xdr:colOff>69850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00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76</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000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577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122572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xdr:rowOff>
    </xdr:from>
    <xdr:to>
      <xdr:col>74</xdr:col>
      <xdr:colOff>31750</xdr:colOff>
      <xdr:row>74</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153460</xdr:rowOff>
    </xdr:from>
    <xdr:to>
      <xdr:col>29</xdr:col>
      <xdr:colOff>127000</xdr:colOff>
      <xdr:row>17</xdr:row>
      <xdr:rowOff>30702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4285"/>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30702</xdr:rowOff>
    </xdr:from>
    <xdr:to>
      <xdr:col>26</xdr:col>
      <xdr:colOff>50800</xdr:colOff>
      <xdr:row>17</xdr:row>
      <xdr:rowOff>36551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2977"/>
          <a:ext cx="6985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33331</xdr:rowOff>
    </xdr:from>
    <xdr:to>
      <xdr:col>22</xdr:col>
      <xdr:colOff>114300</xdr:colOff>
      <xdr:row>17</xdr:row>
      <xdr:rowOff>36551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95606"/>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18129</xdr:rowOff>
    </xdr:from>
    <xdr:to>
      <xdr:col>18</xdr:col>
      <xdr:colOff>177800</xdr:colOff>
      <xdr:row>17</xdr:row>
      <xdr:rowOff>33331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040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102660</xdr:rowOff>
    </xdr:from>
    <xdr:to>
      <xdr:col>29</xdr:col>
      <xdr:colOff>177800</xdr:colOff>
      <xdr:row>17</xdr:row>
      <xdr:rowOff>32810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74737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151352</xdr:rowOff>
    </xdr:from>
    <xdr:to>
      <xdr:col>26</xdr:col>
      <xdr:colOff>101600</xdr:colOff>
      <xdr:row>17</xdr:row>
      <xdr:rowOff>81502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157201</xdr:rowOff>
    </xdr:from>
    <xdr:to>
      <xdr:col>22</xdr:col>
      <xdr:colOff>165100</xdr:colOff>
      <xdr:row>17</xdr:row>
      <xdr:rowOff>87351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153981</xdr:rowOff>
    </xdr:from>
    <xdr:to>
      <xdr:col>19</xdr:col>
      <xdr:colOff>38100</xdr:colOff>
      <xdr:row>17</xdr:row>
      <xdr:rowOff>84131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138779</xdr:rowOff>
    </xdr:from>
    <xdr:to>
      <xdr:col>15</xdr:col>
      <xdr:colOff>101600</xdr:colOff>
      <xdr:row>17</xdr:row>
      <xdr:rowOff>68929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242998</xdr:rowOff>
    </xdr:from>
    <xdr:to>
      <xdr:col>29</xdr:col>
      <xdr:colOff>127000</xdr:colOff>
      <xdr:row>36</xdr:row>
      <xdr:rowOff>52836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3348"/>
          <a:ext cx="647700" cy="1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242998</xdr:rowOff>
    </xdr:from>
    <xdr:to>
      <xdr:col>26</xdr:col>
      <xdr:colOff>50800</xdr:colOff>
      <xdr:row>35</xdr:row>
      <xdr:rowOff>291429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3348"/>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207141</xdr:rowOff>
    </xdr:from>
    <xdr:to>
      <xdr:col>22</xdr:col>
      <xdr:colOff>114300</xdr:colOff>
      <xdr:row>35</xdr:row>
      <xdr:rowOff>291429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7491"/>
          <a:ext cx="698500" cy="8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96269</xdr:rowOff>
    </xdr:from>
    <xdr:to>
      <xdr:col>18</xdr:col>
      <xdr:colOff>177800</xdr:colOff>
      <xdr:row>35</xdr:row>
      <xdr:rowOff>207141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6619"/>
          <a:ext cx="698500" cy="1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2036</xdr:rowOff>
    </xdr:from>
    <xdr:to>
      <xdr:col>29</xdr:col>
      <xdr:colOff>177800</xdr:colOff>
      <xdr:row>36</xdr:row>
      <xdr:rowOff>103636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317013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192198</xdr:rowOff>
    </xdr:from>
    <xdr:to>
      <xdr:col>26</xdr:col>
      <xdr:colOff>101600</xdr:colOff>
      <xdr:row>35</xdr:row>
      <xdr:rowOff>293798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278575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240629</xdr:rowOff>
    </xdr:from>
    <xdr:to>
      <xdr:col>22</xdr:col>
      <xdr:colOff>165100</xdr:colOff>
      <xdr:row>35</xdr:row>
      <xdr:rowOff>342229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156341</xdr:rowOff>
    </xdr:from>
    <xdr:to>
      <xdr:col>19</xdr:col>
      <xdr:colOff>38100</xdr:colOff>
      <xdr:row>35</xdr:row>
      <xdr:rowOff>257941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268118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45469</xdr:rowOff>
    </xdr:from>
    <xdr:to>
      <xdr:col>15</xdr:col>
      <xdr:colOff>101600</xdr:colOff>
      <xdr:row>35</xdr:row>
      <xdr:rowOff>147069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157247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106915</xdr:rowOff>
    </xdr:from>
    <xdr:to>
      <xdr:col>24</xdr:col>
      <xdr:colOff>63500</xdr:colOff>
      <xdr:row>37</xdr:row>
      <xdr:rowOff>141472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0565"/>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141472</xdr:rowOff>
    </xdr:from>
    <xdr:to>
      <xdr:col>19</xdr:col>
      <xdr:colOff>177800</xdr:colOff>
      <xdr:row>37</xdr:row>
      <xdr:rowOff>143663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12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126708</xdr:rowOff>
    </xdr:from>
    <xdr:to>
      <xdr:col>15</xdr:col>
      <xdr:colOff>50800</xdr:colOff>
      <xdr:row>37</xdr:row>
      <xdr:rowOff>143663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0358"/>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126708</xdr:rowOff>
    </xdr:from>
    <xdr:to>
      <xdr:col>10</xdr:col>
      <xdr:colOff>114300</xdr:colOff>
      <xdr:row>37</xdr:row>
      <xdr:rowOff>129299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03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56115</xdr:rowOff>
    </xdr:from>
    <xdr:to>
      <xdr:col>24</xdr:col>
      <xdr:colOff>114300</xdr:colOff>
      <xdr:row>37</xdr:row>
      <xdr:rowOff>157715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34542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90672</xdr:rowOff>
    </xdr:from>
    <xdr:to>
      <xdr:col>20</xdr:col>
      <xdr:colOff>38100</xdr:colOff>
      <xdr:row>38</xdr:row>
      <xdr:rowOff>20822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92863</xdr:rowOff>
    </xdr:from>
    <xdr:to>
      <xdr:col>15</xdr:col>
      <xdr:colOff>101600</xdr:colOff>
      <xdr:row>38</xdr:row>
      <xdr:rowOff>23013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75908</xdr:rowOff>
    </xdr:from>
    <xdr:to>
      <xdr:col>10</xdr:col>
      <xdr:colOff>165100</xdr:colOff>
      <xdr:row>38</xdr:row>
      <xdr:rowOff>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78499</xdr:rowOff>
    </xdr:from>
    <xdr:to>
      <xdr:col>6</xdr:col>
      <xdr:colOff>38100</xdr:colOff>
      <xdr:row>38</xdr:row>
      <xdr:rowOff>8649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56239</xdr:rowOff>
    </xdr:from>
    <xdr:to>
      <xdr:col>24</xdr:col>
      <xdr:colOff>63500</xdr:colOff>
      <xdr:row>57</xdr:row>
      <xdr:rowOff>83769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8889"/>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56239</xdr:rowOff>
    </xdr:from>
    <xdr:to>
      <xdr:col>19</xdr:col>
      <xdr:colOff>177800</xdr:colOff>
      <xdr:row>57</xdr:row>
      <xdr:rowOff>128401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888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109329</xdr:rowOff>
    </xdr:from>
    <xdr:to>
      <xdr:col>15</xdr:col>
      <xdr:colOff>50800</xdr:colOff>
      <xdr:row>57</xdr:row>
      <xdr:rowOff>128401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197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109329</xdr:rowOff>
    </xdr:from>
    <xdr:to>
      <xdr:col>10</xdr:col>
      <xdr:colOff>114300</xdr:colOff>
      <xdr:row>58</xdr:row>
      <xdr:rowOff>56272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979"/>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32969</xdr:rowOff>
    </xdr:from>
    <xdr:to>
      <xdr:col>24</xdr:col>
      <xdr:colOff>114300</xdr:colOff>
      <xdr:row>57</xdr:row>
      <xdr:rowOff>134569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5439</xdr:rowOff>
    </xdr:from>
    <xdr:to>
      <xdr:col>20</xdr:col>
      <xdr:colOff>38100</xdr:colOff>
      <xdr:row>57</xdr:row>
      <xdr:rowOff>107039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98166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77601</xdr:rowOff>
    </xdr:from>
    <xdr:to>
      <xdr:col>15</xdr:col>
      <xdr:colOff>101600</xdr:colOff>
      <xdr:row>58</xdr:row>
      <xdr:rowOff>7751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58529</xdr:rowOff>
    </xdr:from>
    <xdr:to>
      <xdr:col>10</xdr:col>
      <xdr:colOff>165100</xdr:colOff>
      <xdr:row>57</xdr:row>
      <xdr:rowOff>160129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5472</xdr:rowOff>
    </xdr:from>
    <xdr:to>
      <xdr:col>6</xdr:col>
      <xdr:colOff>38100</xdr:colOff>
      <xdr:row>58</xdr:row>
      <xdr:rowOff>107072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138145</xdr:rowOff>
    </xdr:from>
    <xdr:to>
      <xdr:col>24</xdr:col>
      <xdr:colOff>63500</xdr:colOff>
      <xdr:row>77</xdr:row>
      <xdr:rowOff>144912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979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140340</xdr:rowOff>
    </xdr:from>
    <xdr:to>
      <xdr:col>19</xdr:col>
      <xdr:colOff>177800</xdr:colOff>
      <xdr:row>77</xdr:row>
      <xdr:rowOff>144912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19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136409</xdr:rowOff>
    </xdr:from>
    <xdr:to>
      <xdr:col>15</xdr:col>
      <xdr:colOff>50800</xdr:colOff>
      <xdr:row>77</xdr:row>
      <xdr:rowOff>140340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805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98140</xdr:rowOff>
    </xdr:from>
    <xdr:to>
      <xdr:col>10</xdr:col>
      <xdr:colOff>114300</xdr:colOff>
      <xdr:row>77</xdr:row>
      <xdr:rowOff>136409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9790"/>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87345</xdr:rowOff>
    </xdr:from>
    <xdr:to>
      <xdr:col>24</xdr:col>
      <xdr:colOff>114300</xdr:colOff>
      <xdr:row>78</xdr:row>
      <xdr:rowOff>17495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94112</xdr:rowOff>
    </xdr:from>
    <xdr:to>
      <xdr:col>20</xdr:col>
      <xdr:colOff>38100</xdr:colOff>
      <xdr:row>78</xdr:row>
      <xdr:rowOff>24262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89540</xdr:rowOff>
    </xdr:from>
    <xdr:to>
      <xdr:col>15</xdr:col>
      <xdr:colOff>101600</xdr:colOff>
      <xdr:row>78</xdr:row>
      <xdr:rowOff>19690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85609</xdr:rowOff>
    </xdr:from>
    <xdr:to>
      <xdr:col>10</xdr:col>
      <xdr:colOff>165100</xdr:colOff>
      <xdr:row>78</xdr:row>
      <xdr:rowOff>15759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47340</xdr:rowOff>
    </xdr:from>
    <xdr:to>
      <xdr:col>6</xdr:col>
      <xdr:colOff>38100</xdr:colOff>
      <xdr:row>77</xdr:row>
      <xdr:rowOff>148940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165467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7913</xdr:rowOff>
    </xdr:from>
    <xdr:to>
      <xdr:col>24</xdr:col>
      <xdr:colOff>63500</xdr:colOff>
      <xdr:row>95</xdr:row>
      <xdr:rowOff>158260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5663"/>
          <a:ext cx="838200" cy="1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4969</xdr:rowOff>
    </xdr:from>
    <xdr:to>
      <xdr:col>19</xdr:col>
      <xdr:colOff>177800</xdr:colOff>
      <xdr:row>95</xdr:row>
      <xdr:rowOff>158260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92719"/>
          <a:ext cx="889000" cy="1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4969</xdr:rowOff>
    </xdr:from>
    <xdr:to>
      <xdr:col>15</xdr:col>
      <xdr:colOff>50800</xdr:colOff>
      <xdr:row>96</xdr:row>
      <xdr:rowOff>142329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2719"/>
          <a:ext cx="889000" cy="30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142329</xdr:rowOff>
    </xdr:from>
    <xdr:to>
      <xdr:col>10</xdr:col>
      <xdr:colOff>114300</xdr:colOff>
      <xdr:row>96</xdr:row>
      <xdr:rowOff>166546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1529"/>
          <a:ext cx="889000" cy="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128563</xdr:rowOff>
    </xdr:from>
    <xdr:to>
      <xdr:col>24</xdr:col>
      <xdr:colOff>114300</xdr:colOff>
      <xdr:row>95</xdr:row>
      <xdr:rowOff>58713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107460</xdr:rowOff>
    </xdr:from>
    <xdr:to>
      <xdr:col>20</xdr:col>
      <xdr:colOff>38100</xdr:colOff>
      <xdr:row>96</xdr:row>
      <xdr:rowOff>37610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54137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125619</xdr:rowOff>
    </xdr:from>
    <xdr:to>
      <xdr:col>15</xdr:col>
      <xdr:colOff>101600</xdr:colOff>
      <xdr:row>95</xdr:row>
      <xdr:rowOff>55769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72296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1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91529</xdr:rowOff>
    </xdr:from>
    <xdr:to>
      <xdr:col>10</xdr:col>
      <xdr:colOff>165100</xdr:colOff>
      <xdr:row>97</xdr:row>
      <xdr:rowOff>21679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115746</xdr:rowOff>
    </xdr:from>
    <xdr:to>
      <xdr:col>6</xdr:col>
      <xdr:colOff>38100</xdr:colOff>
      <xdr:row>97</xdr:row>
      <xdr:rowOff>45896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109503</xdr:rowOff>
    </xdr:from>
    <xdr:to>
      <xdr:col>55</xdr:col>
      <xdr:colOff>0</xdr:colOff>
      <xdr:row>37</xdr:row>
      <xdr:rowOff>157433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3153"/>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109503</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53153"/>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65732</xdr:rowOff>
    </xdr:from>
    <xdr:to>
      <xdr:col>45</xdr:col>
      <xdr:colOff>177800</xdr:colOff>
      <xdr:row>37</xdr:row>
      <xdr:rowOff>165684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80682"/>
          <a:ext cx="889000" cy="1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65732</xdr:rowOff>
    </xdr:from>
    <xdr:to>
      <xdr:col>41</xdr:col>
      <xdr:colOff>50800</xdr:colOff>
      <xdr:row>38</xdr:row>
      <xdr:rowOff>97888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80682"/>
          <a:ext cx="889000" cy="12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106633</xdr:rowOff>
    </xdr:from>
    <xdr:to>
      <xdr:col>55</xdr:col>
      <xdr:colOff>50800</xdr:colOff>
      <xdr:row>38</xdr:row>
      <xdr:rowOff>36782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0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85060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58703</xdr:rowOff>
    </xdr:from>
    <xdr:to>
      <xdr:col>50</xdr:col>
      <xdr:colOff>165100</xdr:colOff>
      <xdr:row>37</xdr:row>
      <xdr:rowOff>160303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114884</xdr:rowOff>
    </xdr:from>
    <xdr:to>
      <xdr:col>46</xdr:col>
      <xdr:colOff>38100</xdr:colOff>
      <xdr:row>38</xdr:row>
      <xdr:rowOff>45034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14932</xdr:rowOff>
    </xdr:from>
    <xdr:to>
      <xdr:col>41</xdr:col>
      <xdr:colOff>101600</xdr:colOff>
      <xdr:row>31</xdr:row>
      <xdr:rowOff>116532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107659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47088</xdr:rowOff>
    </xdr:from>
    <xdr:to>
      <xdr:col>36</xdr:col>
      <xdr:colOff>165100</xdr:colOff>
      <xdr:row>38</xdr:row>
      <xdr:rowOff>148688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139815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167818</xdr:rowOff>
    </xdr:from>
    <xdr:to>
      <xdr:col>55</xdr:col>
      <xdr:colOff>0</xdr:colOff>
      <xdr:row>55</xdr:row>
      <xdr:rowOff>164051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26118"/>
          <a:ext cx="8382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111669</xdr:rowOff>
    </xdr:from>
    <xdr:to>
      <xdr:col>50</xdr:col>
      <xdr:colOff>114300</xdr:colOff>
      <xdr:row>55</xdr:row>
      <xdr:rowOff>164051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41419"/>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111669</xdr:rowOff>
    </xdr:from>
    <xdr:to>
      <xdr:col>45</xdr:col>
      <xdr:colOff>177800</xdr:colOff>
      <xdr:row>55</xdr:row>
      <xdr:rowOff>119083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4141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119083</xdr:rowOff>
    </xdr:from>
    <xdr:to>
      <xdr:col>41</xdr:col>
      <xdr:colOff>50800</xdr:colOff>
      <xdr:row>56</xdr:row>
      <xdr:rowOff>57807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48833"/>
          <a:ext cx="889000" cy="1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117018</xdr:rowOff>
    </xdr:from>
    <xdr:to>
      <xdr:col>55</xdr:col>
      <xdr:colOff>50800</xdr:colOff>
      <xdr:row>55</xdr:row>
      <xdr:rowOff>47168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139895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113251</xdr:rowOff>
    </xdr:from>
    <xdr:to>
      <xdr:col>50</xdr:col>
      <xdr:colOff>165100</xdr:colOff>
      <xdr:row>56</xdr:row>
      <xdr:rowOff>43401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60869</xdr:rowOff>
    </xdr:from>
    <xdr:to>
      <xdr:col>46</xdr:col>
      <xdr:colOff>38100</xdr:colOff>
      <xdr:row>55</xdr:row>
      <xdr:rowOff>162469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68283</xdr:rowOff>
    </xdr:from>
    <xdr:to>
      <xdr:col>41</xdr:col>
      <xdr:colOff>101600</xdr:colOff>
      <xdr:row>55</xdr:row>
      <xdr:rowOff>169883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161010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7007</xdr:rowOff>
    </xdr:from>
    <xdr:to>
      <xdr:col>36</xdr:col>
      <xdr:colOff>165100</xdr:colOff>
      <xdr:row>56</xdr:row>
      <xdr:rowOff>108607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99734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6445</xdr:rowOff>
    </xdr:from>
    <xdr:to>
      <xdr:col>55</xdr:col>
      <xdr:colOff>0</xdr:colOff>
      <xdr:row>76</xdr:row>
      <xdr:rowOff>75025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2865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75025</xdr:rowOff>
    </xdr:from>
    <xdr:to>
      <xdr:col>50</xdr:col>
      <xdr:colOff>114300</xdr:colOff>
      <xdr:row>76</xdr:row>
      <xdr:rowOff>109277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105225"/>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70968</xdr:rowOff>
    </xdr:from>
    <xdr:to>
      <xdr:col>45</xdr:col>
      <xdr:colOff>177800</xdr:colOff>
      <xdr:row>76</xdr:row>
      <xdr:rowOff>109277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01168"/>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70968</xdr:rowOff>
    </xdr:from>
    <xdr:to>
      <xdr:col>41</xdr:col>
      <xdr:colOff>50800</xdr:colOff>
      <xdr:row>76</xdr:row>
      <xdr:rowOff>72986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01168"/>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127095</xdr:rowOff>
    </xdr:from>
    <xdr:to>
      <xdr:col>55</xdr:col>
      <xdr:colOff>50800</xdr:colOff>
      <xdr:row>75</xdr:row>
      <xdr:rowOff>57245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149972</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24225</xdr:rowOff>
    </xdr:from>
    <xdr:to>
      <xdr:col>50</xdr:col>
      <xdr:colOff>165100</xdr:colOff>
      <xdr:row>76</xdr:row>
      <xdr:rowOff>125825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142352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8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58477</xdr:rowOff>
    </xdr:from>
    <xdr:to>
      <xdr:col>46</xdr:col>
      <xdr:colOff>38100</xdr:colOff>
      <xdr:row>76</xdr:row>
      <xdr:rowOff>160077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5154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20168</xdr:rowOff>
    </xdr:from>
    <xdr:to>
      <xdr:col>41</xdr:col>
      <xdr:colOff>101600</xdr:colOff>
      <xdr:row>76</xdr:row>
      <xdr:rowOff>121768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138295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22186</xdr:rowOff>
    </xdr:from>
    <xdr:to>
      <xdr:col>36</xdr:col>
      <xdr:colOff>165100</xdr:colOff>
      <xdr:row>76</xdr:row>
      <xdr:rowOff>123786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140314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55524</xdr:rowOff>
    </xdr:from>
    <xdr:to>
      <xdr:col>55</xdr:col>
      <xdr:colOff>0</xdr:colOff>
      <xdr:row>97</xdr:row>
      <xdr:rowOff>129997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86174"/>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39421</xdr:rowOff>
    </xdr:from>
    <xdr:to>
      <xdr:col>50</xdr:col>
      <xdr:colOff>114300</xdr:colOff>
      <xdr:row>97</xdr:row>
      <xdr:rowOff>129997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70071"/>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39421</xdr:rowOff>
    </xdr:from>
    <xdr:to>
      <xdr:col>45</xdr:col>
      <xdr:colOff>177800</xdr:colOff>
      <xdr:row>97</xdr:row>
      <xdr:rowOff>43523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7007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43523</xdr:rowOff>
    </xdr:from>
    <xdr:to>
      <xdr:col>41</xdr:col>
      <xdr:colOff>50800</xdr:colOff>
      <xdr:row>98</xdr:row>
      <xdr:rowOff>57786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74173"/>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4724</xdr:rowOff>
    </xdr:from>
    <xdr:to>
      <xdr:col>55</xdr:col>
      <xdr:colOff>50800</xdr:colOff>
      <xdr:row>97</xdr:row>
      <xdr:rowOff>106324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79197</xdr:rowOff>
    </xdr:from>
    <xdr:to>
      <xdr:col>50</xdr:col>
      <xdr:colOff>165100</xdr:colOff>
      <xdr:row>98</xdr:row>
      <xdr:rowOff>9347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160071</xdr:rowOff>
    </xdr:from>
    <xdr:to>
      <xdr:col>46</xdr:col>
      <xdr:colOff>38100</xdr:colOff>
      <xdr:row>97</xdr:row>
      <xdr:rowOff>90221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81348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164173</xdr:rowOff>
    </xdr:from>
    <xdr:to>
      <xdr:col>41</xdr:col>
      <xdr:colOff>101600</xdr:colOff>
      <xdr:row>97</xdr:row>
      <xdr:rowOff>94323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85450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6986</xdr:rowOff>
    </xdr:from>
    <xdr:to>
      <xdr:col>36</xdr:col>
      <xdr:colOff>165100</xdr:colOff>
      <xdr:row>98</xdr:row>
      <xdr:rowOff>108586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99713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128659</xdr:rowOff>
    </xdr:from>
    <xdr:to>
      <xdr:col>85</xdr:col>
      <xdr:colOff>127000</xdr:colOff>
      <xdr:row>38</xdr:row>
      <xdr:rowOff>134054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3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70252</xdr:rowOff>
    </xdr:from>
    <xdr:to>
      <xdr:col>81</xdr:col>
      <xdr:colOff>50800</xdr:colOff>
      <xdr:row>38</xdr:row>
      <xdr:rowOff>128659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85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21834</xdr:rowOff>
    </xdr:from>
    <xdr:to>
      <xdr:col>76</xdr:col>
      <xdr:colOff>114300</xdr:colOff>
      <xdr:row>38</xdr:row>
      <xdr:rowOff>70252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36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21834</xdr:rowOff>
    </xdr:from>
    <xdr:to>
      <xdr:col>71</xdr:col>
      <xdr:colOff>177800</xdr:colOff>
      <xdr:row>38</xdr:row>
      <xdr:rowOff>31161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36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83254</xdr:rowOff>
    </xdr:from>
    <xdr:to>
      <xdr:col>85</xdr:col>
      <xdr:colOff>177800</xdr:colOff>
      <xdr:row>39</xdr:row>
      <xdr:rowOff>13404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77859</xdr:rowOff>
    </xdr:from>
    <xdr:to>
      <xdr:col>81</xdr:col>
      <xdr:colOff>101600</xdr:colOff>
      <xdr:row>39</xdr:row>
      <xdr:rowOff>8009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170586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19452</xdr:rowOff>
    </xdr:from>
    <xdr:to>
      <xdr:col>76</xdr:col>
      <xdr:colOff>165100</xdr:colOff>
      <xdr:row>38</xdr:row>
      <xdr:rowOff>121052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137578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142484</xdr:rowOff>
    </xdr:from>
    <xdr:to>
      <xdr:col>72</xdr:col>
      <xdr:colOff>38100</xdr:colOff>
      <xdr:row>38</xdr:row>
      <xdr:rowOff>72634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89161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151811</xdr:rowOff>
    </xdr:from>
    <xdr:to>
      <xdr:col>67</xdr:col>
      <xdr:colOff>101600</xdr:colOff>
      <xdr:row>38</xdr:row>
      <xdr:rowOff>81961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98488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7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151326</xdr:rowOff>
    </xdr:from>
    <xdr:to>
      <xdr:col>85</xdr:col>
      <xdr:colOff>127000</xdr:colOff>
      <xdr:row>76</xdr:row>
      <xdr:rowOff>23848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10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151326</xdr:rowOff>
    </xdr:from>
    <xdr:to>
      <xdr:col>81</xdr:col>
      <xdr:colOff>50800</xdr:colOff>
      <xdr:row>76</xdr:row>
      <xdr:rowOff>4794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10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165140</xdr:rowOff>
    </xdr:from>
    <xdr:to>
      <xdr:col>76</xdr:col>
      <xdr:colOff>114300</xdr:colOff>
      <xdr:row>76</xdr:row>
      <xdr:rowOff>4794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23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117640</xdr:rowOff>
    </xdr:from>
    <xdr:to>
      <xdr:col>71</xdr:col>
      <xdr:colOff>177800</xdr:colOff>
      <xdr:row>75</xdr:row>
      <xdr:rowOff>165140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76390"/>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144499</xdr:rowOff>
    </xdr:from>
    <xdr:to>
      <xdr:col>85</xdr:col>
      <xdr:colOff>177800</xdr:colOff>
      <xdr:row>76</xdr:row>
      <xdr:rowOff>74650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3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100526</xdr:rowOff>
    </xdr:from>
    <xdr:to>
      <xdr:col>81</xdr:col>
      <xdr:colOff>101600</xdr:colOff>
      <xdr:row>76</xdr:row>
      <xdr:rowOff>30676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21803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125444</xdr:rowOff>
    </xdr:from>
    <xdr:to>
      <xdr:col>76</xdr:col>
      <xdr:colOff>165100</xdr:colOff>
      <xdr:row>76</xdr:row>
      <xdr:rowOff>55594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46721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114340</xdr:rowOff>
    </xdr:from>
    <xdr:to>
      <xdr:col>72</xdr:col>
      <xdr:colOff>38100</xdr:colOff>
      <xdr:row>76</xdr:row>
      <xdr:rowOff>44490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35617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66840</xdr:rowOff>
    </xdr:from>
    <xdr:to>
      <xdr:col>67</xdr:col>
      <xdr:colOff>101600</xdr:colOff>
      <xdr:row>75</xdr:row>
      <xdr:rowOff>168439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63494</xdr:rowOff>
    </xdr:from>
    <xdr:to>
      <xdr:col>85</xdr:col>
      <xdr:colOff>127000</xdr:colOff>
      <xdr:row>98</xdr:row>
      <xdr:rowOff>118284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65594"/>
          <a:ext cx="838200" cy="5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127620</xdr:rowOff>
    </xdr:from>
    <xdr:to>
      <xdr:col>81</xdr:col>
      <xdr:colOff>50800</xdr:colOff>
      <xdr:row>98</xdr:row>
      <xdr:rowOff>118284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86820"/>
          <a:ext cx="889000" cy="3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127620</xdr:rowOff>
    </xdr:from>
    <xdr:to>
      <xdr:col>76</xdr:col>
      <xdr:colOff>114300</xdr:colOff>
      <xdr:row>98</xdr:row>
      <xdr:rowOff>124073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6820"/>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124073</xdr:rowOff>
    </xdr:from>
    <xdr:to>
      <xdr:col>71</xdr:col>
      <xdr:colOff>177800</xdr:colOff>
      <xdr:row>98</xdr:row>
      <xdr:rowOff>127429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6173"/>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12694</xdr:rowOff>
    </xdr:from>
    <xdr:to>
      <xdr:col>85</xdr:col>
      <xdr:colOff>177800</xdr:colOff>
      <xdr:row>98</xdr:row>
      <xdr:rowOff>114294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99071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67484</xdr:rowOff>
    </xdr:from>
    <xdr:to>
      <xdr:col>81</xdr:col>
      <xdr:colOff>101600</xdr:colOff>
      <xdr:row>98</xdr:row>
      <xdr:rowOff>169084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160211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76820</xdr:rowOff>
    </xdr:from>
    <xdr:to>
      <xdr:col>76</xdr:col>
      <xdr:colOff>165100</xdr:colOff>
      <xdr:row>97</xdr:row>
      <xdr:rowOff>6970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23497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73273</xdr:rowOff>
    </xdr:from>
    <xdr:to>
      <xdr:col>72</xdr:col>
      <xdr:colOff>38100</xdr:colOff>
      <xdr:row>99</xdr:row>
      <xdr:rowOff>3423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76629</xdr:rowOff>
    </xdr:from>
    <xdr:to>
      <xdr:col>67</xdr:col>
      <xdr:colOff>101600</xdr:colOff>
      <xdr:row>99</xdr:row>
      <xdr:rowOff>6779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169356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120269</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353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69469</xdr:rowOff>
    </xdr:from>
    <xdr:to>
      <xdr:col>98</xdr:col>
      <xdr:colOff>38100</xdr:colOff>
      <xdr:row>38</xdr:row>
      <xdr:rowOff>171069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162196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148158</xdr:rowOff>
    </xdr:from>
    <xdr:to>
      <xdr:col>116</xdr:col>
      <xdr:colOff>63500</xdr:colOff>
      <xdr:row>58</xdr:row>
      <xdr:rowOff>149301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922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146596</xdr:rowOff>
    </xdr:from>
    <xdr:to>
      <xdr:col>111</xdr:col>
      <xdr:colOff>177800</xdr:colOff>
      <xdr:row>58</xdr:row>
      <xdr:rowOff>148158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0696"/>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146596</xdr:rowOff>
    </xdr:from>
    <xdr:to>
      <xdr:col>107</xdr:col>
      <xdr:colOff>50800</xdr:colOff>
      <xdr:row>58</xdr:row>
      <xdr:rowOff>147472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069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145491</xdr:rowOff>
    </xdr:from>
    <xdr:to>
      <xdr:col>102</xdr:col>
      <xdr:colOff>114300</xdr:colOff>
      <xdr:row>58</xdr:row>
      <xdr:rowOff>147472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959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98501</xdr:rowOff>
    </xdr:from>
    <xdr:to>
      <xdr:col>116</xdr:col>
      <xdr:colOff>114300</xdr:colOff>
      <xdr:row>59</xdr:row>
      <xdr:rowOff>28651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13428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97358</xdr:rowOff>
    </xdr:from>
    <xdr:to>
      <xdr:col>112</xdr:col>
      <xdr:colOff>38100</xdr:colOff>
      <xdr:row>59</xdr:row>
      <xdr:rowOff>27508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18635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95796</xdr:rowOff>
    </xdr:from>
    <xdr:to>
      <xdr:col>107</xdr:col>
      <xdr:colOff>101600</xdr:colOff>
      <xdr:row>59</xdr:row>
      <xdr:rowOff>25946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17073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96672</xdr:rowOff>
    </xdr:from>
    <xdr:to>
      <xdr:col>102</xdr:col>
      <xdr:colOff>165100</xdr:colOff>
      <xdr:row>59</xdr:row>
      <xdr:rowOff>26822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94691</xdr:rowOff>
    </xdr:from>
    <xdr:to>
      <xdr:col>98</xdr:col>
      <xdr:colOff>38100</xdr:colOff>
      <xdr:row>59</xdr:row>
      <xdr:rowOff>24841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15968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3294</xdr:rowOff>
    </xdr:from>
    <xdr:to>
      <xdr:col>116</xdr:col>
      <xdr:colOff>63500</xdr:colOff>
      <xdr:row>76</xdr:row>
      <xdr:rowOff>27572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33494"/>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27572</xdr:rowOff>
    </xdr:from>
    <xdr:to>
      <xdr:col>111</xdr:col>
      <xdr:colOff>177800</xdr:colOff>
      <xdr:row>76</xdr:row>
      <xdr:rowOff>50980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577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41928</xdr:rowOff>
    </xdr:from>
    <xdr:to>
      <xdr:col>107</xdr:col>
      <xdr:colOff>50800</xdr:colOff>
      <xdr:row>76</xdr:row>
      <xdr:rowOff>50980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7212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85499</xdr:rowOff>
    </xdr:from>
    <xdr:to>
      <xdr:col>102</xdr:col>
      <xdr:colOff>114300</xdr:colOff>
      <xdr:row>76</xdr:row>
      <xdr:rowOff>41928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44249"/>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123944</xdr:rowOff>
    </xdr:from>
    <xdr:to>
      <xdr:col>116</xdr:col>
      <xdr:colOff>114300</xdr:colOff>
      <xdr:row>76</xdr:row>
      <xdr:rowOff>54094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146821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148222</xdr:rowOff>
    </xdr:from>
    <xdr:to>
      <xdr:col>112</xdr:col>
      <xdr:colOff>38100</xdr:colOff>
      <xdr:row>76</xdr:row>
      <xdr:rowOff>78372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94899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180</xdr:rowOff>
    </xdr:from>
    <xdr:to>
      <xdr:col>107</xdr:col>
      <xdr:colOff>101600</xdr:colOff>
      <xdr:row>76</xdr:row>
      <xdr:rowOff>101780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118308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162578</xdr:rowOff>
    </xdr:from>
    <xdr:to>
      <xdr:col>102</xdr:col>
      <xdr:colOff>165100</xdr:colOff>
      <xdr:row>76</xdr:row>
      <xdr:rowOff>92728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109255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34699</xdr:rowOff>
    </xdr:from>
    <xdr:to>
      <xdr:col>98</xdr:col>
      <xdr:colOff>38100</xdr:colOff>
      <xdr:row>75</xdr:row>
      <xdr:rowOff>136299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152826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扶助費、普通建設事業費、普通建設事業費（うち新規整備）、繰出金は、類似団体平均を上回っている。</a:t>
          </a:r>
          <a:endParaRPr lang="ja-JP" altLang="ja-JP" sz="1400">
            <a:effectLst/>
          </a:endParaRPr>
        </a:p>
        <a:p>
          <a:r>
            <a:rPr kumimoji="1" lang="ja-JP" altLang="ja-JP" sz="1100">
              <a:solidFill>
                <a:schemeClr val="dk1"/>
              </a:solidFill>
              <a:effectLst/>
              <a:latin typeface="+mn-lt"/>
              <a:ea typeface="+mn-ea"/>
              <a:cs typeface="+mn-cs"/>
            </a:rPr>
            <a:t>　扶助費が高水準となっている要因として、市内の保育所の多くが民間にて運営されており、その運営等に係る支出が多額となっていることに加え、保育無償化が実施されたことが挙げられる。また、障害者福祉サービス給付費</a:t>
          </a:r>
          <a:r>
            <a:rPr kumimoji="1" lang="ja-JP" altLang="en-US" sz="1100">
              <a:solidFill>
                <a:schemeClr val="dk1"/>
              </a:solidFill>
              <a:effectLst/>
              <a:latin typeface="+mn-lt"/>
              <a:ea typeface="+mn-ea"/>
              <a:cs typeface="+mn-cs"/>
            </a:rPr>
            <a:t>が年々増加傾向にある。</a:t>
          </a:r>
          <a:r>
            <a:rPr kumimoji="1" lang="ja-JP" altLang="ja-JP" sz="1100">
              <a:solidFill>
                <a:schemeClr val="dk1"/>
              </a:solidFill>
              <a:effectLst/>
              <a:latin typeface="+mn-lt"/>
              <a:ea typeface="+mn-ea"/>
              <a:cs typeface="+mn-cs"/>
            </a:rPr>
            <a:t>社会保障経費等は、今後も増加傾向となることが予想されるため扶助費も増加していく見込みである。</a:t>
          </a:r>
          <a:endParaRPr lang="ja-JP" altLang="ja-JP" sz="1400">
            <a:effectLst/>
          </a:endParaRPr>
        </a:p>
        <a:p>
          <a:r>
            <a:rPr kumimoji="1" lang="ja-JP" altLang="ja-JP" sz="1100">
              <a:solidFill>
                <a:schemeClr val="dk1"/>
              </a:solidFill>
              <a:effectLst/>
              <a:latin typeface="+mn-lt"/>
              <a:ea typeface="+mn-ea"/>
              <a:cs typeface="+mn-cs"/>
            </a:rPr>
            <a:t>　普通建設事業費及び普通建設事業費（うち新規整備）については、複合施設の建設工事が本格化したことにより工事費が多額となったことが大きな要因である。今後も新規施設整備が予定されているため、普通建設事業費（うち新規整備）が増加していく見込みである。</a:t>
          </a:r>
          <a:endParaRPr lang="ja-JP" altLang="ja-JP" sz="1400">
            <a:effectLst/>
          </a:endParaRPr>
        </a:p>
        <a:p>
          <a:r>
            <a:rPr kumimoji="1" lang="ja-JP" altLang="ja-JP" sz="1100">
              <a:solidFill>
                <a:schemeClr val="dk1"/>
              </a:solidFill>
              <a:effectLst/>
              <a:latin typeface="+mn-lt"/>
              <a:ea typeface="+mn-ea"/>
              <a:cs typeface="+mn-cs"/>
            </a:rPr>
            <a:t>　繰出金については、前年度より増加しており、依然として類似団体平均を上回っている。今後も増加していくことが考えられるため、各事業において経営の健全化を徹底し、繰出金の抑制に努める。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62,261
61,226
180.29
30,053,507
28,300,494
1,597,409
16,143,861
21,833,669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37744</xdr:rowOff>
    </xdr:from>
    <xdr:to>
      <xdr:col>24</xdr:col>
      <xdr:colOff>63500</xdr:colOff>
      <xdr:row>35</xdr:row>
      <xdr:rowOff>92608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84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92608</xdr:rowOff>
    </xdr:from>
    <xdr:to>
      <xdr:col>19</xdr:col>
      <xdr:colOff>177800</xdr:colOff>
      <xdr:row>35</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3358"/>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35</xdr:row>
      <xdr:rowOff>161646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0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90780</xdr:rowOff>
    </xdr:from>
    <xdr:to>
      <xdr:col>10</xdr:col>
      <xdr:colOff>114300</xdr:colOff>
      <xdr:row>35</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00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158394</xdr:rowOff>
    </xdr:from>
    <xdr:to>
      <xdr:col>24</xdr:col>
      <xdr:colOff>114300</xdr:colOff>
      <xdr:row>35</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41808</xdr:rowOff>
    </xdr:from>
    <xdr:to>
      <xdr:col>20</xdr:col>
      <xdr:colOff>38100</xdr:colOff>
      <xdr:row>35</xdr:row>
      <xdr:rowOff>143408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159935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110846</xdr:rowOff>
    </xdr:from>
    <xdr:to>
      <xdr:col>15</xdr:col>
      <xdr:colOff>101600</xdr:colOff>
      <xdr:row>36</xdr:row>
      <xdr:rowOff>40996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32123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39980</xdr:rowOff>
    </xdr:from>
    <xdr:to>
      <xdr:col>10</xdr:col>
      <xdr:colOff>165100</xdr:colOff>
      <xdr:row>34</xdr:row>
      <xdr:rowOff>141580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62940</xdr:rowOff>
    </xdr:from>
    <xdr:to>
      <xdr:col>24</xdr:col>
      <xdr:colOff>63500</xdr:colOff>
      <xdr:row>57</xdr:row>
      <xdr:rowOff>109589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35590"/>
          <a:ext cx="838200" cy="4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137222</xdr:rowOff>
    </xdr:from>
    <xdr:to>
      <xdr:col>19</xdr:col>
      <xdr:colOff>177800</xdr:colOff>
      <xdr:row>57</xdr:row>
      <xdr:rowOff>109589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38422"/>
          <a:ext cx="889000" cy="1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13417</xdr:rowOff>
    </xdr:from>
    <xdr:to>
      <xdr:col>15</xdr:col>
      <xdr:colOff>50800</xdr:colOff>
      <xdr:row>56</xdr:row>
      <xdr:rowOff>137222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3167"/>
          <a:ext cx="889000" cy="29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13417</xdr:rowOff>
    </xdr:from>
    <xdr:to>
      <xdr:col>10</xdr:col>
      <xdr:colOff>114300</xdr:colOff>
      <xdr:row>57</xdr:row>
      <xdr:rowOff>133921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3167"/>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12140</xdr:rowOff>
    </xdr:from>
    <xdr:to>
      <xdr:col>24</xdr:col>
      <xdr:colOff>114300</xdr:colOff>
      <xdr:row>57</xdr:row>
      <xdr:rowOff>113740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58789</xdr:rowOff>
    </xdr:from>
    <xdr:to>
      <xdr:col>20</xdr:col>
      <xdr:colOff>38100</xdr:colOff>
      <xdr:row>57</xdr:row>
      <xdr:rowOff>160389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151516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86422</xdr:rowOff>
    </xdr:from>
    <xdr:to>
      <xdr:col>15</xdr:col>
      <xdr:colOff>101600</xdr:colOff>
      <xdr:row>57</xdr:row>
      <xdr:rowOff>16572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33099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134067</xdr:rowOff>
    </xdr:from>
    <xdr:to>
      <xdr:col>10</xdr:col>
      <xdr:colOff>165100</xdr:colOff>
      <xdr:row>55</xdr:row>
      <xdr:rowOff>64217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55344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83121</xdr:rowOff>
    </xdr:from>
    <xdr:to>
      <xdr:col>6</xdr:col>
      <xdr:colOff>38100</xdr:colOff>
      <xdr:row>58</xdr:row>
      <xdr:rowOff>13271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3008</xdr:rowOff>
    </xdr:from>
    <xdr:to>
      <xdr:col>24</xdr:col>
      <xdr:colOff>63500</xdr:colOff>
      <xdr:row>76</xdr:row>
      <xdr:rowOff>157640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3208"/>
          <a:ext cx="838200" cy="1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36449</xdr:rowOff>
    </xdr:from>
    <xdr:to>
      <xdr:col>19</xdr:col>
      <xdr:colOff>177800</xdr:colOff>
      <xdr:row>76</xdr:row>
      <xdr:rowOff>157640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6649"/>
          <a:ext cx="889000" cy="1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36449</xdr:rowOff>
    </xdr:from>
    <xdr:to>
      <xdr:col>15</xdr:col>
      <xdr:colOff>50800</xdr:colOff>
      <xdr:row>77</xdr:row>
      <xdr:rowOff>136489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6649"/>
          <a:ext cx="889000" cy="2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136489</xdr:rowOff>
    </xdr:from>
    <xdr:to>
      <xdr:col>10</xdr:col>
      <xdr:colOff>114300</xdr:colOff>
      <xdr:row>78</xdr:row>
      <xdr:rowOff>10356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8139"/>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123658</xdr:rowOff>
    </xdr:from>
    <xdr:to>
      <xdr:col>24</xdr:col>
      <xdr:colOff>114300</xdr:colOff>
      <xdr:row>76</xdr:row>
      <xdr:rowOff>53808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102085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106840</xdr:rowOff>
    </xdr:from>
    <xdr:to>
      <xdr:col>20</xdr:col>
      <xdr:colOff>38100</xdr:colOff>
      <xdr:row>77</xdr:row>
      <xdr:rowOff>36990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28117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157099</xdr:rowOff>
    </xdr:from>
    <xdr:to>
      <xdr:col>15</xdr:col>
      <xdr:colOff>101600</xdr:colOff>
      <xdr:row>76</xdr:row>
      <xdr:rowOff>87249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85689</xdr:rowOff>
    </xdr:from>
    <xdr:to>
      <xdr:col>10</xdr:col>
      <xdr:colOff>165100</xdr:colOff>
      <xdr:row>78</xdr:row>
      <xdr:rowOff>15839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131006</xdr:rowOff>
    </xdr:from>
    <xdr:to>
      <xdr:col>6</xdr:col>
      <xdr:colOff>38100</xdr:colOff>
      <xdr:row>78</xdr:row>
      <xdr:rowOff>61156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125946</xdr:rowOff>
    </xdr:from>
    <xdr:to>
      <xdr:col>24</xdr:col>
      <xdr:colOff>63500</xdr:colOff>
      <xdr:row>95</xdr:row>
      <xdr:rowOff>150577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13696"/>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125946</xdr:rowOff>
    </xdr:from>
    <xdr:to>
      <xdr:col>19</xdr:col>
      <xdr:colOff>177800</xdr:colOff>
      <xdr:row>95</xdr:row>
      <xdr:rowOff>148864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3696"/>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148864</xdr:rowOff>
    </xdr:from>
    <xdr:to>
      <xdr:col>15</xdr:col>
      <xdr:colOff>50800</xdr:colOff>
      <xdr:row>96</xdr:row>
      <xdr:rowOff>76054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61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76054</xdr:rowOff>
    </xdr:from>
    <xdr:to>
      <xdr:col>10</xdr:col>
      <xdr:colOff>114300</xdr:colOff>
      <xdr:row>96</xdr:row>
      <xdr:rowOff>114116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525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99777</xdr:rowOff>
    </xdr:from>
    <xdr:to>
      <xdr:col>24</xdr:col>
      <xdr:colOff>114300</xdr:colOff>
      <xdr:row>96</xdr:row>
      <xdr:rowOff>29927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122654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75146</xdr:rowOff>
    </xdr:from>
    <xdr:to>
      <xdr:col>20</xdr:col>
      <xdr:colOff>38100</xdr:colOff>
      <xdr:row>96</xdr:row>
      <xdr:rowOff>5296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21823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98064</xdr:rowOff>
    </xdr:from>
    <xdr:to>
      <xdr:col>15</xdr:col>
      <xdr:colOff>101600</xdr:colOff>
      <xdr:row>96</xdr:row>
      <xdr:rowOff>28214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44741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25254</xdr:rowOff>
    </xdr:from>
    <xdr:to>
      <xdr:col>10</xdr:col>
      <xdr:colOff>165100</xdr:colOff>
      <xdr:row>96</xdr:row>
      <xdr:rowOff>126854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143381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63316</xdr:rowOff>
    </xdr:from>
    <xdr:to>
      <xdr:col>6</xdr:col>
      <xdr:colOff>38100</xdr:colOff>
      <xdr:row>96</xdr:row>
      <xdr:rowOff>164916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42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128636</xdr:rowOff>
    </xdr:from>
    <xdr:to>
      <xdr:col>50</xdr:col>
      <xdr:colOff>114300</xdr:colOff>
      <xdr:row>38</xdr:row>
      <xdr:rowOff>129184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373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127539</xdr:rowOff>
    </xdr:from>
    <xdr:to>
      <xdr:col>45</xdr:col>
      <xdr:colOff>177800</xdr:colOff>
      <xdr:row>38</xdr:row>
      <xdr:rowOff>128636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2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127539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879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78842</xdr:rowOff>
    </xdr:from>
    <xdr:to>
      <xdr:col>55</xdr:col>
      <xdr:colOff>50800</xdr:colOff>
      <xdr:row>39</xdr:row>
      <xdr:rowOff>8992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171111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77836</xdr:rowOff>
    </xdr:from>
    <xdr:to>
      <xdr:col>46</xdr:col>
      <xdr:colOff>38100</xdr:colOff>
      <xdr:row>39</xdr:row>
      <xdr:rowOff>7986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76739</xdr:rowOff>
    </xdr:from>
    <xdr:to>
      <xdr:col>41</xdr:col>
      <xdr:colOff>101600</xdr:colOff>
      <xdr:row>39</xdr:row>
      <xdr:rowOff>6889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169466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71044</xdr:rowOff>
    </xdr:from>
    <xdr:to>
      <xdr:col>55</xdr:col>
      <xdr:colOff>0</xdr:colOff>
      <xdr:row>58</xdr:row>
      <xdr:rowOff>92304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514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90513</xdr:rowOff>
    </xdr:from>
    <xdr:to>
      <xdr:col>50</xdr:col>
      <xdr:colOff>114300</xdr:colOff>
      <xdr:row>58</xdr:row>
      <xdr:rowOff>92304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346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90513</xdr:rowOff>
    </xdr:from>
    <xdr:to>
      <xdr:col>45</xdr:col>
      <xdr:colOff>177800</xdr:colOff>
      <xdr:row>58</xdr:row>
      <xdr:rowOff>90945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461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90945</xdr:rowOff>
    </xdr:from>
    <xdr:to>
      <xdr:col>41</xdr:col>
      <xdr:colOff>50800</xdr:colOff>
      <xdr:row>58</xdr:row>
      <xdr:rowOff>112064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5045"/>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20244</xdr:rowOff>
    </xdr:from>
    <xdr:to>
      <xdr:col>55</xdr:col>
      <xdr:colOff>50800</xdr:colOff>
      <xdr:row>58</xdr:row>
      <xdr:rowOff>121844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41504</xdr:rowOff>
    </xdr:from>
    <xdr:to>
      <xdr:col>50</xdr:col>
      <xdr:colOff>165100</xdr:colOff>
      <xdr:row>58</xdr:row>
      <xdr:rowOff>143104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134231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39713</xdr:rowOff>
    </xdr:from>
    <xdr:to>
      <xdr:col>46</xdr:col>
      <xdr:colOff>38100</xdr:colOff>
      <xdr:row>58</xdr:row>
      <xdr:rowOff>141313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132440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40145</xdr:rowOff>
    </xdr:from>
    <xdr:to>
      <xdr:col>41</xdr:col>
      <xdr:colOff>101600</xdr:colOff>
      <xdr:row>58</xdr:row>
      <xdr:rowOff>141745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132872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61264</xdr:rowOff>
    </xdr:from>
    <xdr:to>
      <xdr:col>36</xdr:col>
      <xdr:colOff>165100</xdr:colOff>
      <xdr:row>58</xdr:row>
      <xdr:rowOff>162864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155626</xdr:rowOff>
    </xdr:from>
    <xdr:to>
      <xdr:col>55</xdr:col>
      <xdr:colOff>0</xdr:colOff>
      <xdr:row>78</xdr:row>
      <xdr:rowOff>43383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7276"/>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155626</xdr:rowOff>
    </xdr:from>
    <xdr:to>
      <xdr:col>50</xdr:col>
      <xdr:colOff>114300</xdr:colOff>
      <xdr:row>78</xdr:row>
      <xdr:rowOff>46089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7276"/>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14808</xdr:rowOff>
    </xdr:from>
    <xdr:to>
      <xdr:col>45</xdr:col>
      <xdr:colOff>177800</xdr:colOff>
      <xdr:row>78</xdr:row>
      <xdr:rowOff>46089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79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14808</xdr:rowOff>
    </xdr:from>
    <xdr:to>
      <xdr:col>41</xdr:col>
      <xdr:colOff>50800</xdr:colOff>
      <xdr:row>78</xdr:row>
      <xdr:rowOff>83807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790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164033</xdr:rowOff>
    </xdr:from>
    <xdr:to>
      <xdr:col>55</xdr:col>
      <xdr:colOff>50800</xdr:colOff>
      <xdr:row>78</xdr:row>
      <xdr:rowOff>94183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142460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104826</xdr:rowOff>
    </xdr:from>
    <xdr:to>
      <xdr:col>50</xdr:col>
      <xdr:colOff>165100</xdr:colOff>
      <xdr:row>78</xdr:row>
      <xdr:rowOff>34976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26103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166739</xdr:rowOff>
    </xdr:from>
    <xdr:to>
      <xdr:col>46</xdr:col>
      <xdr:colOff>38100</xdr:colOff>
      <xdr:row>78</xdr:row>
      <xdr:rowOff>96889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88016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135458</xdr:rowOff>
    </xdr:from>
    <xdr:to>
      <xdr:col>41</xdr:col>
      <xdr:colOff>101600</xdr:colOff>
      <xdr:row>78</xdr:row>
      <xdr:rowOff>65608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56735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33007</xdr:rowOff>
    </xdr:from>
    <xdr:to>
      <xdr:col>36</xdr:col>
      <xdr:colOff>165100</xdr:colOff>
      <xdr:row>78</xdr:row>
      <xdr:rowOff>134607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125734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90469</xdr:rowOff>
    </xdr:from>
    <xdr:to>
      <xdr:col>55</xdr:col>
      <xdr:colOff>0</xdr:colOff>
      <xdr:row>97</xdr:row>
      <xdr:rowOff>102095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2111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90469</xdr:rowOff>
    </xdr:from>
    <xdr:to>
      <xdr:col>50</xdr:col>
      <xdr:colOff>114300</xdr:colOff>
      <xdr:row>97</xdr:row>
      <xdr:rowOff>107793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21119"/>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107793</xdr:rowOff>
    </xdr:from>
    <xdr:to>
      <xdr:col>45</xdr:col>
      <xdr:colOff>177800</xdr:colOff>
      <xdr:row>97</xdr:row>
      <xdr:rowOff>125298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8443"/>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103564</xdr:rowOff>
    </xdr:from>
    <xdr:to>
      <xdr:col>41</xdr:col>
      <xdr:colOff>50800</xdr:colOff>
      <xdr:row>97</xdr:row>
      <xdr:rowOff>125298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3421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51295</xdr:rowOff>
    </xdr:from>
    <xdr:to>
      <xdr:col>55</xdr:col>
      <xdr:colOff>50800</xdr:colOff>
      <xdr:row>97</xdr:row>
      <xdr:rowOff>152895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39669</xdr:rowOff>
    </xdr:from>
    <xdr:to>
      <xdr:col>50</xdr:col>
      <xdr:colOff>165100</xdr:colOff>
      <xdr:row>97</xdr:row>
      <xdr:rowOff>141269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132396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56993</xdr:rowOff>
    </xdr:from>
    <xdr:to>
      <xdr:col>46</xdr:col>
      <xdr:colOff>38100</xdr:colOff>
      <xdr:row>97</xdr:row>
      <xdr:rowOff>158593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74498</xdr:rowOff>
    </xdr:from>
    <xdr:to>
      <xdr:col>41</xdr:col>
      <xdr:colOff>101600</xdr:colOff>
      <xdr:row>98</xdr:row>
      <xdr:rowOff>4648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52764</xdr:rowOff>
    </xdr:from>
    <xdr:to>
      <xdr:col>36</xdr:col>
      <xdr:colOff>165100</xdr:colOff>
      <xdr:row>97</xdr:row>
      <xdr:rowOff>154364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124064</xdr:rowOff>
    </xdr:from>
    <xdr:to>
      <xdr:col>85</xdr:col>
      <xdr:colOff>127000</xdr:colOff>
      <xdr:row>37</xdr:row>
      <xdr:rowOff>140477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7714"/>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103901</xdr:rowOff>
    </xdr:from>
    <xdr:to>
      <xdr:col>81</xdr:col>
      <xdr:colOff>50800</xdr:colOff>
      <xdr:row>37</xdr:row>
      <xdr:rowOff>124064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76101"/>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153827</xdr:rowOff>
    </xdr:from>
    <xdr:to>
      <xdr:col>76</xdr:col>
      <xdr:colOff>114300</xdr:colOff>
      <xdr:row>36</xdr:row>
      <xdr:rowOff>103901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54577"/>
          <a:ext cx="889000" cy="1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153827</xdr:rowOff>
    </xdr:from>
    <xdr:to>
      <xdr:col>71</xdr:col>
      <xdr:colOff>177800</xdr:colOff>
      <xdr:row>37</xdr:row>
      <xdr:rowOff>53655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54577"/>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89677</xdr:rowOff>
    </xdr:from>
    <xdr:to>
      <xdr:col>85</xdr:col>
      <xdr:colOff>177800</xdr:colOff>
      <xdr:row>38</xdr:row>
      <xdr:rowOff>19827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68104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73264</xdr:rowOff>
    </xdr:from>
    <xdr:to>
      <xdr:col>81</xdr:col>
      <xdr:colOff>101600</xdr:colOff>
      <xdr:row>38</xdr:row>
      <xdr:rowOff>3414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165991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53101</xdr:rowOff>
    </xdr:from>
    <xdr:to>
      <xdr:col>76</xdr:col>
      <xdr:colOff>165100</xdr:colOff>
      <xdr:row>36</xdr:row>
      <xdr:rowOff>154701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103027</xdr:rowOff>
    </xdr:from>
    <xdr:to>
      <xdr:col>72</xdr:col>
      <xdr:colOff>38100</xdr:colOff>
      <xdr:row>36</xdr:row>
      <xdr:rowOff>33177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49704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2855</xdr:rowOff>
    </xdr:from>
    <xdr:to>
      <xdr:col>67</xdr:col>
      <xdr:colOff>101600</xdr:colOff>
      <xdr:row>37</xdr:row>
      <xdr:rowOff>104455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19406</xdr:rowOff>
    </xdr:from>
    <xdr:to>
      <xdr:col>85</xdr:col>
      <xdr:colOff>127000</xdr:colOff>
      <xdr:row>57</xdr:row>
      <xdr:rowOff>111582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2056"/>
          <a:ext cx="8382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111582</xdr:rowOff>
    </xdr:from>
    <xdr:to>
      <xdr:col>81</xdr:col>
      <xdr:colOff>50800</xdr:colOff>
      <xdr:row>57</xdr:row>
      <xdr:rowOff>137313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4232"/>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20765</xdr:rowOff>
    </xdr:from>
    <xdr:to>
      <xdr:col>76</xdr:col>
      <xdr:colOff>114300</xdr:colOff>
      <xdr:row>57</xdr:row>
      <xdr:rowOff>137313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93415"/>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20765</xdr:rowOff>
    </xdr:from>
    <xdr:to>
      <xdr:col>71</xdr:col>
      <xdr:colOff>177800</xdr:colOff>
      <xdr:row>58</xdr:row>
      <xdr:rowOff>8813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3415"/>
          <a:ext cx="889000" cy="1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140056</xdr:rowOff>
    </xdr:from>
    <xdr:to>
      <xdr:col>85</xdr:col>
      <xdr:colOff>177800</xdr:colOff>
      <xdr:row>57</xdr:row>
      <xdr:rowOff>70206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162933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60782</xdr:rowOff>
    </xdr:from>
    <xdr:to>
      <xdr:col>81</xdr:col>
      <xdr:colOff>101600</xdr:colOff>
      <xdr:row>57</xdr:row>
      <xdr:rowOff>162382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86513</xdr:rowOff>
    </xdr:from>
    <xdr:to>
      <xdr:col>76</xdr:col>
      <xdr:colOff>165100</xdr:colOff>
      <xdr:row>58</xdr:row>
      <xdr:rowOff>16663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141415</xdr:rowOff>
    </xdr:from>
    <xdr:to>
      <xdr:col>72</xdr:col>
      <xdr:colOff>38100</xdr:colOff>
      <xdr:row>57</xdr:row>
      <xdr:rowOff>71565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88092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129463</xdr:rowOff>
    </xdr:from>
    <xdr:to>
      <xdr:col>67</xdr:col>
      <xdr:colOff>101600</xdr:colOff>
      <xdr:row>58</xdr:row>
      <xdr:rowOff>59613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50740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128659</xdr:rowOff>
    </xdr:from>
    <xdr:to>
      <xdr:col>85</xdr:col>
      <xdr:colOff>127000</xdr:colOff>
      <xdr:row>78</xdr:row>
      <xdr:rowOff>134054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175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70252</xdr:rowOff>
    </xdr:from>
    <xdr:to>
      <xdr:col>81</xdr:col>
      <xdr:colOff>50800</xdr:colOff>
      <xdr:row>78</xdr:row>
      <xdr:rowOff>128659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43352"/>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21834</xdr:rowOff>
    </xdr:from>
    <xdr:to>
      <xdr:col>76</xdr:col>
      <xdr:colOff>114300</xdr:colOff>
      <xdr:row>78</xdr:row>
      <xdr:rowOff>70252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4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21834</xdr:rowOff>
    </xdr:from>
    <xdr:to>
      <xdr:col>71</xdr:col>
      <xdr:colOff>177800</xdr:colOff>
      <xdr:row>78</xdr:row>
      <xdr:rowOff>31161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94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83254</xdr:rowOff>
    </xdr:from>
    <xdr:to>
      <xdr:col>85</xdr:col>
      <xdr:colOff>177800</xdr:colOff>
      <xdr:row>79</xdr:row>
      <xdr:rowOff>13404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77859</xdr:rowOff>
    </xdr:from>
    <xdr:to>
      <xdr:col>81</xdr:col>
      <xdr:colOff>101600</xdr:colOff>
      <xdr:row>79</xdr:row>
      <xdr:rowOff>8009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170586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19452</xdr:rowOff>
    </xdr:from>
    <xdr:to>
      <xdr:col>76</xdr:col>
      <xdr:colOff>165100</xdr:colOff>
      <xdr:row>78</xdr:row>
      <xdr:rowOff>121052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137579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142484</xdr:rowOff>
    </xdr:from>
    <xdr:to>
      <xdr:col>72</xdr:col>
      <xdr:colOff>38100</xdr:colOff>
      <xdr:row>78</xdr:row>
      <xdr:rowOff>72634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89161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151811</xdr:rowOff>
    </xdr:from>
    <xdr:to>
      <xdr:col>67</xdr:col>
      <xdr:colOff>101600</xdr:colOff>
      <xdr:row>78</xdr:row>
      <xdr:rowOff>81961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151326</xdr:rowOff>
    </xdr:from>
    <xdr:to>
      <xdr:col>85</xdr:col>
      <xdr:colOff>127000</xdr:colOff>
      <xdr:row>96</xdr:row>
      <xdr:rowOff>23848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39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151326</xdr:rowOff>
    </xdr:from>
    <xdr:to>
      <xdr:col>81</xdr:col>
      <xdr:colOff>50800</xdr:colOff>
      <xdr:row>96</xdr:row>
      <xdr:rowOff>4794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390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165140</xdr:rowOff>
    </xdr:from>
    <xdr:to>
      <xdr:col>76</xdr:col>
      <xdr:colOff>114300</xdr:colOff>
      <xdr:row>96</xdr:row>
      <xdr:rowOff>4794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52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117639</xdr:rowOff>
    </xdr:from>
    <xdr:to>
      <xdr:col>71</xdr:col>
      <xdr:colOff>177800</xdr:colOff>
      <xdr:row>95</xdr:row>
      <xdr:rowOff>165140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05389"/>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144498</xdr:rowOff>
    </xdr:from>
    <xdr:to>
      <xdr:col>85</xdr:col>
      <xdr:colOff>177800</xdr:colOff>
      <xdr:row>96</xdr:row>
      <xdr:rowOff>74648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100526</xdr:rowOff>
    </xdr:from>
    <xdr:to>
      <xdr:col>81</xdr:col>
      <xdr:colOff>101600</xdr:colOff>
      <xdr:row>96</xdr:row>
      <xdr:rowOff>30676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21803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125444</xdr:rowOff>
    </xdr:from>
    <xdr:to>
      <xdr:col>76</xdr:col>
      <xdr:colOff>165100</xdr:colOff>
      <xdr:row>96</xdr:row>
      <xdr:rowOff>55594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46721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114340</xdr:rowOff>
    </xdr:from>
    <xdr:to>
      <xdr:col>72</xdr:col>
      <xdr:colOff>38100</xdr:colOff>
      <xdr:row>96</xdr:row>
      <xdr:rowOff>44490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66839</xdr:rowOff>
    </xdr:from>
    <xdr:to>
      <xdr:col>67</xdr:col>
      <xdr:colOff>101600</xdr:colOff>
      <xdr:row>95</xdr:row>
      <xdr:rowOff>168439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議会費、衛生費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は、類似団体平均を上回っている。</a:t>
          </a:r>
          <a:endParaRPr lang="ja-JP" altLang="ja-JP" sz="1400">
            <a:effectLst/>
          </a:endParaRPr>
        </a:p>
        <a:p>
          <a:r>
            <a:rPr kumimoji="1" lang="ja-JP" altLang="ja-JP" sz="1100">
              <a:solidFill>
                <a:schemeClr val="dk1"/>
              </a:solidFill>
              <a:effectLst/>
              <a:latin typeface="+mn-lt"/>
              <a:ea typeface="+mn-ea"/>
              <a:cs typeface="+mn-cs"/>
            </a:rPr>
            <a:t>　議会費については、</a:t>
          </a:r>
          <a:r>
            <a:rPr kumimoji="1" lang="ja-JP" altLang="en-US" sz="1100">
              <a:solidFill>
                <a:schemeClr val="dk1"/>
              </a:solidFill>
              <a:effectLst/>
              <a:latin typeface="+mn-lt"/>
              <a:ea typeface="+mn-ea"/>
              <a:cs typeface="+mn-cs"/>
            </a:rPr>
            <a:t>人件費や物件費が多いことが要因となっている。物件費については、</a:t>
          </a:r>
          <a:r>
            <a:rPr kumimoji="1" lang="ja-JP" altLang="ja-JP" sz="1100">
              <a:solidFill>
                <a:schemeClr val="dk1"/>
              </a:solidFill>
              <a:effectLst/>
              <a:latin typeface="+mn-lt"/>
              <a:ea typeface="+mn-ea"/>
              <a:cs typeface="+mn-cs"/>
            </a:rPr>
            <a:t>新型コロナウイルス感染症の影響により控えていた視察研修等が、コロナ禍以前の頻度に戻りつつあることから、旅費が増加となっ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は新火葬場建設にかかる実施設計を行っており、今後は建設工事が本格化することから増加する見込みである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教育費については、複合施設建設工事（図書館関連）が本格化したことにより、対前年比を上回り、類似団体平均を上回った。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、財政調整基金残高は標準財政規模比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を超える水準となっている。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市税収入やふるさと寄附金の増加</a:t>
          </a:r>
          <a:r>
            <a:rPr kumimoji="1" lang="ja-JP" altLang="ja-JP" sz="1100">
              <a:solidFill>
                <a:schemeClr val="dk1"/>
              </a:solidFill>
              <a:effectLst/>
              <a:latin typeface="+mn-lt"/>
              <a:ea typeface="+mn-ea"/>
              <a:cs typeface="+mn-cs"/>
            </a:rPr>
            <a:t>を主な要因として、実質収支額が昨年度に比べ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し、実質単年度収支も</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に転じた。　</a:t>
          </a:r>
          <a:endParaRPr lang="ja-JP" altLang="ja-JP" sz="1400">
            <a:effectLst/>
          </a:endParaRPr>
        </a:p>
        <a:p>
          <a:r>
            <a:rPr kumimoji="1" lang="ja-JP" altLang="ja-JP" sz="1100">
              <a:solidFill>
                <a:schemeClr val="dk1"/>
              </a:solidFill>
              <a:effectLst/>
              <a:latin typeface="+mn-lt"/>
              <a:ea typeface="+mn-ea"/>
              <a:cs typeface="+mn-cs"/>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一般会計では、市税収入やふるさと寄附金の増加を主な要因として、実質収支額が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法適用企業である水道事業会計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国民健康保険鬼石病院事業会計は、現金預金等の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などにより流動資産が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し、黒字額が減少している。また下水道事業会計では、現金預金等の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などにより流動資産が増加し、</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国民健康保険事業会計特別会計では、一般会計からの繰入金の影響が依然として大きく、引き続き収納率の向上や歳出の抑制に努める。</a:t>
          </a:r>
          <a:endParaRPr lang="ja-JP" altLang="ja-JP" sz="1400">
            <a:effectLst/>
          </a:endParaRPr>
        </a:p>
        <a:p>
          <a:r>
            <a:rPr kumimoji="1" lang="ja-JP" altLang="ja-JP" sz="1100">
              <a:solidFill>
                <a:schemeClr val="dk1"/>
              </a:solidFill>
              <a:effectLst/>
              <a:latin typeface="+mn-lt"/>
              <a:ea typeface="+mn-ea"/>
              <a:cs typeface="+mn-cs"/>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学校給食センター事業特別会計は令和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年度末で廃止</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元利償還金においては、平成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年度から臨時財政対策債の償還年数を伸ばしたことによる影響等で減少傾向となっている。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年度は合併振興基金事業の償還額が増加したことにより一時的に増加となった。</a:t>
          </a:r>
          <a:endParaRPr lang="ja-JP" altLang="ja-JP" sz="1000">
            <a:effectLst/>
          </a:endParaRPr>
        </a:p>
        <a:p>
          <a:r>
            <a:rPr kumimoji="1" lang="ja-JP" altLang="ja-JP" sz="1000">
              <a:solidFill>
                <a:schemeClr val="dk1"/>
              </a:solidFill>
              <a:effectLst/>
              <a:latin typeface="+mn-lt"/>
              <a:ea typeface="+mn-ea"/>
              <a:cs typeface="+mn-cs"/>
            </a:rPr>
            <a:t>　また、本市の地方債借入は交付税措置率の高いメニューを選択していることによって、算入公債費等も同様に伸びていることから、実質的な元利償還金（分子）は低く抑えられている。</a:t>
          </a:r>
          <a:endParaRPr lang="ja-JP" altLang="ja-JP" sz="1000">
            <a:effectLst/>
          </a:endParaRPr>
        </a:p>
        <a:p>
          <a:r>
            <a:rPr kumimoji="1" lang="ja-JP" altLang="ja-JP" sz="1000">
              <a:solidFill>
                <a:schemeClr val="dk1"/>
              </a:solidFill>
              <a:effectLst/>
              <a:latin typeface="+mn-lt"/>
              <a:ea typeface="+mn-ea"/>
              <a:cs typeface="+mn-cs"/>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本市では、満期一括償還地方債を採用していない。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地方債残高は平成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年度にかけて行った新学校給食センター建設事業等により多額となっている。</a:t>
          </a:r>
          <a:r>
            <a:rPr kumimoji="1" lang="ja-JP" altLang="en-US" sz="1050">
              <a:solidFill>
                <a:schemeClr val="dk1"/>
              </a:solidFill>
              <a:effectLst/>
              <a:latin typeface="+mn-lt"/>
              <a:ea typeface="+mn-ea"/>
              <a:cs typeface="+mn-cs"/>
            </a:rPr>
            <a:t>さらに</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から令和</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年度にかけて行う複合施設や新火葬場の建設事業に</a:t>
          </a:r>
          <a:r>
            <a:rPr kumimoji="1" lang="ja-JP" altLang="ja-JP" sz="1050">
              <a:solidFill>
                <a:schemeClr val="dk1"/>
              </a:solidFill>
              <a:effectLst/>
              <a:latin typeface="+mn-lt"/>
              <a:ea typeface="+mn-ea"/>
              <a:cs typeface="+mn-cs"/>
            </a:rPr>
            <a:t>際し発行</a:t>
          </a:r>
          <a:r>
            <a:rPr kumimoji="1" lang="ja-JP" altLang="en-US" sz="1050">
              <a:solidFill>
                <a:schemeClr val="dk1"/>
              </a:solidFill>
              <a:effectLst/>
              <a:latin typeface="+mn-lt"/>
              <a:ea typeface="+mn-ea"/>
              <a:cs typeface="+mn-cs"/>
            </a:rPr>
            <a:t>する</a:t>
          </a:r>
          <a:r>
            <a:rPr kumimoji="1" lang="ja-JP" altLang="ja-JP" sz="1050">
              <a:solidFill>
                <a:schemeClr val="dk1"/>
              </a:solidFill>
              <a:effectLst/>
              <a:latin typeface="+mn-lt"/>
              <a:ea typeface="+mn-ea"/>
              <a:cs typeface="+mn-cs"/>
            </a:rPr>
            <a:t>地方債等により今後は</a:t>
          </a:r>
          <a:r>
            <a:rPr kumimoji="1" lang="ja-JP" altLang="en-US" sz="1050">
              <a:solidFill>
                <a:schemeClr val="dk1"/>
              </a:solidFill>
              <a:effectLst/>
              <a:latin typeface="+mn-lt"/>
              <a:ea typeface="+mn-ea"/>
              <a:cs typeface="+mn-cs"/>
            </a:rPr>
            <a:t>増加する見込みである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lang="ja-JP" altLang="ja-JP" sz="1050">
            <a:effectLst/>
          </a:endParaRPr>
        </a:p>
        <a:p>
          <a:r>
            <a:rPr kumimoji="1" lang="ja-JP" altLang="ja-JP" sz="1050">
              <a:solidFill>
                <a:schemeClr val="dk1"/>
              </a:solidFill>
              <a:effectLst/>
              <a:latin typeface="+mn-lt"/>
              <a:ea typeface="+mn-ea"/>
              <a:cs typeface="+mn-cs"/>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lang="ja-JP" altLang="ja-JP" sz="1050">
            <a:effectLst/>
          </a:endParaRPr>
        </a:p>
        <a:p>
          <a:r>
            <a:rPr kumimoji="1" lang="ja-JP" altLang="ja-JP" sz="1050">
              <a:solidFill>
                <a:schemeClr val="dk1"/>
              </a:solidFill>
              <a:effectLst/>
              <a:latin typeface="+mn-lt"/>
              <a:ea typeface="+mn-ea"/>
              <a:cs typeface="+mn-cs"/>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年度末の基金残高は、約</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億円の増加となっている。</a:t>
          </a:r>
          <a:endParaRPr lang="ja-JP" altLang="ja-JP" sz="1300">
            <a:effectLst/>
          </a:endParaRPr>
        </a:p>
        <a:p>
          <a:r>
            <a:rPr kumimoji="1" lang="ja-JP" altLang="ja-JP" sz="1300">
              <a:solidFill>
                <a:schemeClr val="dk1"/>
              </a:solidFill>
              <a:effectLst/>
              <a:latin typeface="+mn-lt"/>
              <a:ea typeface="+mn-ea"/>
              <a:cs typeface="+mn-cs"/>
            </a:rPr>
            <a:t>　これは、ふるさと寄附金の増加</a:t>
          </a:r>
          <a:r>
            <a:rPr kumimoji="1" lang="ja-JP" altLang="en-US" sz="1300">
              <a:solidFill>
                <a:schemeClr val="dk1"/>
              </a:solidFill>
              <a:effectLst/>
              <a:latin typeface="+mn-lt"/>
              <a:ea typeface="+mn-ea"/>
              <a:cs typeface="+mn-cs"/>
            </a:rPr>
            <a:t>に伴う基金への積立や新たな基金を設置したことによる</a:t>
          </a:r>
          <a:r>
            <a:rPr kumimoji="1" lang="ja-JP" altLang="ja-JP" sz="1300">
              <a:solidFill>
                <a:schemeClr val="dk1"/>
              </a:solidFill>
              <a:effectLst/>
              <a:latin typeface="+mn-lt"/>
              <a:ea typeface="+mn-ea"/>
              <a:cs typeface="+mn-cs"/>
            </a:rPr>
            <a:t>積立を行ったことが主な要因である。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その他特定目的基金については、適正な事業への充当を行い、基金の残高が過大とならないよう運用する。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合併振興基金：市民の連携の強化、地域振興等のための事業の実施に必要な財源に充てるため。</a:t>
          </a:r>
          <a:endParaRPr lang="ja-JP" altLang="ja-JP" sz="1300">
            <a:effectLst/>
          </a:endParaRPr>
        </a:p>
        <a:p>
          <a:r>
            <a:rPr kumimoji="1" lang="ja-JP" altLang="ja-JP" sz="1300">
              <a:solidFill>
                <a:schemeClr val="dk1"/>
              </a:solidFill>
              <a:effectLst/>
              <a:latin typeface="+mn-lt"/>
              <a:ea typeface="+mn-ea"/>
              <a:cs typeface="+mn-cs"/>
            </a:rPr>
            <a:t>　庁舎建設基金：庁舎建設事業に必要な財源を確保するため。</a:t>
          </a:r>
          <a:endParaRPr lang="ja-JP" altLang="ja-JP" sz="1300">
            <a:effectLst/>
          </a:endParaRPr>
        </a:p>
        <a:p>
          <a:r>
            <a:rPr kumimoji="1" lang="ja-JP" altLang="ja-JP" sz="1300">
              <a:solidFill>
                <a:schemeClr val="dk1"/>
              </a:solidFill>
              <a:effectLst/>
              <a:latin typeface="+mn-lt"/>
              <a:ea typeface="+mn-ea"/>
              <a:cs typeface="+mn-cs"/>
            </a:rPr>
            <a:t>　高齢者保健福祉基金：高齢者の保健福祉の向上を図るため。</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ふるさと基金：生活及び環境に関する事業、健康及び福祉に関する事業、世界遺産高山社跡の保存及び活用に関する事業など。</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公共施設整備基金：公共施設の整備資金に充てるため。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庁舎建設基金：予算積立金</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億円を積み立てたことにより増加。</a:t>
          </a:r>
          <a:endParaRPr lang="ja-JP" altLang="ja-JP" sz="1300">
            <a:effectLst/>
          </a:endParaRPr>
        </a:p>
        <a:p>
          <a:r>
            <a:rPr kumimoji="1" lang="ja-JP" altLang="ja-JP" sz="1300">
              <a:solidFill>
                <a:schemeClr val="dk1"/>
              </a:solidFill>
              <a:effectLst/>
              <a:latin typeface="+mn-lt"/>
              <a:ea typeface="+mn-ea"/>
              <a:cs typeface="+mn-cs"/>
            </a:rPr>
            <a:t>　ふるさと基金：ふるさと寄附金及び利子により、約</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その他特定目的基金全体：公共施設、インフラ等の長寿命化対策や多額の負担が見込まれる特定の支出に備えるため、一定額を確保していく。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億円となっており、前年度</a:t>
          </a:r>
          <a:r>
            <a:rPr kumimoji="1" lang="ja-JP" altLang="en-US" sz="1300">
              <a:solidFill>
                <a:schemeClr val="dk1"/>
              </a:solidFill>
              <a:effectLst/>
              <a:latin typeface="+mn-lt"/>
              <a:ea typeface="+mn-ea"/>
              <a:cs typeface="+mn-cs"/>
            </a:rPr>
            <a:t>と同等の額</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取崩額と前年度決算剰余金積立額が同額であった</a:t>
          </a:r>
          <a:r>
            <a:rPr kumimoji="1" lang="ja-JP" altLang="ja-JP" sz="1300">
              <a:solidFill>
                <a:schemeClr val="dk1"/>
              </a:solidFill>
              <a:effectLst/>
              <a:latin typeface="+mn-lt"/>
              <a:ea typeface="+mn-ea"/>
              <a:cs typeface="+mn-cs"/>
            </a:rPr>
            <a:t>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％程度となるように努めることとしているため、引き続き同程度の残高を維持できるよう運用する。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年度残高は、約</a:t>
          </a:r>
          <a:r>
            <a:rPr kumimoji="1" lang="en-US" altLang="ja-JP" sz="1300">
              <a:solidFill>
                <a:schemeClr val="dk1"/>
              </a:solidFill>
              <a:effectLst/>
              <a:latin typeface="+mn-lt"/>
              <a:ea typeface="+mn-ea"/>
              <a:cs typeface="+mn-cs"/>
            </a:rPr>
            <a:t>9.1</a:t>
          </a:r>
          <a:r>
            <a:rPr kumimoji="1" lang="ja-JP" altLang="ja-JP" sz="1300">
              <a:solidFill>
                <a:schemeClr val="dk1"/>
              </a:solidFill>
              <a:effectLst/>
              <a:latin typeface="+mn-lt"/>
              <a:ea typeface="+mn-ea"/>
              <a:cs typeface="+mn-cs"/>
            </a:rPr>
            <a:t>億円となっており、前年度から約</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億</a:t>
          </a:r>
          <a:r>
            <a:rPr kumimoji="1" lang="ja-JP" altLang="ja-JP" sz="1300">
              <a:solidFill>
                <a:schemeClr val="dk1"/>
              </a:solidFill>
              <a:effectLst/>
              <a:latin typeface="+mn-lt"/>
              <a:ea typeface="+mn-ea"/>
              <a:cs typeface="+mn-cs"/>
            </a:rPr>
            <a:t>円の増加となっている。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a:t>
          </a:r>
          <a:r>
            <a:rPr lang="ja-JP" altLang="en-US" sz="1300"/>
            <a:t>臨時財政対策債償還基金費（交付税措置）の積立を行ったためである。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今後の地方債償還</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、繰上償還等に備え、現在の水準を維持していく。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30053507</v>
      </c>
      <c r="BO4" s="449"/>
      <c r="BP4" s="449"/>
      <c r="BQ4" s="449"/>
      <c r="BR4" s="449"/>
      <c r="BS4" s="449"/>
      <c r="BT4" s="449"/>
      <c r="BU4" s="450"/>
      <c r="BV4" s="448">
        <v>28064605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9.9</v>
      </c>
      <c r="CU4" s="589"/>
      <c r="CV4" s="589"/>
      <c r="CW4" s="589"/>
      <c r="CX4" s="589"/>
      <c r="CY4" s="589"/>
      <c r="CZ4" s="589"/>
      <c r="DA4" s="590"/>
      <c r="DB4" s="588">
        <v>5.6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28300494</v>
      </c>
      <c r="BO5" s="420"/>
      <c r="BP5" s="420"/>
      <c r="BQ5" s="420"/>
      <c r="BR5" s="420"/>
      <c r="BS5" s="420"/>
      <c r="BT5" s="420"/>
      <c r="BU5" s="421"/>
      <c r="BV5" s="419">
        <v>27008254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90.5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1753013</v>
      </c>
      <c r="BO6" s="420"/>
      <c r="BP6" s="420"/>
      <c r="BQ6" s="420"/>
      <c r="BR6" s="420"/>
      <c r="BS6" s="420"/>
      <c r="BT6" s="420"/>
      <c r="BU6" s="421"/>
      <c r="BV6" s="419">
        <v>1056351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155604</v>
      </c>
      <c r="BO7" s="420"/>
      <c r="BP7" s="420"/>
      <c r="BQ7" s="420"/>
      <c r="BR7" s="420"/>
      <c r="BS7" s="420"/>
      <c r="BT7" s="420"/>
      <c r="BU7" s="421"/>
      <c r="BV7" s="419">
        <v>158010</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16143861</v>
      </c>
      <c r="CU7" s="420"/>
      <c r="CV7" s="420"/>
      <c r="CW7" s="420"/>
      <c r="CX7" s="420"/>
      <c r="CY7" s="420"/>
      <c r="CZ7" s="420"/>
      <c r="DA7" s="421"/>
      <c r="DB7" s="419">
        <v>15932554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1597409</v>
      </c>
      <c r="BO8" s="420"/>
      <c r="BP8" s="420"/>
      <c r="BQ8" s="420"/>
      <c r="BR8" s="420"/>
      <c r="BS8" s="420"/>
      <c r="BT8" s="420"/>
      <c r="BU8" s="421"/>
      <c r="BV8" s="419">
        <v>898341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63261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699068</v>
      </c>
      <c r="BO9" s="420"/>
      <c r="BP9" s="420"/>
      <c r="BQ9" s="420"/>
      <c r="BR9" s="420"/>
      <c r="BS9" s="420"/>
      <c r="BT9" s="420"/>
      <c r="BU9" s="421"/>
      <c r="BV9" s="419">
        <v>-466451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65708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6886</v>
      </c>
      <c r="BO10" s="420"/>
      <c r="BP10" s="420"/>
      <c r="BQ10" s="420"/>
      <c r="BR10" s="420"/>
      <c r="BS10" s="420"/>
      <c r="BT10" s="420"/>
      <c r="BU10" s="421"/>
      <c r="BV10" s="419">
        <v>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62261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61226</v>
      </c>
      <c r="S13" s="507"/>
      <c r="T13" s="507"/>
      <c r="U13" s="507"/>
      <c r="V13" s="508"/>
      <c r="W13" s="509" t="s">
        <v>131</v>
      </c>
      <c r="X13" s="405"/>
      <c r="Y13" s="405"/>
      <c r="Z13" s="405"/>
      <c r="AA13" s="405"/>
      <c r="AB13" s="406"/>
      <c r="AC13" s="372">
        <v>1305</v>
      </c>
      <c r="AD13" s="373"/>
      <c r="AE13" s="373"/>
      <c r="AF13" s="373"/>
      <c r="AG13" s="374"/>
      <c r="AH13" s="372">
        <v>1440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5954</v>
      </c>
      <c r="BO13" s="420"/>
      <c r="BP13" s="420"/>
      <c r="BQ13" s="420"/>
      <c r="BR13" s="420"/>
      <c r="BS13" s="420"/>
      <c r="BT13" s="420"/>
      <c r="BU13" s="421"/>
      <c r="BV13" s="419">
        <v>-466395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6.1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62884</v>
      </c>
      <c r="S14" s="507"/>
      <c r="T14" s="507"/>
      <c r="U14" s="507"/>
      <c r="V14" s="508"/>
      <c r="W14" s="510"/>
      <c r="X14" s="408"/>
      <c r="Y14" s="408"/>
      <c r="Z14" s="408"/>
      <c r="AA14" s="408"/>
      <c r="AB14" s="409"/>
      <c r="AC14" s="499">
        <v>4.2</v>
      </c>
      <c r="AD14" s="500"/>
      <c r="AE14" s="500"/>
      <c r="AF14" s="500"/>
      <c r="AG14" s="501"/>
      <c r="AH14" s="499">
        <v>4.5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62040</v>
      </c>
      <c r="S15" s="507"/>
      <c r="T15" s="507"/>
      <c r="U15" s="507"/>
      <c r="V15" s="508"/>
      <c r="W15" s="509" t="s">
        <v>137</v>
      </c>
      <c r="X15" s="405"/>
      <c r="Y15" s="405"/>
      <c r="Z15" s="405"/>
      <c r="AA15" s="405"/>
      <c r="AB15" s="406"/>
      <c r="AC15" s="372">
        <v>11027</v>
      </c>
      <c r="AD15" s="373"/>
      <c r="AE15" s="373"/>
      <c r="AF15" s="373"/>
      <c r="AG15" s="374"/>
      <c r="AH15" s="372">
        <v>11696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8896719</v>
      </c>
      <c r="BO15" s="449"/>
      <c r="BP15" s="449"/>
      <c r="BQ15" s="449"/>
      <c r="BR15" s="449"/>
      <c r="BS15" s="449"/>
      <c r="BT15" s="449"/>
      <c r="BU15" s="450"/>
      <c r="BV15" s="448">
        <v>8622414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35.5</v>
      </c>
      <c r="AD16" s="500"/>
      <c r="AE16" s="500"/>
      <c r="AF16" s="500"/>
      <c r="AG16" s="501"/>
      <c r="AH16" s="499">
        <v>36.1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13697019</v>
      </c>
      <c r="BO16" s="420"/>
      <c r="BP16" s="420"/>
      <c r="BQ16" s="420"/>
      <c r="BR16" s="420"/>
      <c r="BS16" s="420"/>
      <c r="BT16" s="420"/>
      <c r="BU16" s="421"/>
      <c r="BV16" s="419">
        <v>13360039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18773</v>
      </c>
      <c r="AD17" s="373"/>
      <c r="AE17" s="373"/>
      <c r="AF17" s="373"/>
      <c r="AG17" s="374"/>
      <c r="AH17" s="372">
        <v>19221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11227411</v>
      </c>
      <c r="BO17" s="420"/>
      <c r="BP17" s="420"/>
      <c r="BQ17" s="420"/>
      <c r="BR17" s="420"/>
      <c r="BS17" s="420"/>
      <c r="BT17" s="420"/>
      <c r="BU17" s="421"/>
      <c r="BV17" s="419">
        <v>10882076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180.29</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15203554</v>
      </c>
      <c r="BO18" s="420"/>
      <c r="BP18" s="420"/>
      <c r="BQ18" s="420"/>
      <c r="BR18" s="420"/>
      <c r="BS18" s="420"/>
      <c r="BT18" s="420"/>
      <c r="BU18" s="421"/>
      <c r="BV18" s="419">
        <v>14816949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351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20415633</v>
      </c>
      <c r="BO19" s="420"/>
      <c r="BP19" s="420"/>
      <c r="BQ19" s="420"/>
      <c r="BR19" s="420"/>
      <c r="BS19" s="420"/>
      <c r="BT19" s="420"/>
      <c r="BU19" s="421"/>
      <c r="BV19" s="419">
        <v>18747456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25362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21833669</v>
      </c>
      <c r="BO22" s="449"/>
      <c r="BP22" s="449"/>
      <c r="BQ22" s="449"/>
      <c r="BR22" s="449"/>
      <c r="BS22" s="449"/>
      <c r="BT22" s="449"/>
      <c r="BU22" s="450"/>
      <c r="BV22" s="448">
        <v>22300687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14646045</v>
      </c>
      <c r="BO23" s="420"/>
      <c r="BP23" s="420"/>
      <c r="BQ23" s="420"/>
      <c r="BR23" s="420"/>
      <c r="BS23" s="420"/>
      <c r="BT23" s="420"/>
      <c r="BU23" s="421"/>
      <c r="BV23" s="419">
        <v>15451481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8780</v>
      </c>
      <c r="R24" s="373"/>
      <c r="S24" s="373"/>
      <c r="T24" s="373"/>
      <c r="U24" s="373"/>
      <c r="V24" s="374"/>
      <c r="W24" s="462"/>
      <c r="X24" s="399"/>
      <c r="Y24" s="400"/>
      <c r="Z24" s="375" t="s">
        <v>162</v>
      </c>
      <c r="AA24" s="376"/>
      <c r="AB24" s="376"/>
      <c r="AC24" s="376"/>
      <c r="AD24" s="376"/>
      <c r="AE24" s="376"/>
      <c r="AF24" s="376"/>
      <c r="AG24" s="377"/>
      <c r="AH24" s="372">
        <v>407</v>
      </c>
      <c r="AI24" s="373"/>
      <c r="AJ24" s="373"/>
      <c r="AK24" s="373"/>
      <c r="AL24" s="374"/>
      <c r="AM24" s="372">
        <v>1208790</v>
      </c>
      <c r="AN24" s="373"/>
      <c r="AO24" s="373"/>
      <c r="AP24" s="373"/>
      <c r="AQ24" s="373"/>
      <c r="AR24" s="374"/>
      <c r="AS24" s="372">
        <v>2970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14056099</v>
      </c>
      <c r="BO24" s="420"/>
      <c r="BP24" s="420"/>
      <c r="BQ24" s="420"/>
      <c r="BR24" s="420"/>
      <c r="BS24" s="420"/>
      <c r="BT24" s="420"/>
      <c r="BU24" s="421"/>
      <c r="BV24" s="419">
        <v>14062221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5824924</v>
      </c>
      <c r="BO25" s="449"/>
      <c r="BP25" s="449"/>
      <c r="BQ25" s="449"/>
      <c r="BR25" s="449"/>
      <c r="BS25" s="449"/>
      <c r="BT25" s="449"/>
      <c r="BU25" s="450"/>
      <c r="BV25" s="448">
        <v>4554838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6410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36384</v>
      </c>
      <c r="AN26" s="373"/>
      <c r="AO26" s="373"/>
      <c r="AP26" s="373"/>
      <c r="AQ26" s="373"/>
      <c r="AR26" s="374"/>
      <c r="AS26" s="372">
        <v>3032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4410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30096</v>
      </c>
      <c r="AN27" s="373"/>
      <c r="AO27" s="373"/>
      <c r="AP27" s="373"/>
      <c r="AQ27" s="373"/>
      <c r="AR27" s="374"/>
      <c r="AS27" s="372">
        <v>3344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951982</v>
      </c>
      <c r="BO27" s="454"/>
      <c r="BP27" s="454"/>
      <c r="BQ27" s="454"/>
      <c r="BR27" s="454"/>
      <c r="BS27" s="454"/>
      <c r="BT27" s="454"/>
      <c r="BU27" s="455"/>
      <c r="BV27" s="453">
        <v>951971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4465059</v>
      </c>
      <c r="BO28" s="449"/>
      <c r="BP28" s="449"/>
      <c r="BQ28" s="449"/>
      <c r="BR28" s="449"/>
      <c r="BS28" s="449"/>
      <c r="BT28" s="449"/>
      <c r="BU28" s="450"/>
      <c r="BV28" s="448">
        <v>4458173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416</v>
      </c>
      <c r="AI29" s="373"/>
      <c r="AJ29" s="373"/>
      <c r="AK29" s="373"/>
      <c r="AL29" s="374"/>
      <c r="AM29" s="372">
        <v>1238886</v>
      </c>
      <c r="AN29" s="373"/>
      <c r="AO29" s="373"/>
      <c r="AP29" s="373"/>
      <c r="AQ29" s="373"/>
      <c r="AR29" s="374"/>
      <c r="AS29" s="372">
        <v>2978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911679</v>
      </c>
      <c r="BO29" s="420"/>
      <c r="BP29" s="420"/>
      <c r="BQ29" s="420"/>
      <c r="BR29" s="420"/>
      <c r="BS29" s="420"/>
      <c r="BT29" s="420"/>
      <c r="BU29" s="421"/>
      <c r="BV29" s="419">
        <v>832003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4138572</v>
      </c>
      <c r="BO30" s="454"/>
      <c r="BP30" s="454"/>
      <c r="BQ30" s="454"/>
      <c r="BR30" s="454"/>
      <c r="BS30" s="454"/>
      <c r="BT30" s="454"/>
      <c r="BU30" s="455"/>
      <c r="BV30" s="453">
        <v>3757816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特定地域生活排水処理事業特別会計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多野藤岡広域市町村圏振興整備組合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藤岡市土地開発公社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多野藤岡医療事務市町村組合（病院事業会計）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藤岡市文化振興事業団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介護保険事業勘定特別会計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国民健康保険鬼石病院事業会計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多野藤岡医療事務市町村組合（老健施設会計）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藤岡クロスパーク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介護老人保健施設特別会計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AieuS0aAr0btRxRVzC2y+9zeku9f5S32gQPPDCMGb7udJBkobbs/3Hlp9qV+F6/A/c3yTpogZXnFT+/B8dSQw==" saltValue="1zpx+qCpmlVZt3x7gQqj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9382009</v>
      </c>
      <c r="S5" s="677"/>
      <c r="T5" s="677"/>
      <c r="U5" s="677"/>
      <c r="V5" s="677"/>
      <c r="W5" s="677"/>
      <c r="X5" s="677"/>
      <c r="Y5" s="702"/>
      <c r="Z5" s="715">
        <v>31.2</v>
      </c>
      <c r="AA5" s="715"/>
      <c r="AB5" s="715"/>
      <c r="AC5" s="715"/>
      <c r="AD5" s="716">
        <v>9017272</v>
      </c>
      <c r="AE5" s="716"/>
      <c r="AF5" s="716"/>
      <c r="AG5" s="716"/>
      <c r="AH5" s="716"/>
      <c r="AI5" s="716"/>
      <c r="AJ5" s="716"/>
      <c r="AK5" s="716"/>
      <c r="AL5" s="703">
        <v>55.7</v>
      </c>
      <c r="AM5" s="685"/>
      <c r="AN5" s="685"/>
      <c r="AO5" s="704"/>
      <c r="AP5" s="679" t="s">
        <v>216</v>
      </c>
      <c r="AQ5" s="680"/>
      <c r="AR5" s="680"/>
      <c r="AS5" s="680"/>
      <c r="AT5" s="680"/>
      <c r="AU5" s="680"/>
      <c r="AV5" s="680"/>
      <c r="AW5" s="680"/>
      <c r="AX5" s="680"/>
      <c r="AY5" s="680"/>
      <c r="AZ5" s="680"/>
      <c r="BA5" s="680"/>
      <c r="BB5" s="680"/>
      <c r="BC5" s="680"/>
      <c r="BD5" s="680"/>
      <c r="BE5" s="680"/>
      <c r="BF5" s="681"/>
      <c r="BG5" s="621">
        <v>9014924</v>
      </c>
      <c r="BH5" s="622"/>
      <c r="BI5" s="622"/>
      <c r="BJ5" s="622"/>
      <c r="BK5" s="622"/>
      <c r="BL5" s="622"/>
      <c r="BM5" s="622"/>
      <c r="BN5" s="623"/>
      <c r="BO5" s="659">
        <v>96.1</v>
      </c>
      <c r="BP5" s="659"/>
      <c r="BQ5" s="659"/>
      <c r="BR5" s="659"/>
      <c r="BS5" s="660">
        <v>166494</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270267</v>
      </c>
      <c r="S6" s="622"/>
      <c r="T6" s="622"/>
      <c r="U6" s="622"/>
      <c r="V6" s="622"/>
      <c r="W6" s="622"/>
      <c r="X6" s="622"/>
      <c r="Y6" s="623"/>
      <c r="Z6" s="659">
        <v>0.9</v>
      </c>
      <c r="AA6" s="659"/>
      <c r="AB6" s="659"/>
      <c r="AC6" s="659"/>
      <c r="AD6" s="660">
        <v>270267</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9014924</v>
      </c>
      <c r="BH6" s="622"/>
      <c r="BI6" s="622"/>
      <c r="BJ6" s="622"/>
      <c r="BK6" s="622"/>
      <c r="BL6" s="622"/>
      <c r="BM6" s="622"/>
      <c r="BN6" s="623"/>
      <c r="BO6" s="659">
        <v>96.1</v>
      </c>
      <c r="BP6" s="659"/>
      <c r="BQ6" s="659"/>
      <c r="BR6" s="659"/>
      <c r="BS6" s="660">
        <v>166494</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208429</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208429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2451</v>
      </c>
      <c r="S7" s="622"/>
      <c r="T7" s="622"/>
      <c r="U7" s="622"/>
      <c r="V7" s="622"/>
      <c r="W7" s="622"/>
      <c r="X7" s="622"/>
      <c r="Y7" s="623"/>
      <c r="Z7" s="659">
        <v>0</v>
      </c>
      <c r="AA7" s="659"/>
      <c r="AB7" s="659"/>
      <c r="AC7" s="659"/>
      <c r="AD7" s="660">
        <v>2451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3720452</v>
      </c>
      <c r="BH7" s="622"/>
      <c r="BI7" s="622"/>
      <c r="BJ7" s="622"/>
      <c r="BK7" s="622"/>
      <c r="BL7" s="622"/>
      <c r="BM7" s="622"/>
      <c r="BN7" s="623"/>
      <c r="BO7" s="659">
        <v>39.700000000000003</v>
      </c>
      <c r="BP7" s="659"/>
      <c r="BQ7" s="659"/>
      <c r="BR7" s="659"/>
      <c r="BS7" s="660">
        <v>166494</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3380085</v>
      </c>
      <c r="CS7" s="622"/>
      <c r="CT7" s="622"/>
      <c r="CU7" s="622"/>
      <c r="CV7" s="622"/>
      <c r="CW7" s="622"/>
      <c r="CX7" s="622"/>
      <c r="CY7" s="623"/>
      <c r="CZ7" s="659">
        <v>11.9</v>
      </c>
      <c r="DA7" s="659"/>
      <c r="DB7" s="659"/>
      <c r="DC7" s="659"/>
      <c r="DD7" s="627">
        <v>427961</v>
      </c>
      <c r="DE7" s="622"/>
      <c r="DF7" s="622"/>
      <c r="DG7" s="622"/>
      <c r="DH7" s="622"/>
      <c r="DI7" s="622"/>
      <c r="DJ7" s="622"/>
      <c r="DK7" s="622"/>
      <c r="DL7" s="622"/>
      <c r="DM7" s="622"/>
      <c r="DN7" s="622"/>
      <c r="DO7" s="622"/>
      <c r="DP7" s="623"/>
      <c r="DQ7" s="627">
        <v>2748951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45760</v>
      </c>
      <c r="S8" s="622"/>
      <c r="T8" s="622"/>
      <c r="U8" s="622"/>
      <c r="V8" s="622"/>
      <c r="W8" s="622"/>
      <c r="X8" s="622"/>
      <c r="Y8" s="623"/>
      <c r="Z8" s="659">
        <v>0.2</v>
      </c>
      <c r="AA8" s="659"/>
      <c r="AB8" s="659"/>
      <c r="AC8" s="659"/>
      <c r="AD8" s="660">
        <v>45760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115915</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10961486</v>
      </c>
      <c r="CS8" s="622"/>
      <c r="CT8" s="622"/>
      <c r="CU8" s="622"/>
      <c r="CV8" s="622"/>
      <c r="CW8" s="622"/>
      <c r="CX8" s="622"/>
      <c r="CY8" s="623"/>
      <c r="CZ8" s="659">
        <v>38.700000000000003</v>
      </c>
      <c r="DA8" s="659"/>
      <c r="DB8" s="659"/>
      <c r="DC8" s="659"/>
      <c r="DD8" s="627">
        <v>573820</v>
      </c>
      <c r="DE8" s="622"/>
      <c r="DF8" s="622"/>
      <c r="DG8" s="622"/>
      <c r="DH8" s="622"/>
      <c r="DI8" s="622"/>
      <c r="DJ8" s="622"/>
      <c r="DK8" s="622"/>
      <c r="DL8" s="622"/>
      <c r="DM8" s="622"/>
      <c r="DN8" s="622"/>
      <c r="DO8" s="622"/>
      <c r="DP8" s="623"/>
      <c r="DQ8" s="627">
        <v>5524766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57787</v>
      </c>
      <c r="S9" s="622"/>
      <c r="T9" s="622"/>
      <c r="U9" s="622"/>
      <c r="V9" s="622"/>
      <c r="W9" s="622"/>
      <c r="X9" s="622"/>
      <c r="Y9" s="623"/>
      <c r="Z9" s="659">
        <v>0.2</v>
      </c>
      <c r="AA9" s="659"/>
      <c r="AB9" s="659"/>
      <c r="AC9" s="659"/>
      <c r="AD9" s="660">
        <v>57787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2924577</v>
      </c>
      <c r="BH9" s="622"/>
      <c r="BI9" s="622"/>
      <c r="BJ9" s="622"/>
      <c r="BK9" s="622"/>
      <c r="BL9" s="622"/>
      <c r="BM9" s="622"/>
      <c r="BN9" s="623"/>
      <c r="BO9" s="659">
        <v>31.2</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3139773</v>
      </c>
      <c r="CS9" s="622"/>
      <c r="CT9" s="622"/>
      <c r="CU9" s="622"/>
      <c r="CV9" s="622"/>
      <c r="CW9" s="622"/>
      <c r="CX9" s="622"/>
      <c r="CY9" s="623"/>
      <c r="CZ9" s="659">
        <v>11.1</v>
      </c>
      <c r="DA9" s="659"/>
      <c r="DB9" s="659"/>
      <c r="DC9" s="659"/>
      <c r="DD9" s="627">
        <v>485699</v>
      </c>
      <c r="DE9" s="622"/>
      <c r="DF9" s="622"/>
      <c r="DG9" s="622"/>
      <c r="DH9" s="622"/>
      <c r="DI9" s="622"/>
      <c r="DJ9" s="622"/>
      <c r="DK9" s="622"/>
      <c r="DL9" s="622"/>
      <c r="DM9" s="622"/>
      <c r="DN9" s="622"/>
      <c r="DO9" s="622"/>
      <c r="DP9" s="623"/>
      <c r="DQ9" s="627">
        <v>2419882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236823</v>
      </c>
      <c r="BH10" s="622"/>
      <c r="BI10" s="622"/>
      <c r="BJ10" s="622"/>
      <c r="BK10" s="622"/>
      <c r="BL10" s="622"/>
      <c r="BM10" s="622"/>
      <c r="BN10" s="623"/>
      <c r="BO10" s="659">
        <v>2.5</v>
      </c>
      <c r="BP10" s="659"/>
      <c r="BQ10" s="659"/>
      <c r="BR10" s="659"/>
      <c r="BS10" s="660">
        <v>39984</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6858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3703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1598445</v>
      </c>
      <c r="S11" s="622"/>
      <c r="T11" s="622"/>
      <c r="U11" s="622"/>
      <c r="V11" s="622"/>
      <c r="W11" s="622"/>
      <c r="X11" s="622"/>
      <c r="Y11" s="623"/>
      <c r="Z11" s="624">
        <v>5.3</v>
      </c>
      <c r="AA11" s="625"/>
      <c r="AB11" s="625"/>
      <c r="AC11" s="626"/>
      <c r="AD11" s="627">
        <v>1598445</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443137</v>
      </c>
      <c r="BH11" s="622"/>
      <c r="BI11" s="622"/>
      <c r="BJ11" s="622"/>
      <c r="BK11" s="622"/>
      <c r="BL11" s="622"/>
      <c r="BM11" s="622"/>
      <c r="BN11" s="623"/>
      <c r="BO11" s="659">
        <v>4.7</v>
      </c>
      <c r="BP11" s="659"/>
      <c r="BQ11" s="659"/>
      <c r="BR11" s="659"/>
      <c r="BS11" s="660">
        <v>126510</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710173</v>
      </c>
      <c r="CS11" s="622"/>
      <c r="CT11" s="622"/>
      <c r="CU11" s="622"/>
      <c r="CV11" s="622"/>
      <c r="CW11" s="622"/>
      <c r="CX11" s="622"/>
      <c r="CY11" s="623"/>
      <c r="CZ11" s="659">
        <v>2.5</v>
      </c>
      <c r="DA11" s="659"/>
      <c r="DB11" s="659"/>
      <c r="DC11" s="659"/>
      <c r="DD11" s="627">
        <v>384147</v>
      </c>
      <c r="DE11" s="622"/>
      <c r="DF11" s="622"/>
      <c r="DG11" s="622"/>
      <c r="DH11" s="622"/>
      <c r="DI11" s="622"/>
      <c r="DJ11" s="622"/>
      <c r="DK11" s="622"/>
      <c r="DL11" s="622"/>
      <c r="DM11" s="622"/>
      <c r="DN11" s="622"/>
      <c r="DO11" s="622"/>
      <c r="DP11" s="623"/>
      <c r="DQ11" s="627">
        <v>440030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96112</v>
      </c>
      <c r="S12" s="622"/>
      <c r="T12" s="622"/>
      <c r="U12" s="622"/>
      <c r="V12" s="622"/>
      <c r="W12" s="622"/>
      <c r="X12" s="622"/>
      <c r="Y12" s="623"/>
      <c r="Z12" s="659">
        <v>0.3</v>
      </c>
      <c r="AA12" s="659"/>
      <c r="AB12" s="659"/>
      <c r="AC12" s="659"/>
      <c r="AD12" s="660">
        <v>96112</v>
      </c>
      <c r="AE12" s="660"/>
      <c r="AF12" s="660"/>
      <c r="AG12" s="660"/>
      <c r="AH12" s="660"/>
      <c r="AI12" s="660"/>
      <c r="AJ12" s="660"/>
      <c r="AK12" s="660"/>
      <c r="AL12" s="624">
        <v>0.6</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4582253</v>
      </c>
      <c r="BH12" s="622"/>
      <c r="BI12" s="622"/>
      <c r="BJ12" s="622"/>
      <c r="BK12" s="622"/>
      <c r="BL12" s="622"/>
      <c r="BM12" s="622"/>
      <c r="BN12" s="623"/>
      <c r="BO12" s="659">
        <v>48.8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563864</v>
      </c>
      <c r="CS12" s="622"/>
      <c r="CT12" s="622"/>
      <c r="CU12" s="622"/>
      <c r="CV12" s="622"/>
      <c r="CW12" s="622"/>
      <c r="CX12" s="622"/>
      <c r="CY12" s="623"/>
      <c r="CZ12" s="659">
        <v>2</v>
      </c>
      <c r="DA12" s="659"/>
      <c r="DB12" s="659"/>
      <c r="DC12" s="659"/>
      <c r="DD12" s="627">
        <v>33231</v>
      </c>
      <c r="DE12" s="622"/>
      <c r="DF12" s="622"/>
      <c r="DG12" s="622"/>
      <c r="DH12" s="622"/>
      <c r="DI12" s="622"/>
      <c r="DJ12" s="622"/>
      <c r="DK12" s="622"/>
      <c r="DL12" s="622"/>
      <c r="DM12" s="622"/>
      <c r="DN12" s="622"/>
      <c r="DO12" s="622"/>
      <c r="DP12" s="623"/>
      <c r="DQ12" s="627">
        <v>441749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4566885</v>
      </c>
      <c r="BH13" s="622"/>
      <c r="BI13" s="622"/>
      <c r="BJ13" s="622"/>
      <c r="BK13" s="622"/>
      <c r="BL13" s="622"/>
      <c r="BM13" s="622"/>
      <c r="BN13" s="623"/>
      <c r="BO13" s="659">
        <v>48.7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2540430</v>
      </c>
      <c r="CS13" s="622"/>
      <c r="CT13" s="622"/>
      <c r="CU13" s="622"/>
      <c r="CV13" s="622"/>
      <c r="CW13" s="622"/>
      <c r="CX13" s="622"/>
      <c r="CY13" s="623"/>
      <c r="CZ13" s="659">
        <v>9</v>
      </c>
      <c r="DA13" s="659"/>
      <c r="DB13" s="659"/>
      <c r="DC13" s="659"/>
      <c r="DD13" s="627">
        <v>1542562</v>
      </c>
      <c r="DE13" s="622"/>
      <c r="DF13" s="622"/>
      <c r="DG13" s="622"/>
      <c r="DH13" s="622"/>
      <c r="DI13" s="622"/>
      <c r="DJ13" s="622"/>
      <c r="DK13" s="622"/>
      <c r="DL13" s="622"/>
      <c r="DM13" s="622"/>
      <c r="DN13" s="622"/>
      <c r="DO13" s="622"/>
      <c r="DP13" s="623"/>
      <c r="DQ13" s="627">
        <v>1485013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1906</v>
      </c>
      <c r="S14" s="622"/>
      <c r="T14" s="622"/>
      <c r="U14" s="622"/>
      <c r="V14" s="622"/>
      <c r="W14" s="622"/>
      <c r="X14" s="622"/>
      <c r="Y14" s="623"/>
      <c r="Z14" s="659">
        <v>0</v>
      </c>
      <c r="AA14" s="659"/>
      <c r="AB14" s="659"/>
      <c r="AC14" s="659"/>
      <c r="AD14" s="660">
        <v>1906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248001</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855055</v>
      </c>
      <c r="CS14" s="622"/>
      <c r="CT14" s="622"/>
      <c r="CU14" s="622"/>
      <c r="CV14" s="622"/>
      <c r="CW14" s="622"/>
      <c r="CX14" s="622"/>
      <c r="CY14" s="623"/>
      <c r="CZ14" s="659">
        <v>3</v>
      </c>
      <c r="DA14" s="659"/>
      <c r="DB14" s="659"/>
      <c r="DC14" s="659"/>
      <c r="DD14" s="627" t="s">
        <v>122</v>
      </c>
      <c r="DE14" s="622"/>
      <c r="DF14" s="622"/>
      <c r="DG14" s="622"/>
      <c r="DH14" s="622"/>
      <c r="DI14" s="622"/>
      <c r="DJ14" s="622"/>
      <c r="DK14" s="622"/>
      <c r="DL14" s="622"/>
      <c r="DM14" s="622"/>
      <c r="DN14" s="622"/>
      <c r="DO14" s="622"/>
      <c r="DP14" s="623"/>
      <c r="DQ14" s="627">
        <v>852464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464218</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3671669</v>
      </c>
      <c r="CS15" s="622"/>
      <c r="CT15" s="622"/>
      <c r="CU15" s="622"/>
      <c r="CV15" s="622"/>
      <c r="CW15" s="622"/>
      <c r="CX15" s="622"/>
      <c r="CY15" s="623"/>
      <c r="CZ15" s="659">
        <v>13</v>
      </c>
      <c r="DA15" s="659"/>
      <c r="DB15" s="659"/>
      <c r="DC15" s="659"/>
      <c r="DD15" s="627">
        <v>1061358</v>
      </c>
      <c r="DE15" s="622"/>
      <c r="DF15" s="622"/>
      <c r="DG15" s="622"/>
      <c r="DH15" s="622"/>
      <c r="DI15" s="622"/>
      <c r="DJ15" s="622"/>
      <c r="DK15" s="622"/>
      <c r="DL15" s="622"/>
      <c r="DM15" s="622"/>
      <c r="DN15" s="622"/>
      <c r="DO15" s="622"/>
      <c r="DP15" s="623"/>
      <c r="DQ15" s="627">
        <v>2290274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35781</v>
      </c>
      <c r="S16" s="622"/>
      <c r="T16" s="622"/>
      <c r="U16" s="622"/>
      <c r="V16" s="622"/>
      <c r="W16" s="622"/>
      <c r="X16" s="622"/>
      <c r="Y16" s="623"/>
      <c r="Z16" s="659">
        <v>0.1</v>
      </c>
      <c r="AA16" s="659"/>
      <c r="AB16" s="659"/>
      <c r="AC16" s="659"/>
      <c r="AD16" s="660">
        <v>35781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15356</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43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157952</v>
      </c>
      <c r="S17" s="622"/>
      <c r="T17" s="622"/>
      <c r="U17" s="622"/>
      <c r="V17" s="622"/>
      <c r="W17" s="622"/>
      <c r="X17" s="622"/>
      <c r="Y17" s="623"/>
      <c r="Z17" s="659">
        <v>0.5</v>
      </c>
      <c r="AA17" s="659"/>
      <c r="AB17" s="659"/>
      <c r="AC17" s="659"/>
      <c r="AD17" s="660">
        <v>157952</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2247316</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2247316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91303</v>
      </c>
      <c r="S18" s="622"/>
      <c r="T18" s="622"/>
      <c r="U18" s="622"/>
      <c r="V18" s="622"/>
      <c r="W18" s="622"/>
      <c r="X18" s="622"/>
      <c r="Y18" s="623"/>
      <c r="Z18" s="659">
        <v>0.3</v>
      </c>
      <c r="AA18" s="659"/>
      <c r="AB18" s="659"/>
      <c r="AC18" s="659"/>
      <c r="AD18" s="660">
        <v>91303</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63446</v>
      </c>
      <c r="S19" s="622"/>
      <c r="T19" s="622"/>
      <c r="U19" s="622"/>
      <c r="V19" s="622"/>
      <c r="W19" s="622"/>
      <c r="X19" s="622"/>
      <c r="Y19" s="623"/>
      <c r="Z19" s="659">
        <v>0.2</v>
      </c>
      <c r="AA19" s="659"/>
      <c r="AB19" s="659"/>
      <c r="AC19" s="659"/>
      <c r="AD19" s="660">
        <v>63446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367085</v>
      </c>
      <c r="BH19" s="622"/>
      <c r="BI19" s="622"/>
      <c r="BJ19" s="622"/>
      <c r="BK19" s="622"/>
      <c r="BL19" s="622"/>
      <c r="BM19" s="622"/>
      <c r="BN19" s="623"/>
      <c r="BO19" s="659">
        <v>3.9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27857</v>
      </c>
      <c r="S20" s="622"/>
      <c r="T20" s="622"/>
      <c r="U20" s="622"/>
      <c r="V20" s="622"/>
      <c r="W20" s="622"/>
      <c r="X20" s="622"/>
      <c r="Y20" s="623"/>
      <c r="Z20" s="659">
        <v>0.1</v>
      </c>
      <c r="AA20" s="659"/>
      <c r="AB20" s="659"/>
      <c r="AC20" s="659"/>
      <c r="AD20" s="660">
        <v>27857</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367085</v>
      </c>
      <c r="BH20" s="622"/>
      <c r="BI20" s="622"/>
      <c r="BJ20" s="622"/>
      <c r="BK20" s="622"/>
      <c r="BL20" s="622"/>
      <c r="BM20" s="622"/>
      <c r="BN20" s="623"/>
      <c r="BO20" s="659">
        <v>3.9</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28300494</v>
      </c>
      <c r="CS20" s="622"/>
      <c r="CT20" s="622"/>
      <c r="CU20" s="622"/>
      <c r="CV20" s="622"/>
      <c r="CW20" s="622"/>
      <c r="CX20" s="622"/>
      <c r="CY20" s="623"/>
      <c r="CZ20" s="659">
        <v>100</v>
      </c>
      <c r="DA20" s="659"/>
      <c r="DB20" s="659"/>
      <c r="DC20" s="659"/>
      <c r="DD20" s="627">
        <v>4508778</v>
      </c>
      <c r="DE20" s="622"/>
      <c r="DF20" s="622"/>
      <c r="DG20" s="622"/>
      <c r="DH20" s="622"/>
      <c r="DI20" s="622"/>
      <c r="DJ20" s="622"/>
      <c r="DK20" s="622"/>
      <c r="DL20" s="622"/>
      <c r="DM20" s="622"/>
      <c r="DN20" s="622"/>
      <c r="DO20" s="622"/>
      <c r="DP20" s="623"/>
      <c r="DQ20" s="627">
        <v>18662620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5673403</v>
      </c>
      <c r="S21" s="622"/>
      <c r="T21" s="622"/>
      <c r="U21" s="622"/>
      <c r="V21" s="622"/>
      <c r="W21" s="622"/>
      <c r="X21" s="622"/>
      <c r="Y21" s="623"/>
      <c r="Z21" s="659">
        <v>18.899999999999999</v>
      </c>
      <c r="AA21" s="659"/>
      <c r="AB21" s="659"/>
      <c r="AC21" s="659"/>
      <c r="AD21" s="660">
        <v>4770968</v>
      </c>
      <c r="AE21" s="660"/>
      <c r="AF21" s="660"/>
      <c r="AG21" s="660"/>
      <c r="AH21" s="660"/>
      <c r="AI21" s="660"/>
      <c r="AJ21" s="660"/>
      <c r="AK21" s="660"/>
      <c r="AL21" s="624">
        <v>29.5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2348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4770968</v>
      </c>
      <c r="S22" s="622"/>
      <c r="T22" s="622"/>
      <c r="U22" s="622"/>
      <c r="V22" s="622"/>
      <c r="W22" s="622"/>
      <c r="X22" s="622"/>
      <c r="Y22" s="623"/>
      <c r="Z22" s="659">
        <v>15.9</v>
      </c>
      <c r="AA22" s="659"/>
      <c r="AB22" s="659"/>
      <c r="AC22" s="659"/>
      <c r="AD22" s="660">
        <v>4770968</v>
      </c>
      <c r="AE22" s="660"/>
      <c r="AF22" s="660"/>
      <c r="AG22" s="660"/>
      <c r="AH22" s="660"/>
      <c r="AI22" s="660"/>
      <c r="AJ22" s="660"/>
      <c r="AK22" s="660"/>
      <c r="AL22" s="624">
        <v>29.5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902435</v>
      </c>
      <c r="S23" s="622"/>
      <c r="T23" s="622"/>
      <c r="U23" s="622"/>
      <c r="V23" s="622"/>
      <c r="W23" s="622"/>
      <c r="X23" s="622"/>
      <c r="Y23" s="623"/>
      <c r="Z23" s="659">
        <v>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364737</v>
      </c>
      <c r="BH23" s="622"/>
      <c r="BI23" s="622"/>
      <c r="BJ23" s="622"/>
      <c r="BK23" s="622"/>
      <c r="BL23" s="622"/>
      <c r="BM23" s="622"/>
      <c r="BN23" s="623"/>
      <c r="BO23" s="659">
        <v>3.9</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12952769</v>
      </c>
      <c r="CS24" s="677"/>
      <c r="CT24" s="677"/>
      <c r="CU24" s="677"/>
      <c r="CV24" s="677"/>
      <c r="CW24" s="677"/>
      <c r="CX24" s="677"/>
      <c r="CY24" s="702"/>
      <c r="CZ24" s="703">
        <v>45.8</v>
      </c>
      <c r="DA24" s="685"/>
      <c r="DB24" s="685"/>
      <c r="DC24" s="705"/>
      <c r="DD24" s="701">
        <v>8286911</v>
      </c>
      <c r="DE24" s="677"/>
      <c r="DF24" s="677"/>
      <c r="DG24" s="677"/>
      <c r="DH24" s="677"/>
      <c r="DI24" s="677"/>
      <c r="DJ24" s="677"/>
      <c r="DK24" s="702"/>
      <c r="DL24" s="701">
        <v>7410617</v>
      </c>
      <c r="DM24" s="677"/>
      <c r="DN24" s="677"/>
      <c r="DO24" s="677"/>
      <c r="DP24" s="677"/>
      <c r="DQ24" s="677"/>
      <c r="DR24" s="677"/>
      <c r="DS24" s="677"/>
      <c r="DT24" s="677"/>
      <c r="DU24" s="677"/>
      <c r="DV24" s="702"/>
      <c r="DW24" s="703">
        <v>45.3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17413176</v>
      </c>
      <c r="S25" s="622"/>
      <c r="T25" s="622"/>
      <c r="U25" s="622"/>
      <c r="V25" s="622"/>
      <c r="W25" s="622"/>
      <c r="X25" s="622"/>
      <c r="Y25" s="623"/>
      <c r="Z25" s="659">
        <v>57.9</v>
      </c>
      <c r="AA25" s="659"/>
      <c r="AB25" s="659"/>
      <c r="AC25" s="659"/>
      <c r="AD25" s="660">
        <v>16146004</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3406993</v>
      </c>
      <c r="CS25" s="634"/>
      <c r="CT25" s="634"/>
      <c r="CU25" s="634"/>
      <c r="CV25" s="634"/>
      <c r="CW25" s="634"/>
      <c r="CX25" s="634"/>
      <c r="CY25" s="635"/>
      <c r="CZ25" s="624">
        <v>12</v>
      </c>
      <c r="DA25" s="636"/>
      <c r="DB25" s="636"/>
      <c r="DC25" s="637"/>
      <c r="DD25" s="627">
        <v>3207531</v>
      </c>
      <c r="DE25" s="634"/>
      <c r="DF25" s="634"/>
      <c r="DG25" s="634"/>
      <c r="DH25" s="634"/>
      <c r="DI25" s="634"/>
      <c r="DJ25" s="634"/>
      <c r="DK25" s="635"/>
      <c r="DL25" s="627">
        <v>3085791</v>
      </c>
      <c r="DM25" s="634"/>
      <c r="DN25" s="634"/>
      <c r="DO25" s="634"/>
      <c r="DP25" s="634"/>
      <c r="DQ25" s="634"/>
      <c r="DR25" s="634"/>
      <c r="DS25" s="634"/>
      <c r="DT25" s="634"/>
      <c r="DU25" s="634"/>
      <c r="DV25" s="635"/>
      <c r="DW25" s="624">
        <v>18.899999999999999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8285</v>
      </c>
      <c r="S26" s="622"/>
      <c r="T26" s="622"/>
      <c r="U26" s="622"/>
      <c r="V26" s="622"/>
      <c r="W26" s="622"/>
      <c r="X26" s="622"/>
      <c r="Y26" s="623"/>
      <c r="Z26" s="659">
        <v>0</v>
      </c>
      <c r="AA26" s="659"/>
      <c r="AB26" s="659"/>
      <c r="AC26" s="659"/>
      <c r="AD26" s="660">
        <v>8285</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2133412</v>
      </c>
      <c r="CS26" s="622"/>
      <c r="CT26" s="622"/>
      <c r="CU26" s="622"/>
      <c r="CV26" s="622"/>
      <c r="CW26" s="622"/>
      <c r="CX26" s="622"/>
      <c r="CY26" s="623"/>
      <c r="CZ26" s="624">
        <v>7.5</v>
      </c>
      <c r="DA26" s="636"/>
      <c r="DB26" s="636"/>
      <c r="DC26" s="637"/>
      <c r="DD26" s="627">
        <v>1967482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159696</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9382009</v>
      </c>
      <c r="BH27" s="622"/>
      <c r="BI27" s="622"/>
      <c r="BJ27" s="622"/>
      <c r="BK27" s="622"/>
      <c r="BL27" s="622"/>
      <c r="BM27" s="622"/>
      <c r="BN27" s="623"/>
      <c r="BO27" s="659">
        <v>100</v>
      </c>
      <c r="BP27" s="659"/>
      <c r="BQ27" s="659"/>
      <c r="BR27" s="659"/>
      <c r="BS27" s="660">
        <v>166494</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7298460</v>
      </c>
      <c r="CS27" s="634"/>
      <c r="CT27" s="634"/>
      <c r="CU27" s="634"/>
      <c r="CV27" s="634"/>
      <c r="CW27" s="634"/>
      <c r="CX27" s="634"/>
      <c r="CY27" s="635"/>
      <c r="CZ27" s="624">
        <v>25.8</v>
      </c>
      <c r="DA27" s="636"/>
      <c r="DB27" s="636"/>
      <c r="DC27" s="637"/>
      <c r="DD27" s="627">
        <v>2832064</v>
      </c>
      <c r="DE27" s="634"/>
      <c r="DF27" s="634"/>
      <c r="DG27" s="634"/>
      <c r="DH27" s="634"/>
      <c r="DI27" s="634"/>
      <c r="DJ27" s="634"/>
      <c r="DK27" s="635"/>
      <c r="DL27" s="627">
        <v>2077510</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142990</v>
      </c>
      <c r="S28" s="622"/>
      <c r="T28" s="622"/>
      <c r="U28" s="622"/>
      <c r="V28" s="622"/>
      <c r="W28" s="622"/>
      <c r="X28" s="622"/>
      <c r="Y28" s="623"/>
      <c r="Z28" s="659">
        <v>0.5</v>
      </c>
      <c r="AA28" s="659"/>
      <c r="AB28" s="659"/>
      <c r="AC28" s="659"/>
      <c r="AD28" s="660">
        <v>21354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2247316</v>
      </c>
      <c r="CS28" s="622"/>
      <c r="CT28" s="622"/>
      <c r="CU28" s="622"/>
      <c r="CV28" s="622"/>
      <c r="CW28" s="622"/>
      <c r="CX28" s="622"/>
      <c r="CY28" s="623"/>
      <c r="CZ28" s="624">
        <v>7.9</v>
      </c>
      <c r="DA28" s="636"/>
      <c r="DB28" s="636"/>
      <c r="DC28" s="637"/>
      <c r="DD28" s="627">
        <v>2247316</v>
      </c>
      <c r="DE28" s="622"/>
      <c r="DF28" s="622"/>
      <c r="DG28" s="622"/>
      <c r="DH28" s="622"/>
      <c r="DI28" s="622"/>
      <c r="DJ28" s="622"/>
      <c r="DK28" s="623"/>
      <c r="DL28" s="627">
        <v>2247316</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160921</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2246510</v>
      </c>
      <c r="CS29" s="634"/>
      <c r="CT29" s="634"/>
      <c r="CU29" s="634"/>
      <c r="CV29" s="634"/>
      <c r="CW29" s="634"/>
      <c r="CX29" s="634"/>
      <c r="CY29" s="635"/>
      <c r="CZ29" s="624">
        <v>7.9</v>
      </c>
      <c r="DA29" s="636"/>
      <c r="DB29" s="636"/>
      <c r="DC29" s="637"/>
      <c r="DD29" s="627">
        <v>2246510</v>
      </c>
      <c r="DE29" s="634"/>
      <c r="DF29" s="634"/>
      <c r="DG29" s="634"/>
      <c r="DH29" s="634"/>
      <c r="DI29" s="634"/>
      <c r="DJ29" s="634"/>
      <c r="DK29" s="635"/>
      <c r="DL29" s="627">
        <v>2246510</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6086452</v>
      </c>
      <c r="S30" s="622"/>
      <c r="T30" s="622"/>
      <c r="U30" s="622"/>
      <c r="V30" s="622"/>
      <c r="W30" s="622"/>
      <c r="X30" s="622"/>
      <c r="Y30" s="623"/>
      <c r="Z30" s="659">
        <v>20.3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2188700</v>
      </c>
      <c r="CS30" s="622"/>
      <c r="CT30" s="622"/>
      <c r="CU30" s="622"/>
      <c r="CV30" s="622"/>
      <c r="CW30" s="622"/>
      <c r="CX30" s="622"/>
      <c r="CY30" s="623"/>
      <c r="CZ30" s="624">
        <v>7.7</v>
      </c>
      <c r="DA30" s="636"/>
      <c r="DB30" s="636"/>
      <c r="DC30" s="637"/>
      <c r="DD30" s="627">
        <v>2188700</v>
      </c>
      <c r="DE30" s="622"/>
      <c r="DF30" s="622"/>
      <c r="DG30" s="622"/>
      <c r="DH30" s="622"/>
      <c r="DI30" s="622"/>
      <c r="DJ30" s="622"/>
      <c r="DK30" s="623"/>
      <c r="DL30" s="627">
        <v>2188700</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97.7</v>
      </c>
      <c r="BN31" s="684"/>
      <c r="BO31" s="684"/>
      <c r="BP31" s="684"/>
      <c r="BQ31" s="686"/>
      <c r="BR31" s="683">
        <v>99.3</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57810</v>
      </c>
      <c r="CS31" s="634"/>
      <c r="CT31" s="634"/>
      <c r="CU31" s="634"/>
      <c r="CV31" s="634"/>
      <c r="CW31" s="634"/>
      <c r="CX31" s="634"/>
      <c r="CY31" s="635"/>
      <c r="CZ31" s="624">
        <v>0.2</v>
      </c>
      <c r="DA31" s="636"/>
      <c r="DB31" s="636"/>
      <c r="DC31" s="637"/>
      <c r="DD31" s="627">
        <v>57810</v>
      </c>
      <c r="DE31" s="634"/>
      <c r="DF31" s="634"/>
      <c r="DG31" s="634"/>
      <c r="DH31" s="634"/>
      <c r="DI31" s="634"/>
      <c r="DJ31" s="634"/>
      <c r="DK31" s="635"/>
      <c r="DL31" s="627">
        <v>57810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2297541</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97.5</v>
      </c>
      <c r="BN32" s="634"/>
      <c r="BO32" s="634"/>
      <c r="BP32" s="634"/>
      <c r="BQ32" s="657"/>
      <c r="BR32" s="687">
        <v>99.2</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806</v>
      </c>
      <c r="CS32" s="622"/>
      <c r="CT32" s="622"/>
      <c r="CU32" s="622"/>
      <c r="CV32" s="622"/>
      <c r="CW32" s="622"/>
      <c r="CX32" s="622"/>
      <c r="CY32" s="623"/>
      <c r="CZ32" s="624">
        <v>0</v>
      </c>
      <c r="DA32" s="636"/>
      <c r="DB32" s="636"/>
      <c r="DC32" s="637"/>
      <c r="DD32" s="627">
        <v>806</v>
      </c>
      <c r="DE32" s="622"/>
      <c r="DF32" s="622"/>
      <c r="DG32" s="622"/>
      <c r="DH32" s="622"/>
      <c r="DI32" s="622"/>
      <c r="DJ32" s="622"/>
      <c r="DK32" s="623"/>
      <c r="DL32" s="627">
        <v>806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51976</v>
      </c>
      <c r="S33" s="622"/>
      <c r="T33" s="622"/>
      <c r="U33" s="622"/>
      <c r="V33" s="622"/>
      <c r="W33" s="622"/>
      <c r="X33" s="622"/>
      <c r="Y33" s="623"/>
      <c r="Z33" s="659">
        <v>0.2</v>
      </c>
      <c r="AA33" s="659"/>
      <c r="AB33" s="659"/>
      <c r="AC33" s="659"/>
      <c r="AD33" s="660">
        <v>22657</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99.1</v>
      </c>
      <c r="BH33" s="606"/>
      <c r="BI33" s="606"/>
      <c r="BJ33" s="606"/>
      <c r="BK33" s="606"/>
      <c r="BL33" s="606"/>
      <c r="BM33" s="652">
        <v>97.7</v>
      </c>
      <c r="BN33" s="606"/>
      <c r="BO33" s="606"/>
      <c r="BP33" s="606"/>
      <c r="BQ33" s="669"/>
      <c r="BR33" s="682">
        <v>99.3</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10823591</v>
      </c>
      <c r="CS33" s="634"/>
      <c r="CT33" s="634"/>
      <c r="CU33" s="634"/>
      <c r="CV33" s="634"/>
      <c r="CW33" s="634"/>
      <c r="CX33" s="634"/>
      <c r="CY33" s="635"/>
      <c r="CZ33" s="624">
        <v>38.200000000000003</v>
      </c>
      <c r="DA33" s="636"/>
      <c r="DB33" s="636"/>
      <c r="DC33" s="637"/>
      <c r="DD33" s="627">
        <v>9196355</v>
      </c>
      <c r="DE33" s="634"/>
      <c r="DF33" s="634"/>
      <c r="DG33" s="634"/>
      <c r="DH33" s="634"/>
      <c r="DI33" s="634"/>
      <c r="DJ33" s="634"/>
      <c r="DK33" s="635"/>
      <c r="DL33" s="627">
        <v>7792937</v>
      </c>
      <c r="DM33" s="634"/>
      <c r="DN33" s="634"/>
      <c r="DO33" s="634"/>
      <c r="DP33" s="634"/>
      <c r="DQ33" s="634"/>
      <c r="DR33" s="634"/>
      <c r="DS33" s="634"/>
      <c r="DT33" s="634"/>
      <c r="DU33" s="634"/>
      <c r="DV33" s="635"/>
      <c r="DW33" s="624">
        <v>47.7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352810</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3915446</v>
      </c>
      <c r="CS34" s="622"/>
      <c r="CT34" s="622"/>
      <c r="CU34" s="622"/>
      <c r="CV34" s="622"/>
      <c r="CW34" s="622"/>
      <c r="CX34" s="622"/>
      <c r="CY34" s="623"/>
      <c r="CZ34" s="624">
        <v>13.8</v>
      </c>
      <c r="DA34" s="636"/>
      <c r="DB34" s="636"/>
      <c r="DC34" s="637"/>
      <c r="DD34" s="627">
        <v>3212577</v>
      </c>
      <c r="DE34" s="622"/>
      <c r="DF34" s="622"/>
      <c r="DG34" s="622"/>
      <c r="DH34" s="622"/>
      <c r="DI34" s="622"/>
      <c r="DJ34" s="622"/>
      <c r="DK34" s="623"/>
      <c r="DL34" s="627">
        <v>3136049</v>
      </c>
      <c r="DM34" s="622"/>
      <c r="DN34" s="622"/>
      <c r="DO34" s="622"/>
      <c r="DP34" s="622"/>
      <c r="DQ34" s="622"/>
      <c r="DR34" s="622"/>
      <c r="DS34" s="622"/>
      <c r="DT34" s="622"/>
      <c r="DU34" s="622"/>
      <c r="DV34" s="623"/>
      <c r="DW34" s="624">
        <v>19.2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814048</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235616</v>
      </c>
      <c r="CS35" s="634"/>
      <c r="CT35" s="634"/>
      <c r="CU35" s="634"/>
      <c r="CV35" s="634"/>
      <c r="CW35" s="634"/>
      <c r="CX35" s="634"/>
      <c r="CY35" s="635"/>
      <c r="CZ35" s="624">
        <v>0.8</v>
      </c>
      <c r="DA35" s="636"/>
      <c r="DB35" s="636"/>
      <c r="DC35" s="637"/>
      <c r="DD35" s="627">
        <v>204751</v>
      </c>
      <c r="DE35" s="634"/>
      <c r="DF35" s="634"/>
      <c r="DG35" s="634"/>
      <c r="DH35" s="634"/>
      <c r="DI35" s="634"/>
      <c r="DJ35" s="634"/>
      <c r="DK35" s="635"/>
      <c r="DL35" s="627">
        <v>198141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356351</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3809811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40307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3494150</v>
      </c>
      <c r="CS36" s="622"/>
      <c r="CT36" s="622"/>
      <c r="CU36" s="622"/>
      <c r="CV36" s="622"/>
      <c r="CW36" s="622"/>
      <c r="CX36" s="622"/>
      <c r="CY36" s="623"/>
      <c r="CZ36" s="624">
        <v>12.3</v>
      </c>
      <c r="DA36" s="636"/>
      <c r="DB36" s="636"/>
      <c r="DC36" s="637"/>
      <c r="DD36" s="627">
        <v>3197874</v>
      </c>
      <c r="DE36" s="622"/>
      <c r="DF36" s="622"/>
      <c r="DG36" s="622"/>
      <c r="DH36" s="622"/>
      <c r="DI36" s="622"/>
      <c r="DJ36" s="622"/>
      <c r="DK36" s="623"/>
      <c r="DL36" s="627">
        <v>2464056</v>
      </c>
      <c r="DM36" s="622"/>
      <c r="DN36" s="622"/>
      <c r="DO36" s="622"/>
      <c r="DP36" s="622"/>
      <c r="DQ36" s="622"/>
      <c r="DR36" s="622"/>
      <c r="DS36" s="622"/>
      <c r="DT36" s="622"/>
      <c r="DU36" s="622"/>
      <c r="DV36" s="623"/>
      <c r="DW36" s="624">
        <v>15.1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487579</v>
      </c>
      <c r="S37" s="622"/>
      <c r="T37" s="622"/>
      <c r="U37" s="622"/>
      <c r="V37" s="622"/>
      <c r="W37" s="622"/>
      <c r="X37" s="622"/>
      <c r="Y37" s="623"/>
      <c r="Z37" s="659">
        <v>1.6</v>
      </c>
      <c r="AA37" s="659"/>
      <c r="AB37" s="659"/>
      <c r="AC37" s="659"/>
      <c r="AD37" s="660">
        <v>562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772632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-40969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1017334</v>
      </c>
      <c r="CS37" s="634"/>
      <c r="CT37" s="634"/>
      <c r="CU37" s="634"/>
      <c r="CV37" s="634"/>
      <c r="CW37" s="634"/>
      <c r="CX37" s="634"/>
      <c r="CY37" s="635"/>
      <c r="CZ37" s="624">
        <v>3.6</v>
      </c>
      <c r="DA37" s="636"/>
      <c r="DB37" s="636"/>
      <c r="DC37" s="637"/>
      <c r="DD37" s="627">
        <v>1017334</v>
      </c>
      <c r="DE37" s="634"/>
      <c r="DF37" s="634"/>
      <c r="DG37" s="634"/>
      <c r="DH37" s="634"/>
      <c r="DI37" s="634"/>
      <c r="DJ37" s="634"/>
      <c r="DK37" s="635"/>
      <c r="DL37" s="627">
        <v>964957</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1721682</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384072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8666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2550665</v>
      </c>
      <c r="CS38" s="622"/>
      <c r="CT38" s="622"/>
      <c r="CU38" s="622"/>
      <c r="CV38" s="622"/>
      <c r="CW38" s="622"/>
      <c r="CX38" s="622"/>
      <c r="CY38" s="623"/>
      <c r="CZ38" s="624">
        <v>9</v>
      </c>
      <c r="DA38" s="636"/>
      <c r="DB38" s="636"/>
      <c r="DC38" s="637"/>
      <c r="DD38" s="627">
        <v>2062341</v>
      </c>
      <c r="DE38" s="622"/>
      <c r="DF38" s="622"/>
      <c r="DG38" s="622"/>
      <c r="DH38" s="622"/>
      <c r="DI38" s="622"/>
      <c r="DJ38" s="622"/>
      <c r="DK38" s="623"/>
      <c r="DL38" s="627">
        <v>1994691</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107853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13136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518909</v>
      </c>
      <c r="CS39" s="634"/>
      <c r="CT39" s="634"/>
      <c r="CU39" s="634"/>
      <c r="CV39" s="634"/>
      <c r="CW39" s="634"/>
      <c r="CX39" s="634"/>
      <c r="CY39" s="635"/>
      <c r="CZ39" s="624">
        <v>1.8</v>
      </c>
      <c r="DA39" s="636"/>
      <c r="DB39" s="636"/>
      <c r="DC39" s="637"/>
      <c r="DD39" s="627">
        <v>518812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145482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21801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108805</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30053507</v>
      </c>
      <c r="S41" s="646"/>
      <c r="T41" s="646"/>
      <c r="U41" s="646"/>
      <c r="V41" s="646"/>
      <c r="W41" s="646"/>
      <c r="X41" s="646"/>
      <c r="Y41" s="649"/>
      <c r="Z41" s="650">
        <v>100</v>
      </c>
      <c r="AA41" s="650"/>
      <c r="AB41" s="650"/>
      <c r="AC41" s="650"/>
      <c r="AD41" s="651">
        <v>16198862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499252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2024201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4524134</v>
      </c>
      <c r="CS42" s="634"/>
      <c r="CT42" s="634"/>
      <c r="CU42" s="634"/>
      <c r="CV42" s="634"/>
      <c r="CW42" s="634"/>
      <c r="CX42" s="634"/>
      <c r="CY42" s="635"/>
      <c r="CZ42" s="624">
        <v>16</v>
      </c>
      <c r="DA42" s="636"/>
      <c r="DB42" s="636"/>
      <c r="DC42" s="637"/>
      <c r="DD42" s="627">
        <v>1179354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210669</v>
      </c>
      <c r="CS43" s="634"/>
      <c r="CT43" s="634"/>
      <c r="CU43" s="634"/>
      <c r="CV43" s="634"/>
      <c r="CW43" s="634"/>
      <c r="CX43" s="634"/>
      <c r="CY43" s="635"/>
      <c r="CZ43" s="624">
        <v>0.7</v>
      </c>
      <c r="DA43" s="636"/>
      <c r="DB43" s="636"/>
      <c r="DC43" s="637"/>
      <c r="DD43" s="627">
        <v>204786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4508778</v>
      </c>
      <c r="CS44" s="622"/>
      <c r="CT44" s="622"/>
      <c r="CU44" s="622"/>
      <c r="CV44" s="622"/>
      <c r="CW44" s="622"/>
      <c r="CX44" s="622"/>
      <c r="CY44" s="623"/>
      <c r="CZ44" s="624">
        <v>15.9</v>
      </c>
      <c r="DA44" s="625"/>
      <c r="DB44" s="625"/>
      <c r="DC44" s="626"/>
      <c r="DD44" s="627">
        <v>1179311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2921795</v>
      </c>
      <c r="CS45" s="634"/>
      <c r="CT45" s="634"/>
      <c r="CU45" s="634"/>
      <c r="CV45" s="634"/>
      <c r="CW45" s="634"/>
      <c r="CX45" s="634"/>
      <c r="CY45" s="635"/>
      <c r="CZ45" s="624">
        <v>10.3</v>
      </c>
      <c r="DA45" s="636"/>
      <c r="DB45" s="636"/>
      <c r="DC45" s="637"/>
      <c r="DD45" s="627">
        <v>254132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1517202</v>
      </c>
      <c r="CS46" s="622"/>
      <c r="CT46" s="622"/>
      <c r="CU46" s="622"/>
      <c r="CV46" s="622"/>
      <c r="CW46" s="622"/>
      <c r="CX46" s="622"/>
      <c r="CY46" s="623"/>
      <c r="CZ46" s="624">
        <v>5.4</v>
      </c>
      <c r="DA46" s="625"/>
      <c r="DB46" s="625"/>
      <c r="DC46" s="626"/>
      <c r="DD46" s="627">
        <v>922466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15356</v>
      </c>
      <c r="CS47" s="634"/>
      <c r="CT47" s="634"/>
      <c r="CU47" s="634"/>
      <c r="CV47" s="634"/>
      <c r="CW47" s="634"/>
      <c r="CX47" s="634"/>
      <c r="CY47" s="635"/>
      <c r="CZ47" s="624">
        <v>0.1</v>
      </c>
      <c r="DA47" s="636"/>
      <c r="DB47" s="636"/>
      <c r="DC47" s="637"/>
      <c r="DD47" s="627">
        <v>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28300494</v>
      </c>
      <c r="CS49" s="606"/>
      <c r="CT49" s="606"/>
      <c r="CU49" s="606"/>
      <c r="CV49" s="606"/>
      <c r="CW49" s="606"/>
      <c r="CX49" s="606"/>
      <c r="CY49" s="607"/>
      <c r="CZ49" s="608">
        <v>100</v>
      </c>
      <c r="DA49" s="609"/>
      <c r="DB49" s="609"/>
      <c r="DC49" s="610"/>
      <c r="DD49" s="611">
        <v>18662620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CWE7E78nMogd0WYq+vIz+lgF1g4S+gYW2GC0ha/eDLcpATHWksFlIIoRrm3JpgdiO5+lXs+KIC5gjZD0ZlcGA==" saltValue="OvxuyOljiL/T1rnjJPYb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30178</v>
      </c>
      <c r="R7" s="1103"/>
      <c r="S7" s="1103"/>
      <c r="T7" s="1103"/>
      <c r="U7" s="1103"/>
      <c r="V7" s="1103">
        <v>28425</v>
      </c>
      <c r="W7" s="1103"/>
      <c r="X7" s="1103"/>
      <c r="Y7" s="1103"/>
      <c r="Z7" s="1103"/>
      <c r="AA7" s="1103">
        <v>1753</v>
      </c>
      <c r="AB7" s="1103"/>
      <c r="AC7" s="1103"/>
      <c r="AD7" s="1103"/>
      <c r="AE7" s="1104"/>
      <c r="AF7" s="1105">
        <v>1597</v>
      </c>
      <c r="AG7" s="1106"/>
      <c r="AH7" s="1106"/>
      <c r="AI7" s="1106"/>
      <c r="AJ7" s="1107"/>
      <c r="AK7" s="1108">
        <v>814</v>
      </c>
      <c r="AL7" s="1109"/>
      <c r="AM7" s="1109"/>
      <c r="AN7" s="1109"/>
      <c r="AO7" s="1109"/>
      <c r="AP7" s="1109">
        <v>22019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-67</v>
      </c>
      <c r="CI7" s="1097"/>
      <c r="CJ7" s="1097"/>
      <c r="CK7" s="1097"/>
      <c r="CL7" s="1098"/>
      <c r="CM7" s="1096">
        <v>449</v>
      </c>
      <c r="CN7" s="1097"/>
      <c r="CO7" s="1097"/>
      <c r="CP7" s="1097"/>
      <c r="CQ7" s="1098"/>
      <c r="CR7" s="1096">
        <v>5</v>
      </c>
      <c r="CS7" s="1097"/>
      <c r="CT7" s="1097"/>
      <c r="CU7" s="1097"/>
      <c r="CV7" s="1098"/>
      <c r="CW7" s="1096" t="s">
        <v>562</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v>
      </c>
      <c r="CI8" s="990"/>
      <c r="CJ8" s="990"/>
      <c r="CK8" s="990"/>
      <c r="CL8" s="991"/>
      <c r="CM8" s="989">
        <v>204</v>
      </c>
      <c r="CN8" s="990"/>
      <c r="CO8" s="990"/>
      <c r="CP8" s="990"/>
      <c r="CQ8" s="991"/>
      <c r="CR8" s="989">
        <v>200</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18</v>
      </c>
      <c r="CI9" s="990"/>
      <c r="CJ9" s="990"/>
      <c r="CK9" s="990"/>
      <c r="CL9" s="991"/>
      <c r="CM9" s="989">
        <v>318</v>
      </c>
      <c r="CN9" s="990"/>
      <c r="CO9" s="990"/>
      <c r="CP9" s="990"/>
      <c r="CQ9" s="991"/>
      <c r="CR9" s="989">
        <v>62</v>
      </c>
      <c r="CS9" s="990"/>
      <c r="CT9" s="990"/>
      <c r="CU9" s="990"/>
      <c r="CV9" s="991"/>
      <c r="CW9" s="989" t="s">
        <v>562</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30178</v>
      </c>
      <c r="R23" s="1061"/>
      <c r="S23" s="1061"/>
      <c r="T23" s="1061"/>
      <c r="U23" s="1061"/>
      <c r="V23" s="1061">
        <v>28425</v>
      </c>
      <c r="W23" s="1061"/>
      <c r="X23" s="1061"/>
      <c r="Y23" s="1061"/>
      <c r="Z23" s="1061"/>
      <c r="AA23" s="1061">
        <v>1753</v>
      </c>
      <c r="AB23" s="1061"/>
      <c r="AC23" s="1061"/>
      <c r="AD23" s="1061"/>
      <c r="AE23" s="1068"/>
      <c r="AF23" s="1069">
        <v>1597</v>
      </c>
      <c r="AG23" s="1061"/>
      <c r="AH23" s="1061"/>
      <c r="AI23" s="1061"/>
      <c r="AJ23" s="1070"/>
      <c r="AK23" s="1071"/>
      <c r="AL23" s="1072"/>
      <c r="AM23" s="1072"/>
      <c r="AN23" s="1072"/>
      <c r="AO23" s="1072"/>
      <c r="AP23" s="1061">
        <v>22019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6994</v>
      </c>
      <c r="R28" s="1051"/>
      <c r="S28" s="1051"/>
      <c r="T28" s="1051"/>
      <c r="U28" s="1051"/>
      <c r="V28" s="1051">
        <v>6953</v>
      </c>
      <c r="W28" s="1051"/>
      <c r="X28" s="1051"/>
      <c r="Y28" s="1051"/>
      <c r="Z28" s="1051"/>
      <c r="AA28" s="1051">
        <v>40</v>
      </c>
      <c r="AB28" s="1051"/>
      <c r="AC28" s="1051"/>
      <c r="AD28" s="1051"/>
      <c r="AE28" s="1052"/>
      <c r="AF28" s="1053">
        <v>40</v>
      </c>
      <c r="AG28" s="1051"/>
      <c r="AH28" s="1051"/>
      <c r="AI28" s="1051"/>
      <c r="AJ28" s="1054"/>
      <c r="AK28" s="1042">
        <v>690</v>
      </c>
      <c r="AL28" s="1043"/>
      <c r="AM28" s="1043"/>
      <c r="AN28" s="1043"/>
      <c r="AO28" s="1043"/>
      <c r="AP28" s="1043" t="s">
        <v>558</v>
      </c>
      <c r="AQ28" s="1043"/>
      <c r="AR28" s="1043"/>
      <c r="AS28" s="1043"/>
      <c r="AT28" s="1043"/>
      <c r="AU28" s="1043" t="s">
        <v>558</v>
      </c>
      <c r="AV28" s="1043"/>
      <c r="AW28" s="1043"/>
      <c r="AX28" s="1043"/>
      <c r="AY28" s="1043"/>
      <c r="AZ28" s="1044" t="s">
        <v>558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946</v>
      </c>
      <c r="R29" s="1039"/>
      <c r="S29" s="1039"/>
      <c r="T29" s="1039"/>
      <c r="U29" s="1039"/>
      <c r="V29" s="1039">
        <v>922</v>
      </c>
      <c r="W29" s="1039"/>
      <c r="X29" s="1039"/>
      <c r="Y29" s="1039"/>
      <c r="Z29" s="1039"/>
      <c r="AA29" s="1039">
        <v>24</v>
      </c>
      <c r="AB29" s="1039"/>
      <c r="AC29" s="1039"/>
      <c r="AD29" s="1039"/>
      <c r="AE29" s="1040"/>
      <c r="AF29" s="1035">
        <v>24</v>
      </c>
      <c r="AG29" s="1036"/>
      <c r="AH29" s="1036"/>
      <c r="AI29" s="1036"/>
      <c r="AJ29" s="1037"/>
      <c r="AK29" s="980">
        <v>211</v>
      </c>
      <c r="AL29" s="971"/>
      <c r="AM29" s="971"/>
      <c r="AN29" s="971"/>
      <c r="AO29" s="971"/>
      <c r="AP29" s="971" t="s">
        <v>558</v>
      </c>
      <c r="AQ29" s="971"/>
      <c r="AR29" s="971"/>
      <c r="AS29" s="971"/>
      <c r="AT29" s="971"/>
      <c r="AU29" s="971" t="s">
        <v>558</v>
      </c>
      <c r="AV29" s="971"/>
      <c r="AW29" s="971"/>
      <c r="AX29" s="971"/>
      <c r="AY29" s="971"/>
      <c r="AZ29" s="1041" t="s">
        <v>558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6397</v>
      </c>
      <c r="R30" s="1039"/>
      <c r="S30" s="1039"/>
      <c r="T30" s="1039"/>
      <c r="U30" s="1039"/>
      <c r="V30" s="1039">
        <v>6265</v>
      </c>
      <c r="W30" s="1039"/>
      <c r="X30" s="1039"/>
      <c r="Y30" s="1039"/>
      <c r="Z30" s="1039"/>
      <c r="AA30" s="1039">
        <v>132</v>
      </c>
      <c r="AB30" s="1039"/>
      <c r="AC30" s="1039"/>
      <c r="AD30" s="1039"/>
      <c r="AE30" s="1040"/>
      <c r="AF30" s="1035">
        <v>132</v>
      </c>
      <c r="AG30" s="1036"/>
      <c r="AH30" s="1036"/>
      <c r="AI30" s="1036"/>
      <c r="AJ30" s="1037"/>
      <c r="AK30" s="980">
        <v>1018</v>
      </c>
      <c r="AL30" s="971"/>
      <c r="AM30" s="971"/>
      <c r="AN30" s="971"/>
      <c r="AO30" s="971"/>
      <c r="AP30" s="971" t="s">
        <v>558</v>
      </c>
      <c r="AQ30" s="971"/>
      <c r="AR30" s="971"/>
      <c r="AS30" s="971"/>
      <c r="AT30" s="971"/>
      <c r="AU30" s="971" t="s">
        <v>558</v>
      </c>
      <c r="AV30" s="971"/>
      <c r="AW30" s="971"/>
      <c r="AX30" s="971"/>
      <c r="AY30" s="971"/>
      <c r="AZ30" s="1041" t="s">
        <v>558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269</v>
      </c>
      <c r="R31" s="1039"/>
      <c r="S31" s="1039"/>
      <c r="T31" s="1039"/>
      <c r="U31" s="1039"/>
      <c r="V31" s="1039">
        <v>267</v>
      </c>
      <c r="W31" s="1039"/>
      <c r="X31" s="1039"/>
      <c r="Y31" s="1039"/>
      <c r="Z31" s="1039"/>
      <c r="AA31" s="1039">
        <v>2</v>
      </c>
      <c r="AB31" s="1039"/>
      <c r="AC31" s="1039"/>
      <c r="AD31" s="1039"/>
      <c r="AE31" s="1040"/>
      <c r="AF31" s="1035">
        <v>2</v>
      </c>
      <c r="AG31" s="1036"/>
      <c r="AH31" s="1036"/>
      <c r="AI31" s="1036"/>
      <c r="AJ31" s="1037"/>
      <c r="AK31" s="980">
        <v>20</v>
      </c>
      <c r="AL31" s="971"/>
      <c r="AM31" s="971"/>
      <c r="AN31" s="971"/>
      <c r="AO31" s="971"/>
      <c r="AP31" s="971">
        <v>114</v>
      </c>
      <c r="AQ31" s="971"/>
      <c r="AR31" s="971"/>
      <c r="AS31" s="971"/>
      <c r="AT31" s="971"/>
      <c r="AU31" s="971">
        <v>3</v>
      </c>
      <c r="AV31" s="971"/>
      <c r="AW31" s="971"/>
      <c r="AX31" s="971"/>
      <c r="AY31" s="971"/>
      <c r="AZ31" s="1041" t="s">
        <v>558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1399</v>
      </c>
      <c r="R32" s="1039"/>
      <c r="S32" s="1039"/>
      <c r="T32" s="1039"/>
      <c r="U32" s="1039"/>
      <c r="V32" s="1039">
        <v>1208</v>
      </c>
      <c r="W32" s="1039"/>
      <c r="X32" s="1039"/>
      <c r="Y32" s="1039"/>
      <c r="Z32" s="1039"/>
      <c r="AA32" s="1039">
        <v>191</v>
      </c>
      <c r="AB32" s="1039"/>
      <c r="AC32" s="1039"/>
      <c r="AD32" s="1039"/>
      <c r="AE32" s="1040"/>
      <c r="AF32" s="1035">
        <v>1515</v>
      </c>
      <c r="AG32" s="1036"/>
      <c r="AH32" s="1036"/>
      <c r="AI32" s="1036"/>
      <c r="AJ32" s="1037"/>
      <c r="AK32" s="980">
        <v>38</v>
      </c>
      <c r="AL32" s="971"/>
      <c r="AM32" s="971"/>
      <c r="AN32" s="971"/>
      <c r="AO32" s="971"/>
      <c r="AP32" s="971">
        <v>4282</v>
      </c>
      <c r="AQ32" s="971"/>
      <c r="AR32" s="971"/>
      <c r="AS32" s="971"/>
      <c r="AT32" s="971"/>
      <c r="AU32" s="971">
        <v>103</v>
      </c>
      <c r="AV32" s="971"/>
      <c r="AW32" s="971"/>
      <c r="AX32" s="971"/>
      <c r="AY32" s="971"/>
      <c r="AZ32" s="1041" t="s">
        <v>558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650</v>
      </c>
      <c r="R33" s="1039"/>
      <c r="S33" s="1039"/>
      <c r="T33" s="1039"/>
      <c r="U33" s="1039"/>
      <c r="V33" s="1039">
        <v>590</v>
      </c>
      <c r="W33" s="1039"/>
      <c r="X33" s="1039"/>
      <c r="Y33" s="1039"/>
      <c r="Z33" s="1039"/>
      <c r="AA33" s="1039">
        <v>59</v>
      </c>
      <c r="AB33" s="1039"/>
      <c r="AC33" s="1039"/>
      <c r="AD33" s="1039"/>
      <c r="AE33" s="1040"/>
      <c r="AF33" s="1035">
        <v>111</v>
      </c>
      <c r="AG33" s="1036"/>
      <c r="AH33" s="1036"/>
      <c r="AI33" s="1036"/>
      <c r="AJ33" s="1037"/>
      <c r="AK33" s="980">
        <v>379</v>
      </c>
      <c r="AL33" s="971"/>
      <c r="AM33" s="971"/>
      <c r="AN33" s="971"/>
      <c r="AO33" s="971"/>
      <c r="AP33" s="971">
        <v>4660</v>
      </c>
      <c r="AQ33" s="971"/>
      <c r="AR33" s="971"/>
      <c r="AS33" s="971"/>
      <c r="AT33" s="971"/>
      <c r="AU33" s="971">
        <v>3709</v>
      </c>
      <c r="AV33" s="971"/>
      <c r="AW33" s="971"/>
      <c r="AX33" s="971"/>
      <c r="AY33" s="971"/>
      <c r="AZ33" s="1041" t="s">
        <v>558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1184</v>
      </c>
      <c r="R34" s="1039"/>
      <c r="S34" s="1039"/>
      <c r="T34" s="1039"/>
      <c r="U34" s="1039"/>
      <c r="V34" s="1039">
        <v>1301</v>
      </c>
      <c r="W34" s="1039"/>
      <c r="X34" s="1039"/>
      <c r="Y34" s="1039"/>
      <c r="Z34" s="1039"/>
      <c r="AA34" s="1039">
        <v>-117</v>
      </c>
      <c r="AB34" s="1039"/>
      <c r="AC34" s="1039"/>
      <c r="AD34" s="1039"/>
      <c r="AE34" s="1040"/>
      <c r="AF34" s="1035">
        <v>399</v>
      </c>
      <c r="AG34" s="1036"/>
      <c r="AH34" s="1036"/>
      <c r="AI34" s="1036"/>
      <c r="AJ34" s="1037"/>
      <c r="AK34" s="980">
        <v>207</v>
      </c>
      <c r="AL34" s="971"/>
      <c r="AM34" s="971"/>
      <c r="AN34" s="971"/>
      <c r="AO34" s="971"/>
      <c r="AP34" s="971">
        <v>393</v>
      </c>
      <c r="AQ34" s="971"/>
      <c r="AR34" s="971"/>
      <c r="AS34" s="971"/>
      <c r="AT34" s="971"/>
      <c r="AU34" s="971">
        <v>255</v>
      </c>
      <c r="AV34" s="971"/>
      <c r="AW34" s="971"/>
      <c r="AX34" s="971"/>
      <c r="AY34" s="971"/>
      <c r="AZ34" s="1041" t="s">
        <v>558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396</v>
      </c>
      <c r="C35" s="1031"/>
      <c r="D35" s="1031"/>
      <c r="E35" s="1031"/>
      <c r="F35" s="1031"/>
      <c r="G35" s="1031"/>
      <c r="H35" s="1031"/>
      <c r="I35" s="1031"/>
      <c r="J35" s="1031"/>
      <c r="K35" s="1031"/>
      <c r="L35" s="1031"/>
      <c r="M35" s="1031"/>
      <c r="N35" s="1031"/>
      <c r="O35" s="1031"/>
      <c r="P35" s="1032"/>
      <c r="Q35" s="1038">
        <v>18</v>
      </c>
      <c r="R35" s="1039"/>
      <c r="S35" s="1039"/>
      <c r="T35" s="1039"/>
      <c r="U35" s="1039"/>
      <c r="V35" s="1039">
        <v>16</v>
      </c>
      <c r="W35" s="1039"/>
      <c r="X35" s="1039"/>
      <c r="Y35" s="1039"/>
      <c r="Z35" s="1039"/>
      <c r="AA35" s="1039">
        <v>2</v>
      </c>
      <c r="AB35" s="1039"/>
      <c r="AC35" s="1039"/>
      <c r="AD35" s="1039"/>
      <c r="AE35" s="1040"/>
      <c r="AF35" s="1035">
        <v>2</v>
      </c>
      <c r="AG35" s="1036"/>
      <c r="AH35" s="1036"/>
      <c r="AI35" s="1036"/>
      <c r="AJ35" s="1037"/>
      <c r="AK35" s="980">
        <v>5</v>
      </c>
      <c r="AL35" s="971"/>
      <c r="AM35" s="971"/>
      <c r="AN35" s="971"/>
      <c r="AO35" s="971"/>
      <c r="AP35" s="971">
        <v>40</v>
      </c>
      <c r="AQ35" s="971"/>
      <c r="AR35" s="971"/>
      <c r="AS35" s="971"/>
      <c r="AT35" s="971"/>
      <c r="AU35" s="971">
        <v>12</v>
      </c>
      <c r="AV35" s="971"/>
      <c r="AW35" s="971"/>
      <c r="AX35" s="971"/>
      <c r="AY35" s="971"/>
      <c r="AZ35" s="1041" t="s">
        <v>558</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2226</v>
      </c>
      <c r="AG63" s="959"/>
      <c r="AH63" s="959"/>
      <c r="AI63" s="959"/>
      <c r="AJ63" s="1022"/>
      <c r="AK63" s="1023"/>
      <c r="AL63" s="963"/>
      <c r="AM63" s="963"/>
      <c r="AN63" s="963"/>
      <c r="AO63" s="963"/>
      <c r="AP63" s="959">
        <v>9489</v>
      </c>
      <c r="AQ63" s="959"/>
      <c r="AR63" s="959"/>
      <c r="AS63" s="959"/>
      <c r="AT63" s="959"/>
      <c r="AU63" s="959">
        <v>4082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2284</v>
      </c>
      <c r="R68" s="982"/>
      <c r="S68" s="982"/>
      <c r="T68" s="982"/>
      <c r="U68" s="982"/>
      <c r="V68" s="982">
        <v>2250</v>
      </c>
      <c r="W68" s="982"/>
      <c r="X68" s="982"/>
      <c r="Y68" s="982"/>
      <c r="Z68" s="982"/>
      <c r="AA68" s="982">
        <v>34</v>
      </c>
      <c r="AB68" s="982"/>
      <c r="AC68" s="982"/>
      <c r="AD68" s="982"/>
      <c r="AE68" s="982"/>
      <c r="AF68" s="982">
        <v>34</v>
      </c>
      <c r="AG68" s="982"/>
      <c r="AH68" s="982"/>
      <c r="AI68" s="982"/>
      <c r="AJ68" s="982"/>
      <c r="AK68" s="982">
        <v>34</v>
      </c>
      <c r="AL68" s="982"/>
      <c r="AM68" s="982"/>
      <c r="AN68" s="982"/>
      <c r="AO68" s="982"/>
      <c r="AP68" s="982">
        <v>894</v>
      </c>
      <c r="AQ68" s="982"/>
      <c r="AR68" s="982"/>
      <c r="AS68" s="982"/>
      <c r="AT68" s="982"/>
      <c r="AU68" s="982">
        <v>622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12510</v>
      </c>
      <c r="R69" s="971"/>
      <c r="S69" s="971"/>
      <c r="T69" s="971"/>
      <c r="U69" s="971"/>
      <c r="V69" s="971">
        <v>12808</v>
      </c>
      <c r="W69" s="971"/>
      <c r="X69" s="971"/>
      <c r="Y69" s="971"/>
      <c r="Z69" s="971"/>
      <c r="AA69" s="971">
        <v>-298</v>
      </c>
      <c r="AB69" s="971"/>
      <c r="AC69" s="971"/>
      <c r="AD69" s="971"/>
      <c r="AE69" s="971"/>
      <c r="AF69" s="971">
        <v>4668</v>
      </c>
      <c r="AG69" s="971"/>
      <c r="AH69" s="971"/>
      <c r="AI69" s="971"/>
      <c r="AJ69" s="971"/>
      <c r="AK69" s="971" t="s">
        <v>558</v>
      </c>
      <c r="AL69" s="971"/>
      <c r="AM69" s="971"/>
      <c r="AN69" s="971"/>
      <c r="AO69" s="971"/>
      <c r="AP69" s="971">
        <v>14160</v>
      </c>
      <c r="AQ69" s="971"/>
      <c r="AR69" s="971"/>
      <c r="AS69" s="971"/>
      <c r="AT69" s="971"/>
      <c r="AU69" s="971">
        <v>5830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399</v>
      </c>
      <c r="R70" s="971"/>
      <c r="S70" s="971"/>
      <c r="T70" s="971"/>
      <c r="U70" s="971"/>
      <c r="V70" s="971">
        <v>505</v>
      </c>
      <c r="W70" s="971"/>
      <c r="X70" s="971"/>
      <c r="Y70" s="971"/>
      <c r="Z70" s="971"/>
      <c r="AA70" s="971">
        <v>-106</v>
      </c>
      <c r="AB70" s="971"/>
      <c r="AC70" s="971"/>
      <c r="AD70" s="971"/>
      <c r="AE70" s="971"/>
      <c r="AF70" s="971">
        <v>206</v>
      </c>
      <c r="AG70" s="971"/>
      <c r="AH70" s="971"/>
      <c r="AI70" s="971"/>
      <c r="AJ70" s="971"/>
      <c r="AK70" s="971" t="s">
        <v>558</v>
      </c>
      <c r="AL70" s="971"/>
      <c r="AM70" s="971"/>
      <c r="AN70" s="971"/>
      <c r="AO70" s="971"/>
      <c r="AP70" s="971" t="s">
        <v>558</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176</v>
      </c>
      <c r="R71" s="971"/>
      <c r="S71" s="971"/>
      <c r="T71" s="971"/>
      <c r="U71" s="971"/>
      <c r="V71" s="971">
        <v>142</v>
      </c>
      <c r="W71" s="971"/>
      <c r="X71" s="971"/>
      <c r="Y71" s="971"/>
      <c r="Z71" s="971"/>
      <c r="AA71" s="971">
        <v>34</v>
      </c>
      <c r="AB71" s="971"/>
      <c r="AC71" s="971"/>
      <c r="AD71" s="971"/>
      <c r="AE71" s="971"/>
      <c r="AF71" s="971">
        <v>34</v>
      </c>
      <c r="AG71" s="971"/>
      <c r="AH71" s="971"/>
      <c r="AI71" s="971"/>
      <c r="AJ71" s="971"/>
      <c r="AK71" s="981">
        <v>19</v>
      </c>
      <c r="AL71" s="979"/>
      <c r="AM71" s="979"/>
      <c r="AN71" s="979"/>
      <c r="AO71" s="980"/>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4232</v>
      </c>
      <c r="R72" s="971"/>
      <c r="S72" s="971"/>
      <c r="T72" s="971"/>
      <c r="U72" s="971"/>
      <c r="V72" s="971">
        <v>3818</v>
      </c>
      <c r="W72" s="971"/>
      <c r="X72" s="971"/>
      <c r="Y72" s="971"/>
      <c r="Z72" s="971"/>
      <c r="AA72" s="971">
        <v>414</v>
      </c>
      <c r="AB72" s="971"/>
      <c r="AC72" s="971"/>
      <c r="AD72" s="971"/>
      <c r="AE72" s="971"/>
      <c r="AF72" s="971">
        <v>412</v>
      </c>
      <c r="AG72" s="971"/>
      <c r="AH72" s="971"/>
      <c r="AI72" s="971"/>
      <c r="AJ72" s="971"/>
      <c r="AK72" s="971" t="s">
        <v>558</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141</v>
      </c>
      <c r="R73" s="971"/>
      <c r="S73" s="971"/>
      <c r="T73" s="971"/>
      <c r="U73" s="971"/>
      <c r="V73" s="971">
        <v>131</v>
      </c>
      <c r="W73" s="971"/>
      <c r="X73" s="971"/>
      <c r="Y73" s="971"/>
      <c r="Z73" s="971"/>
      <c r="AA73" s="971">
        <v>10</v>
      </c>
      <c r="AB73" s="971"/>
      <c r="AC73" s="971"/>
      <c r="AD73" s="971"/>
      <c r="AE73" s="971"/>
      <c r="AF73" s="971">
        <v>10</v>
      </c>
      <c r="AG73" s="971"/>
      <c r="AH73" s="971"/>
      <c r="AI73" s="971"/>
      <c r="AJ73" s="971"/>
      <c r="AK73" s="971" t="s">
        <v>558</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265484</v>
      </c>
      <c r="R74" s="971"/>
      <c r="S74" s="971"/>
      <c r="T74" s="971"/>
      <c r="U74" s="971"/>
      <c r="V74" s="971">
        <v>260529</v>
      </c>
      <c r="W74" s="971"/>
      <c r="X74" s="971"/>
      <c r="Y74" s="971"/>
      <c r="Z74" s="971"/>
      <c r="AA74" s="971">
        <v>4955</v>
      </c>
      <c r="AB74" s="971"/>
      <c r="AC74" s="971"/>
      <c r="AD74" s="971"/>
      <c r="AE74" s="971"/>
      <c r="AF74" s="971">
        <v>4502</v>
      </c>
      <c r="AG74" s="971"/>
      <c r="AH74" s="971"/>
      <c r="AI74" s="971"/>
      <c r="AJ74" s="971"/>
      <c r="AK74" s="971">
        <v>2205</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9866</v>
      </c>
      <c r="AG88" s="959"/>
      <c r="AH88" s="959"/>
      <c r="AI88" s="959"/>
      <c r="AJ88" s="959"/>
      <c r="AK88" s="963"/>
      <c r="AL88" s="963"/>
      <c r="AM88" s="963"/>
      <c r="AN88" s="963"/>
      <c r="AO88" s="963"/>
      <c r="AP88" s="959">
        <v>15054</v>
      </c>
      <c r="AQ88" s="959"/>
      <c r="AR88" s="959"/>
      <c r="AS88" s="959"/>
      <c r="AT88" s="959"/>
      <c r="AU88" s="959">
        <v>6452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267</v>
      </c>
      <c r="CS102" s="953"/>
      <c r="CT102" s="953"/>
      <c r="CU102" s="953"/>
      <c r="CV102" s="954"/>
      <c r="CW102" s="952" t="s">
        <v>562</v>
      </c>
      <c r="CX102" s="953"/>
      <c r="CY102" s="953"/>
      <c r="CZ102" s="953"/>
      <c r="DA102" s="954"/>
      <c r="DB102" s="952" t="s">
        <v>562</v>
      </c>
      <c r="DC102" s="953"/>
      <c r="DD102" s="953"/>
      <c r="DE102" s="953"/>
      <c r="DF102" s="954"/>
      <c r="DG102" s="952" t="s">
        <v>562</v>
      </c>
      <c r="DH102" s="953"/>
      <c r="DI102" s="953"/>
      <c r="DJ102" s="953"/>
      <c r="DK102" s="954"/>
      <c r="DL102" s="952" t="s">
        <v>562</v>
      </c>
      <c r="DM102" s="953"/>
      <c r="DN102" s="953"/>
      <c r="DO102" s="953"/>
      <c r="DP102" s="954"/>
      <c r="DQ102" s="952" t="s">
        <v>562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2392743</v>
      </c>
      <c r="AB110" s="889"/>
      <c r="AC110" s="889"/>
      <c r="AD110" s="889"/>
      <c r="AE110" s="890"/>
      <c r="AF110" s="891">
        <v>2463843</v>
      </c>
      <c r="AG110" s="889"/>
      <c r="AH110" s="889"/>
      <c r="AI110" s="889"/>
      <c r="AJ110" s="890"/>
      <c r="AK110" s="891">
        <v>2271672</v>
      </c>
      <c r="AL110" s="889"/>
      <c r="AM110" s="889"/>
      <c r="AN110" s="889"/>
      <c r="AO110" s="890"/>
      <c r="AP110" s="892">
        <v>16.5</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23403134</v>
      </c>
      <c r="BR110" s="842"/>
      <c r="BS110" s="842"/>
      <c r="BT110" s="842"/>
      <c r="BU110" s="842"/>
      <c r="BV110" s="842">
        <v>22454865</v>
      </c>
      <c r="BW110" s="842"/>
      <c r="BX110" s="842"/>
      <c r="BY110" s="842"/>
      <c r="BZ110" s="842"/>
      <c r="CA110" s="842">
        <v>22019424</v>
      </c>
      <c r="CB110" s="842"/>
      <c r="CC110" s="842"/>
      <c r="CD110" s="842"/>
      <c r="CE110" s="842"/>
      <c r="CF110" s="866">
        <v>159.9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4466097</v>
      </c>
      <c r="BR112" s="817"/>
      <c r="BS112" s="817"/>
      <c r="BT112" s="817"/>
      <c r="BU112" s="817"/>
      <c r="BV112" s="817">
        <v>4260915</v>
      </c>
      <c r="BW112" s="817"/>
      <c r="BX112" s="817"/>
      <c r="BY112" s="817"/>
      <c r="BZ112" s="817"/>
      <c r="CA112" s="817">
        <v>4082532</v>
      </c>
      <c r="CB112" s="817"/>
      <c r="CC112" s="817"/>
      <c r="CD112" s="817"/>
      <c r="CE112" s="817"/>
      <c r="CF112" s="875">
        <v>29.6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387938</v>
      </c>
      <c r="AB113" s="919"/>
      <c r="AC113" s="919"/>
      <c r="AD113" s="919"/>
      <c r="AE113" s="920"/>
      <c r="AF113" s="921">
        <v>400603</v>
      </c>
      <c r="AG113" s="919"/>
      <c r="AH113" s="919"/>
      <c r="AI113" s="919"/>
      <c r="AJ113" s="920"/>
      <c r="AK113" s="921">
        <v>378849</v>
      </c>
      <c r="AL113" s="919"/>
      <c r="AM113" s="919"/>
      <c r="AN113" s="919"/>
      <c r="AO113" s="920"/>
      <c r="AP113" s="922">
        <v>2.8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6761841</v>
      </c>
      <c r="BR113" s="817"/>
      <c r="BS113" s="817"/>
      <c r="BT113" s="817"/>
      <c r="BU113" s="817"/>
      <c r="BV113" s="817">
        <v>6475435</v>
      </c>
      <c r="BW113" s="817"/>
      <c r="BX113" s="817"/>
      <c r="BY113" s="817"/>
      <c r="BZ113" s="817"/>
      <c r="CA113" s="817">
        <v>6451914</v>
      </c>
      <c r="CB113" s="817"/>
      <c r="CC113" s="817"/>
      <c r="CD113" s="817"/>
      <c r="CE113" s="817"/>
      <c r="CF113" s="875">
        <v>46.8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603013</v>
      </c>
      <c r="AB114" s="780"/>
      <c r="AC114" s="780"/>
      <c r="AD114" s="780"/>
      <c r="AE114" s="781"/>
      <c r="AF114" s="782">
        <v>629842</v>
      </c>
      <c r="AG114" s="780"/>
      <c r="AH114" s="780"/>
      <c r="AI114" s="780"/>
      <c r="AJ114" s="781"/>
      <c r="AK114" s="782">
        <v>511667</v>
      </c>
      <c r="AL114" s="780"/>
      <c r="AM114" s="780"/>
      <c r="AN114" s="780"/>
      <c r="AO114" s="781"/>
      <c r="AP114" s="824">
        <v>3.7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2935719</v>
      </c>
      <c r="BR114" s="817"/>
      <c r="BS114" s="817"/>
      <c r="BT114" s="817"/>
      <c r="BU114" s="817"/>
      <c r="BV114" s="817">
        <v>2954693</v>
      </c>
      <c r="BW114" s="817"/>
      <c r="BX114" s="817"/>
      <c r="BY114" s="817"/>
      <c r="BZ114" s="817"/>
      <c r="CA114" s="817">
        <v>3025661</v>
      </c>
      <c r="CB114" s="817"/>
      <c r="CC114" s="817"/>
      <c r="CD114" s="817"/>
      <c r="CE114" s="817"/>
      <c r="CF114" s="875">
        <v>22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6446</v>
      </c>
      <c r="BW115" s="817"/>
      <c r="BX115" s="817"/>
      <c r="BY115" s="817"/>
      <c r="BZ115" s="817"/>
      <c r="CA115" s="817">
        <v>5175</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212</v>
      </c>
      <c r="AB116" s="780"/>
      <c r="AC116" s="780"/>
      <c r="AD116" s="780"/>
      <c r="AE116" s="781"/>
      <c r="AF116" s="782">
        <v>181</v>
      </c>
      <c r="AG116" s="780"/>
      <c r="AH116" s="780"/>
      <c r="AI116" s="780"/>
      <c r="AJ116" s="781"/>
      <c r="AK116" s="782">
        <v>914</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3383906</v>
      </c>
      <c r="AB117" s="903"/>
      <c r="AC117" s="903"/>
      <c r="AD117" s="903"/>
      <c r="AE117" s="904"/>
      <c r="AF117" s="905">
        <v>3494469</v>
      </c>
      <c r="AG117" s="903"/>
      <c r="AH117" s="903"/>
      <c r="AI117" s="903"/>
      <c r="AJ117" s="904"/>
      <c r="AK117" s="905">
        <v>3163102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37566791</v>
      </c>
      <c r="BR119" s="845"/>
      <c r="BS119" s="845"/>
      <c r="BT119" s="845"/>
      <c r="BU119" s="845"/>
      <c r="BV119" s="845">
        <v>36152354</v>
      </c>
      <c r="BW119" s="845"/>
      <c r="BX119" s="845"/>
      <c r="BY119" s="845"/>
      <c r="BZ119" s="845"/>
      <c r="CA119" s="845">
        <v>35584706</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8283446</v>
      </c>
      <c r="BR120" s="842"/>
      <c r="BS120" s="842"/>
      <c r="BT120" s="842"/>
      <c r="BU120" s="842"/>
      <c r="BV120" s="842">
        <v>9624749</v>
      </c>
      <c r="BW120" s="842"/>
      <c r="BX120" s="842"/>
      <c r="BY120" s="842"/>
      <c r="BZ120" s="842"/>
      <c r="CA120" s="842">
        <v>9962089</v>
      </c>
      <c r="CB120" s="842"/>
      <c r="CC120" s="842"/>
      <c r="CD120" s="842"/>
      <c r="CE120" s="842"/>
      <c r="CF120" s="866">
        <v>72.3</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4156238</v>
      </c>
      <c r="DH120" s="842"/>
      <c r="DI120" s="842"/>
      <c r="DJ120" s="842"/>
      <c r="DK120" s="842"/>
      <c r="DL120" s="842">
        <v>3928799</v>
      </c>
      <c r="DM120" s="842"/>
      <c r="DN120" s="842"/>
      <c r="DO120" s="842"/>
      <c r="DP120" s="842"/>
      <c r="DQ120" s="842">
        <v>3709280</v>
      </c>
      <c r="DR120" s="842"/>
      <c r="DS120" s="842"/>
      <c r="DT120" s="842"/>
      <c r="DU120" s="842"/>
      <c r="DV120" s="843">
        <v>26.9</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2751264</v>
      </c>
      <c r="BR121" s="817"/>
      <c r="BS121" s="817"/>
      <c r="BT121" s="817"/>
      <c r="BU121" s="817"/>
      <c r="BV121" s="817">
        <v>2680555</v>
      </c>
      <c r="BW121" s="817"/>
      <c r="BX121" s="817"/>
      <c r="BY121" s="817"/>
      <c r="BZ121" s="817"/>
      <c r="CA121" s="817">
        <v>2673976</v>
      </c>
      <c r="CB121" s="817"/>
      <c r="CC121" s="817"/>
      <c r="CD121" s="817"/>
      <c r="CE121" s="817"/>
      <c r="CF121" s="875">
        <v>19.399999999999999</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248486</v>
      </c>
      <c r="DH121" s="817"/>
      <c r="DI121" s="817"/>
      <c r="DJ121" s="817"/>
      <c r="DK121" s="817"/>
      <c r="DL121" s="817">
        <v>243583</v>
      </c>
      <c r="DM121" s="817"/>
      <c r="DN121" s="817"/>
      <c r="DO121" s="817"/>
      <c r="DP121" s="817"/>
      <c r="DQ121" s="817">
        <v>255181</v>
      </c>
      <c r="DR121" s="817"/>
      <c r="DS121" s="817"/>
      <c r="DT121" s="817"/>
      <c r="DU121" s="817"/>
      <c r="DV121" s="794">
        <v>1.9</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26554064</v>
      </c>
      <c r="BR122" s="845"/>
      <c r="BS122" s="845"/>
      <c r="BT122" s="845"/>
      <c r="BU122" s="845"/>
      <c r="BV122" s="845">
        <v>25429515</v>
      </c>
      <c r="BW122" s="845"/>
      <c r="BX122" s="845"/>
      <c r="BY122" s="845"/>
      <c r="BZ122" s="845"/>
      <c r="CA122" s="845">
        <v>24616944</v>
      </c>
      <c r="CB122" s="845"/>
      <c r="CC122" s="845"/>
      <c r="CD122" s="845"/>
      <c r="CE122" s="845"/>
      <c r="CF122" s="846">
        <v>178.7</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39406</v>
      </c>
      <c r="DH122" s="817"/>
      <c r="DI122" s="817"/>
      <c r="DJ122" s="817"/>
      <c r="DK122" s="817"/>
      <c r="DL122" s="817">
        <v>69295</v>
      </c>
      <c r="DM122" s="817"/>
      <c r="DN122" s="817"/>
      <c r="DO122" s="817"/>
      <c r="DP122" s="817"/>
      <c r="DQ122" s="817">
        <v>102778</v>
      </c>
      <c r="DR122" s="817"/>
      <c r="DS122" s="817"/>
      <c r="DT122" s="817"/>
      <c r="DU122" s="817"/>
      <c r="DV122" s="794">
        <v>0.7</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37588774</v>
      </c>
      <c r="BR123" s="833"/>
      <c r="BS123" s="833"/>
      <c r="BT123" s="833"/>
      <c r="BU123" s="833"/>
      <c r="BV123" s="833">
        <v>37734819</v>
      </c>
      <c r="BW123" s="833"/>
      <c r="BX123" s="833"/>
      <c r="BY123" s="833"/>
      <c r="BZ123" s="833"/>
      <c r="CA123" s="833">
        <v>37253009</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17505</v>
      </c>
      <c r="DH123" s="780"/>
      <c r="DI123" s="780"/>
      <c r="DJ123" s="780"/>
      <c r="DK123" s="781"/>
      <c r="DL123" s="782">
        <v>14580</v>
      </c>
      <c r="DM123" s="780"/>
      <c r="DN123" s="780"/>
      <c r="DO123" s="780"/>
      <c r="DP123" s="781"/>
      <c r="DQ123" s="782">
        <v>12097</v>
      </c>
      <c r="DR123" s="780"/>
      <c r="DS123" s="780"/>
      <c r="DT123" s="780"/>
      <c r="DU123" s="781"/>
      <c r="DV123" s="824">
        <v>0.1</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4462</v>
      </c>
      <c r="DH124" s="764"/>
      <c r="DI124" s="764"/>
      <c r="DJ124" s="764"/>
      <c r="DK124" s="765"/>
      <c r="DL124" s="766">
        <v>4658</v>
      </c>
      <c r="DM124" s="764"/>
      <c r="DN124" s="764"/>
      <c r="DO124" s="764"/>
      <c r="DP124" s="765"/>
      <c r="DQ124" s="766">
        <v>3196</v>
      </c>
      <c r="DR124" s="764"/>
      <c r="DS124" s="764"/>
      <c r="DT124" s="764"/>
      <c r="DU124" s="765"/>
      <c r="DV124" s="848">
        <v>0</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v>6446</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294329</v>
      </c>
      <c r="AB128" s="801"/>
      <c r="AC128" s="801"/>
      <c r="AD128" s="801"/>
      <c r="AE128" s="802"/>
      <c r="AF128" s="803">
        <v>248744</v>
      </c>
      <c r="AG128" s="801"/>
      <c r="AH128" s="801"/>
      <c r="AI128" s="801"/>
      <c r="AJ128" s="802"/>
      <c r="AK128" s="803">
        <v>262820</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v>5175</v>
      </c>
      <c r="DR128" s="791"/>
      <c r="DS128" s="791"/>
      <c r="DT128" s="791"/>
      <c r="DU128" s="791"/>
      <c r="DV128" s="792">
        <v>0</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16179300</v>
      </c>
      <c r="AB129" s="780"/>
      <c r="AC129" s="780"/>
      <c r="AD129" s="780"/>
      <c r="AE129" s="781"/>
      <c r="AF129" s="782">
        <v>15932554</v>
      </c>
      <c r="AG129" s="780"/>
      <c r="AH129" s="780"/>
      <c r="AI129" s="780"/>
      <c r="AJ129" s="781"/>
      <c r="AK129" s="782">
        <v>16143861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2344933</v>
      </c>
      <c r="AB130" s="780"/>
      <c r="AC130" s="780"/>
      <c r="AD130" s="780"/>
      <c r="AE130" s="781"/>
      <c r="AF130" s="782">
        <v>2415812</v>
      </c>
      <c r="AG130" s="780"/>
      <c r="AH130" s="780"/>
      <c r="AI130" s="780"/>
      <c r="AJ130" s="781"/>
      <c r="AK130" s="782">
        <v>2369762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13834367</v>
      </c>
      <c r="AB131" s="764"/>
      <c r="AC131" s="764"/>
      <c r="AD131" s="764"/>
      <c r="AE131" s="765"/>
      <c r="AF131" s="766">
        <v>13516742</v>
      </c>
      <c r="AG131" s="764"/>
      <c r="AH131" s="764"/>
      <c r="AI131" s="764"/>
      <c r="AJ131" s="765"/>
      <c r="AK131" s="766">
        <v>13774099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5.3825664739999999</v>
      </c>
      <c r="AB132" s="745"/>
      <c r="AC132" s="745"/>
      <c r="AD132" s="745"/>
      <c r="AE132" s="746"/>
      <c r="AF132" s="747">
        <v>6.139889331</v>
      </c>
      <c r="AG132" s="745"/>
      <c r="AH132" s="745"/>
      <c r="AI132" s="745"/>
      <c r="AJ132" s="746"/>
      <c r="AK132" s="747">
        <v>3.8515767890000001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v>
      </c>
      <c r="AB133" s="724"/>
      <c r="AC133" s="724"/>
      <c r="AD133" s="724"/>
      <c r="AE133" s="725"/>
      <c r="AF133" s="723">
        <v>6.1</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5MFHuOtRQ1X87VCrU+JcN1yCCQF+c3OvFPzm2ZntZkAnfs+lJMHAN0rFTlRuIrvuX0DtzAPFJE+/4+S48t2iA==" saltValue="2ZibUHYnJZDRtxtFo7Es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kR1O039uehczeRygO62LSo+ke1UkGt+1sSjXTQ0/hSfNzg4OcDpVbJgpO1Kjbjh/aFSFRQe95FriENaavy+qw==" saltValue="5JBfil9D5ndMvp1EoUB0p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fqYe74vOgYMV2J3QaBZ3KUOUW04Ym8Fn2GYL2gYaxmAcaxprxXmrdUJcVVpoDTeNQ9aUDe7Hxwo7Omqy3bDuA==" saltValue="lG0vSJKkXlilJEALFCnn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3406993</v>
      </c>
      <c r="AP9" s="281">
        <v>54721</v>
      </c>
      <c r="AQ9" s="282">
        <v>73824</v>
      </c>
      <c r="AR9" s="283">
        <v>-25.9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657100</v>
      </c>
      <c r="AP10" s="284">
        <v>10554</v>
      </c>
      <c r="AQ10" s="285">
        <v>6244</v>
      </c>
      <c r="AR10" s="286">
        <v>69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251005</v>
      </c>
      <c r="AP11" s="284">
        <v>4031</v>
      </c>
      <c r="AQ11" s="285">
        <v>1048</v>
      </c>
      <c r="AR11" s="286">
        <v>284.60000000000002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8</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145529</v>
      </c>
      <c r="AP13" s="284">
        <v>2337</v>
      </c>
      <c r="AQ13" s="285">
        <v>2350</v>
      </c>
      <c r="AR13" s="286">
        <v>-0.6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210669</v>
      </c>
      <c r="AP14" s="284">
        <v>3384</v>
      </c>
      <c r="AQ14" s="285">
        <v>1698</v>
      </c>
      <c r="AR14" s="286">
        <v>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-181592</v>
      </c>
      <c r="AP15" s="284">
        <v>-2917</v>
      </c>
      <c r="AQ15" s="285">
        <v>-3564</v>
      </c>
      <c r="AR15" s="286">
        <v>-18.2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4489704</v>
      </c>
      <c r="AP16" s="284">
        <v>72111</v>
      </c>
      <c r="AQ16" s="285">
        <v>81608</v>
      </c>
      <c r="AR16" s="286">
        <v>-11.6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6.68</v>
      </c>
      <c r="AP21" s="298">
        <v>7.59</v>
      </c>
      <c r="AQ21" s="299">
        <v>-0.91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99.4</v>
      </c>
      <c r="AP22" s="303">
        <v>98.2</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2271672</v>
      </c>
      <c r="AP32" s="312">
        <v>36486</v>
      </c>
      <c r="AQ32" s="313">
        <v>42992</v>
      </c>
      <c r="AR32" s="314">
        <v>-15.1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43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378849</v>
      </c>
      <c r="AP35" s="312">
        <v>6085</v>
      </c>
      <c r="AQ35" s="313">
        <v>11969</v>
      </c>
      <c r="AR35" s="314">
        <v>-49.2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511667</v>
      </c>
      <c r="AP36" s="312">
        <v>8218</v>
      </c>
      <c r="AQ36" s="313">
        <v>2138</v>
      </c>
      <c r="AR36" s="314">
        <v>284.39999999999998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592</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914</v>
      </c>
      <c r="AP38" s="315">
        <v>15</v>
      </c>
      <c r="AQ38" s="316">
        <v>2</v>
      </c>
      <c r="AR38" s="304">
        <v>650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-262820</v>
      </c>
      <c r="AP39" s="312">
        <v>-4221</v>
      </c>
      <c r="AQ39" s="313">
        <v>-5777</v>
      </c>
      <c r="AR39" s="314">
        <v>-26.9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-2369762</v>
      </c>
      <c r="AP40" s="312">
        <v>-38062</v>
      </c>
      <c r="AQ40" s="313">
        <v>-36457</v>
      </c>
      <c r="AR40" s="314">
        <v>4.4000000000000004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530520</v>
      </c>
      <c r="AP41" s="312">
        <v>8521</v>
      </c>
      <c r="AQ41" s="313">
        <v>15502</v>
      </c>
      <c r="AR41" s="314">
        <v>-45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3322480</v>
      </c>
      <c r="AN51" s="334">
        <v>51023</v>
      </c>
      <c r="AO51" s="335">
        <v>-9.1</v>
      </c>
      <c r="AP51" s="336">
        <v>62383</v>
      </c>
      <c r="AQ51" s="337">
        <v>14.1</v>
      </c>
      <c r="AR51" s="338">
        <v>-23.2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1883338</v>
      </c>
      <c r="AN52" s="342">
        <v>28922</v>
      </c>
      <c r="AO52" s="343">
        <v>3.9</v>
      </c>
      <c r="AP52" s="344">
        <v>35325</v>
      </c>
      <c r="AQ52" s="345">
        <v>7.6</v>
      </c>
      <c r="AR52" s="346">
        <v>-3.7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3934924</v>
      </c>
      <c r="AN53" s="334">
        <v>61144</v>
      </c>
      <c r="AO53" s="335">
        <v>19.8</v>
      </c>
      <c r="AP53" s="336">
        <v>63812</v>
      </c>
      <c r="AQ53" s="337">
        <v>2.2999999999999998</v>
      </c>
      <c r="AR53" s="338">
        <v>17.5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2444992</v>
      </c>
      <c r="AN54" s="342">
        <v>37992</v>
      </c>
      <c r="AO54" s="343">
        <v>31.4</v>
      </c>
      <c r="AP54" s="344">
        <v>33848</v>
      </c>
      <c r="AQ54" s="345">
        <v>-4.2</v>
      </c>
      <c r="AR54" s="346">
        <v>35.6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3929842</v>
      </c>
      <c r="AN55" s="334">
        <v>61825</v>
      </c>
      <c r="AO55" s="335">
        <v>1.1000000000000001</v>
      </c>
      <c r="AP55" s="336">
        <v>54225</v>
      </c>
      <c r="AQ55" s="337">
        <v>-15</v>
      </c>
      <c r="AR55" s="338">
        <v>16.100000000000001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2471076</v>
      </c>
      <c r="AN56" s="342">
        <v>38875</v>
      </c>
      <c r="AO56" s="343">
        <v>2.2999999999999998</v>
      </c>
      <c r="AP56" s="344">
        <v>27337</v>
      </c>
      <c r="AQ56" s="345">
        <v>-19.2</v>
      </c>
      <c r="AR56" s="346">
        <v>21.5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3585189</v>
      </c>
      <c r="AN57" s="334">
        <v>57013</v>
      </c>
      <c r="AO57" s="335">
        <v>-7.8</v>
      </c>
      <c r="AP57" s="336">
        <v>54016</v>
      </c>
      <c r="AQ57" s="337">
        <v>-0.4</v>
      </c>
      <c r="AR57" s="338">
        <v>-7.4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1582065</v>
      </c>
      <c r="AN58" s="342">
        <v>25158</v>
      </c>
      <c r="AO58" s="343">
        <v>-35.299999999999997</v>
      </c>
      <c r="AP58" s="344">
        <v>28078</v>
      </c>
      <c r="AQ58" s="345">
        <v>2.7</v>
      </c>
      <c r="AR58" s="346">
        <v>-38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4508778</v>
      </c>
      <c r="AN59" s="334">
        <v>72417</v>
      </c>
      <c r="AO59" s="335">
        <v>27</v>
      </c>
      <c r="AP59" s="336">
        <v>52786</v>
      </c>
      <c r="AQ59" s="337">
        <v>-2.2999999999999998</v>
      </c>
      <c r="AR59" s="338">
        <v>29.3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1517202</v>
      </c>
      <c r="AN60" s="342">
        <v>24368</v>
      </c>
      <c r="AO60" s="343">
        <v>-3.1</v>
      </c>
      <c r="AP60" s="344">
        <v>28742</v>
      </c>
      <c r="AQ60" s="345">
        <v>2.4</v>
      </c>
      <c r="AR60" s="346">
        <v>-5.5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3856243</v>
      </c>
      <c r="AN61" s="349">
        <v>60684</v>
      </c>
      <c r="AO61" s="350">
        <v>6.2</v>
      </c>
      <c r="AP61" s="351">
        <v>57444</v>
      </c>
      <c r="AQ61" s="352">
        <v>-0.3</v>
      </c>
      <c r="AR61" s="338">
        <v>6.5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1979735</v>
      </c>
      <c r="AN62" s="342">
        <v>31063</v>
      </c>
      <c r="AO62" s="343">
        <v>-0.2</v>
      </c>
      <c r="AP62" s="344">
        <v>30666</v>
      </c>
      <c r="AQ62" s="345">
        <v>-2.1</v>
      </c>
      <c r="AR62" s="346">
        <v>1.9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NE5W2srfoVcetb/F3XJfrk4R9uehfy5mbBaLOoS4+qaWVZFvXD0ovJosrj84B6+o4HIsi60gzUBpgYV+diKZA==" saltValue="PumS09tHCw8tqNVSrvjf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7+7g50eWg6aNWOWefVDLxLGwRvfsyuII0JVdJ+3OQMDhRS/N3ZeCkUKhP6HDvOUmHb/qPyYWKW4xwnckCvPZ0A==" saltValue="GmRSc6ytBtVnTab3tbk8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8WjL06N98M7gXVdrVD1Vth40A4vaPeEpQReKj3+fHy7NdX91nzCdt4t/vRwI3ji6EAhw5heLyoGHL2Cm5CbpBg==" saltValue="ERxS0Enl/sYeuDtXb0WF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19.78</v>
      </c>
      <c r="G47" s="12">
        <v>17.5</v>
      </c>
      <c r="H47" s="12">
        <v>20.76</v>
      </c>
      <c r="I47" s="12">
        <v>27.98</v>
      </c>
      <c r="J47" s="13">
        <v>27.66</v>
      </c>
    </row>
    <row r="48" spans="2:10" ht="57.75" customHeight="1" x14ac:dyDescent="0.2">
      <c r="B48" s="14"/>
      <c r="C48" s="1141" t="s">
        <v>4</v>
      </c>
      <c r="D48" s="1141"/>
      <c r="E48" s="1142"/>
      <c r="F48" s="15">
        <v>1.56</v>
      </c>
      <c r="G48" s="16">
        <v>1.37</v>
      </c>
      <c r="H48" s="16">
        <v>8.44</v>
      </c>
      <c r="I48" s="16">
        <v>5.64</v>
      </c>
      <c r="J48" s="17">
        <v>9.89</v>
      </c>
    </row>
    <row r="49" spans="2:10" ht="57.75" customHeight="1" thickBot="1" x14ac:dyDescent="0.25">
      <c r="B49" s="18"/>
      <c r="C49" s="1143" t="s">
        <v>5</v>
      </c>
      <c r="D49" s="1143"/>
      <c r="E49" s="1144"/>
      <c r="F49" s="19" t="s">
        <v>533</v>
      </c>
      <c r="G49" s="20" t="s">
        <v>534</v>
      </c>
      <c r="H49" s="20">
        <v>10.36</v>
      </c>
      <c r="I49" s="20" t="s">
        <v>535</v>
      </c>
      <c r="J49" s="21">
        <v>0.04</v>
      </c>
    </row>
    <row r="50" spans="2:10" ht="13" x14ac:dyDescent="0.2"/>
  </sheetData>
  <sheetProtection algorithmName="SHA-512" hashValue="731AQp1Pn2raiueR006GoHh6iH/uBVD9cuO5hs1kHjwDqFVcrJHNQXxQcNadeyEoqYkqC+supoMjWT6Svr2WQg==" saltValue="2FVNWU34GIojiNZKx/eH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1.55</v>
      </c>
      <c r="G34" s="33">
        <v>1.35</v>
      </c>
      <c r="H34" s="33">
        <v>8.42</v>
      </c>
      <c r="I34" s="33">
        <v>5.59</v>
      </c>
      <c r="J34" s="34">
        <v>9.89</v>
      </c>
      <c r="K34" s="22"/>
      <c r="L34" s="22"/>
      <c r="M34" s="22"/>
      <c r="N34" s="22"/>
      <c r="O34" s="22"/>
      <c r="P34" s="22"/>
    </row>
    <row r="35" spans="1:16" ht="39" customHeight="1" x14ac:dyDescent="0.2">
      <c r="A35" s="22"/>
      <c r="B35" s="35"/>
      <c r="C35" s="1145" t="s">
        <v>537</v>
      </c>
      <c r="D35" s="1146"/>
      <c r="E35" s="1147"/>
      <c r="F35" s="36">
        <v>12.6</v>
      </c>
      <c r="G35" s="37">
        <v>13.06</v>
      </c>
      <c r="H35" s="37">
        <v>10.93</v>
      </c>
      <c r="I35" s="37">
        <v>11.08</v>
      </c>
      <c r="J35" s="38">
        <v>9.3800000000000008</v>
      </c>
      <c r="K35" s="22"/>
      <c r="L35" s="22"/>
      <c r="M35" s="22"/>
      <c r="N35" s="22"/>
      <c r="O35" s="22"/>
      <c r="P35" s="22"/>
    </row>
    <row r="36" spans="1:16" ht="39" customHeight="1" x14ac:dyDescent="0.2">
      <c r="A36" s="22"/>
      <c r="B36" s="35"/>
      <c r="C36" s="1145" t="s">
        <v>538</v>
      </c>
      <c r="D36" s="1146"/>
      <c r="E36" s="1147"/>
      <c r="F36" s="36">
        <v>2.52</v>
      </c>
      <c r="G36" s="37">
        <v>2.56</v>
      </c>
      <c r="H36" s="37">
        <v>2.84</v>
      </c>
      <c r="I36" s="37">
        <v>2.88</v>
      </c>
      <c r="J36" s="38">
        <v>2.4700000000000002</v>
      </c>
      <c r="K36" s="22"/>
      <c r="L36" s="22"/>
      <c r="M36" s="22"/>
      <c r="N36" s="22"/>
      <c r="O36" s="22"/>
      <c r="P36" s="22"/>
    </row>
    <row r="37" spans="1:16" ht="39" customHeight="1" x14ac:dyDescent="0.2">
      <c r="A37" s="22"/>
      <c r="B37" s="35"/>
      <c r="C37" s="1145" t="s">
        <v>539</v>
      </c>
      <c r="D37" s="1146"/>
      <c r="E37" s="1147"/>
      <c r="F37" s="36">
        <v>0.19</v>
      </c>
      <c r="G37" s="37">
        <v>0.53</v>
      </c>
      <c r="H37" s="37">
        <v>0.99</v>
      </c>
      <c r="I37" s="37">
        <v>1.1200000000000001</v>
      </c>
      <c r="J37" s="38">
        <v>0.81</v>
      </c>
      <c r="K37" s="22"/>
      <c r="L37" s="22"/>
      <c r="M37" s="22"/>
      <c r="N37" s="22"/>
      <c r="O37" s="22"/>
      <c r="P37" s="22"/>
    </row>
    <row r="38" spans="1:16" ht="39" customHeight="1" x14ac:dyDescent="0.2">
      <c r="A38" s="22"/>
      <c r="B38" s="35"/>
      <c r="C38" s="1145" t="s">
        <v>540</v>
      </c>
      <c r="D38" s="1146"/>
      <c r="E38" s="1147"/>
      <c r="F38" s="36" t="s">
        <v>490</v>
      </c>
      <c r="G38" s="37">
        <v>0.67</v>
      </c>
      <c r="H38" s="37">
        <v>0.8</v>
      </c>
      <c r="I38" s="37">
        <v>0.63</v>
      </c>
      <c r="J38" s="38">
        <v>0.68</v>
      </c>
      <c r="K38" s="22"/>
      <c r="L38" s="22"/>
      <c r="M38" s="22"/>
      <c r="N38" s="22"/>
      <c r="O38" s="22"/>
      <c r="P38" s="22"/>
    </row>
    <row r="39" spans="1:16" ht="39" customHeight="1" x14ac:dyDescent="0.2">
      <c r="A39" s="22"/>
      <c r="B39" s="35"/>
      <c r="C39" s="1145" t="s">
        <v>541</v>
      </c>
      <c r="D39" s="1146"/>
      <c r="E39" s="1147"/>
      <c r="F39" s="36">
        <v>0.56999999999999995</v>
      </c>
      <c r="G39" s="37">
        <v>0.55000000000000004</v>
      </c>
      <c r="H39" s="37">
        <v>0.33</v>
      </c>
      <c r="I39" s="37">
        <v>0.22</v>
      </c>
      <c r="J39" s="38">
        <v>0.24</v>
      </c>
      <c r="K39" s="22"/>
      <c r="L39" s="22"/>
      <c r="M39" s="22"/>
      <c r="N39" s="22"/>
      <c r="O39" s="22"/>
      <c r="P39" s="22"/>
    </row>
    <row r="40" spans="1:16" ht="39" customHeight="1" x14ac:dyDescent="0.2">
      <c r="A40" s="22"/>
      <c r="B40" s="35"/>
      <c r="C40" s="1145" t="s">
        <v>542</v>
      </c>
      <c r="D40" s="1146"/>
      <c r="E40" s="1147"/>
      <c r="F40" s="36">
        <v>0.12</v>
      </c>
      <c r="G40" s="37">
        <v>0.08</v>
      </c>
      <c r="H40" s="37">
        <v>0.09</v>
      </c>
      <c r="I40" s="37">
        <v>0.13</v>
      </c>
      <c r="J40" s="38">
        <v>0.14000000000000001</v>
      </c>
      <c r="K40" s="22"/>
      <c r="L40" s="22"/>
      <c r="M40" s="22"/>
      <c r="N40" s="22"/>
      <c r="O40" s="22"/>
      <c r="P40" s="22"/>
    </row>
    <row r="41" spans="1:16" ht="39" customHeight="1" x14ac:dyDescent="0.2">
      <c r="A41" s="22"/>
      <c r="B41" s="35"/>
      <c r="C41" s="1145" t="s">
        <v>543</v>
      </c>
      <c r="D41" s="1146"/>
      <c r="E41" s="1147"/>
      <c r="F41" s="36">
        <v>0</v>
      </c>
      <c r="G41" s="37">
        <v>0.01</v>
      </c>
      <c r="H41" s="37">
        <v>0.01</v>
      </c>
      <c r="I41" s="37">
        <v>0</v>
      </c>
      <c r="J41" s="38">
        <v>0.01</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0.45</v>
      </c>
      <c r="G43" s="42">
        <v>0.02</v>
      </c>
      <c r="H43" s="42">
        <v>0.02</v>
      </c>
      <c r="I43" s="42">
        <v>0.05</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R8vEZ0Co/86R4EV8nyAQEy5KHSmOBDc/nVRSRKTnQrliov7DZvIrDE1Lk4JlPdzDsLL0R3bsN/lVM6XvFvTTw==" saltValue="FkzS5Z/4+fvK28hvYInf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2675</v>
      </c>
      <c r="L45" s="60">
        <v>2470</v>
      </c>
      <c r="M45" s="60">
        <v>2393</v>
      </c>
      <c r="N45" s="60">
        <v>2464</v>
      </c>
      <c r="O45" s="61">
        <v>2272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457</v>
      </c>
      <c r="L48" s="64">
        <v>432</v>
      </c>
      <c r="M48" s="64">
        <v>388</v>
      </c>
      <c r="N48" s="64">
        <v>401</v>
      </c>
      <c r="O48" s="65">
        <v>379</v>
      </c>
      <c r="P48" s="48"/>
      <c r="Q48" s="48"/>
      <c r="R48" s="48"/>
      <c r="S48" s="48"/>
      <c r="T48" s="48"/>
      <c r="U48" s="48"/>
    </row>
    <row r="49" spans="1:21" ht="30.75" customHeight="1" x14ac:dyDescent="0.2">
      <c r="A49" s="48"/>
      <c r="B49" s="1178"/>
      <c r="C49" s="1179"/>
      <c r="D49" s="62"/>
      <c r="E49" s="1155" t="s">
        <v>14</v>
      </c>
      <c r="F49" s="1155"/>
      <c r="G49" s="1155"/>
      <c r="H49" s="1155"/>
      <c r="I49" s="1155"/>
      <c r="J49" s="1156"/>
      <c r="K49" s="63">
        <v>675</v>
      </c>
      <c r="L49" s="64">
        <v>631</v>
      </c>
      <c r="M49" s="64">
        <v>603</v>
      </c>
      <c r="N49" s="64">
        <v>630</v>
      </c>
      <c r="O49" s="65">
        <v>512</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2655</v>
      </c>
      <c r="L52" s="64">
        <v>2613</v>
      </c>
      <c r="M52" s="64">
        <v>2639</v>
      </c>
      <c r="N52" s="64">
        <v>2666</v>
      </c>
      <c r="O52" s="65">
        <v>2633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1152</v>
      </c>
      <c r="L53" s="69">
        <v>920</v>
      </c>
      <c r="M53" s="69">
        <v>745</v>
      </c>
      <c r="N53" s="69">
        <v>829</v>
      </c>
      <c r="O53" s="70">
        <v>531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sheetData>
  <sheetProtection algorithmName="SHA-512" hashValue="47H/+3Znuw7iqxMaxd3ZufgZBH/RIaDRjwO+ieSrfPeEYXugqWYGbLsa9fz+HKQuicVZKzH1tojEUPhOoOZZdA==" saltValue="eqXpidjZ8BUV1LjoRvzg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21284</v>
      </c>
      <c r="J41" s="356">
        <v>21616</v>
      </c>
      <c r="K41" s="356">
        <v>23403</v>
      </c>
      <c r="L41" s="356">
        <v>22455</v>
      </c>
      <c r="M41" s="357">
        <v>22019</v>
      </c>
    </row>
    <row r="42" spans="2:13" ht="27.75" customHeight="1" x14ac:dyDescent="0.2">
      <c r="B42" s="1186"/>
      <c r="C42" s="1187"/>
      <c r="D42" s="106"/>
      <c r="E42" s="1190" t="s">
        <v>32</v>
      </c>
      <c r="F42" s="1190"/>
      <c r="G42" s="1190"/>
      <c r="H42" s="1191"/>
      <c r="I42" s="358" t="s">
        <v>490</v>
      </c>
      <c r="J42" s="359" t="s">
        <v>490</v>
      </c>
      <c r="K42" s="359" t="s">
        <v>490</v>
      </c>
      <c r="L42" s="359" t="s">
        <v>490</v>
      </c>
      <c r="M42" s="360" t="s">
        <v>490</v>
      </c>
    </row>
    <row r="43" spans="2:13" ht="27.75" customHeight="1" x14ac:dyDescent="0.2">
      <c r="B43" s="1186"/>
      <c r="C43" s="1187"/>
      <c r="D43" s="106"/>
      <c r="E43" s="1190" t="s">
        <v>33</v>
      </c>
      <c r="F43" s="1190"/>
      <c r="G43" s="1190"/>
      <c r="H43" s="1191"/>
      <c r="I43" s="358">
        <v>4760</v>
      </c>
      <c r="J43" s="359">
        <v>4718</v>
      </c>
      <c r="K43" s="359">
        <v>4466</v>
      </c>
      <c r="L43" s="359">
        <v>4261</v>
      </c>
      <c r="M43" s="360">
        <v>4083</v>
      </c>
    </row>
    <row r="44" spans="2:13" ht="27.75" customHeight="1" x14ac:dyDescent="0.2">
      <c r="B44" s="1186"/>
      <c r="C44" s="1187"/>
      <c r="D44" s="106"/>
      <c r="E44" s="1190" t="s">
        <v>34</v>
      </c>
      <c r="F44" s="1190"/>
      <c r="G44" s="1190"/>
      <c r="H44" s="1191"/>
      <c r="I44" s="358">
        <v>7687</v>
      </c>
      <c r="J44" s="359">
        <v>7187</v>
      </c>
      <c r="K44" s="359">
        <v>6762</v>
      </c>
      <c r="L44" s="359">
        <v>6475</v>
      </c>
      <c r="M44" s="360">
        <v>6452</v>
      </c>
    </row>
    <row r="45" spans="2:13" ht="27.75" customHeight="1" x14ac:dyDescent="0.2">
      <c r="B45" s="1186"/>
      <c r="C45" s="1187"/>
      <c r="D45" s="106"/>
      <c r="E45" s="1190" t="s">
        <v>35</v>
      </c>
      <c r="F45" s="1190"/>
      <c r="G45" s="1190"/>
      <c r="H45" s="1191"/>
      <c r="I45" s="358">
        <v>2963</v>
      </c>
      <c r="J45" s="359">
        <v>2930</v>
      </c>
      <c r="K45" s="359">
        <v>2936</v>
      </c>
      <c r="L45" s="359">
        <v>2955</v>
      </c>
      <c r="M45" s="360">
        <v>3026</v>
      </c>
    </row>
    <row r="46" spans="2:13" ht="27.75" customHeight="1" x14ac:dyDescent="0.2">
      <c r="B46" s="1186"/>
      <c r="C46" s="1187"/>
      <c r="D46" s="107"/>
      <c r="E46" s="1190" t="s">
        <v>36</v>
      </c>
      <c r="F46" s="1190"/>
      <c r="G46" s="1190"/>
      <c r="H46" s="1191"/>
      <c r="I46" s="358">
        <v>6</v>
      </c>
      <c r="J46" s="359">
        <v>13</v>
      </c>
      <c r="K46" s="359" t="s">
        <v>490</v>
      </c>
      <c r="L46" s="359">
        <v>6</v>
      </c>
      <c r="M46" s="360">
        <v>5</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7154</v>
      </c>
      <c r="J50" s="359">
        <v>7143</v>
      </c>
      <c r="K50" s="359">
        <v>8283</v>
      </c>
      <c r="L50" s="359">
        <v>9625</v>
      </c>
      <c r="M50" s="360">
        <v>9962</v>
      </c>
    </row>
    <row r="51" spans="2:13" ht="27.75" customHeight="1" x14ac:dyDescent="0.2">
      <c r="B51" s="1186"/>
      <c r="C51" s="1187"/>
      <c r="D51" s="106"/>
      <c r="E51" s="1190" t="s">
        <v>42</v>
      </c>
      <c r="F51" s="1190"/>
      <c r="G51" s="1190"/>
      <c r="H51" s="1191"/>
      <c r="I51" s="358">
        <v>2681</v>
      </c>
      <c r="J51" s="359">
        <v>2657</v>
      </c>
      <c r="K51" s="359">
        <v>2751</v>
      </c>
      <c r="L51" s="359">
        <v>2681</v>
      </c>
      <c r="M51" s="360">
        <v>2674</v>
      </c>
    </row>
    <row r="52" spans="2:13" ht="27.75" customHeight="1" x14ac:dyDescent="0.2">
      <c r="B52" s="1188"/>
      <c r="C52" s="1189"/>
      <c r="D52" s="106"/>
      <c r="E52" s="1190" t="s">
        <v>43</v>
      </c>
      <c r="F52" s="1190"/>
      <c r="G52" s="1190"/>
      <c r="H52" s="1191"/>
      <c r="I52" s="358">
        <v>26227</v>
      </c>
      <c r="J52" s="359">
        <v>25980</v>
      </c>
      <c r="K52" s="359">
        <v>26554</v>
      </c>
      <c r="L52" s="359">
        <v>25430</v>
      </c>
      <c r="M52" s="360">
        <v>24617</v>
      </c>
    </row>
    <row r="53" spans="2:13" ht="27.75" customHeight="1" thickBot="1" x14ac:dyDescent="0.25">
      <c r="B53" s="1192" t="s">
        <v>19</v>
      </c>
      <c r="C53" s="1193"/>
      <c r="D53" s="110"/>
      <c r="E53" s="1194" t="s">
        <v>44</v>
      </c>
      <c r="F53" s="1194"/>
      <c r="G53" s="1194"/>
      <c r="H53" s="1195"/>
      <c r="I53" s="361">
        <v>637</v>
      </c>
      <c r="J53" s="362">
        <v>684</v>
      </c>
      <c r="K53" s="362">
        <v>-22</v>
      </c>
      <c r="L53" s="362">
        <v>-1582</v>
      </c>
      <c r="M53" s="363">
        <v>-1668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s/5onMZyJgvpoHEayUtQHuZDUU1siED8VEZp/w0Th8T29nDZRjXbxuXo9vJ/AitNEXNUY8medNo/Je6GXYFqA==" saltValue="3nRunfNz5fONUqkDF+V/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3358</v>
      </c>
      <c r="G55" s="122">
        <v>4458</v>
      </c>
      <c r="H55" s="123">
        <v>4465</v>
      </c>
    </row>
    <row r="56" spans="2:8" ht="52.5" customHeight="1" x14ac:dyDescent="0.2">
      <c r="B56" s="124"/>
      <c r="C56" s="1213" t="s">
        <v>47</v>
      </c>
      <c r="D56" s="1213"/>
      <c r="E56" s="1214"/>
      <c r="F56" s="125">
        <v>832</v>
      </c>
      <c r="G56" s="125">
        <v>832</v>
      </c>
      <c r="H56" s="126">
        <v>912</v>
      </c>
    </row>
    <row r="57" spans="2:8" ht="53.25" customHeight="1" x14ac:dyDescent="0.2">
      <c r="B57" s="124"/>
      <c r="C57" s="1215" t="s">
        <v>48</v>
      </c>
      <c r="D57" s="1215"/>
      <c r="E57" s="1216"/>
      <c r="F57" s="127">
        <v>3538</v>
      </c>
      <c r="G57" s="127">
        <v>3758</v>
      </c>
      <c r="H57" s="128">
        <v>4139</v>
      </c>
    </row>
    <row r="58" spans="2:8" ht="45.75" customHeight="1" x14ac:dyDescent="0.2">
      <c r="B58" s="129"/>
      <c r="C58" s="1217" t="s">
        <v>563</v>
      </c>
      <c r="D58" s="1218"/>
      <c r="E58" s="1219"/>
      <c r="F58" s="130">
        <v>1536</v>
      </c>
      <c r="G58" s="130">
        <v>1536</v>
      </c>
      <c r="H58" s="131">
        <v>1536</v>
      </c>
    </row>
    <row r="59" spans="2:8" ht="45.75" customHeight="1" x14ac:dyDescent="0.2">
      <c r="B59" s="129"/>
      <c r="C59" s="1217" t="s">
        <v>564</v>
      </c>
      <c r="D59" s="1218"/>
      <c r="E59" s="1219"/>
      <c r="F59" s="130">
        <v>700</v>
      </c>
      <c r="G59" s="130">
        <v>850</v>
      </c>
      <c r="H59" s="131">
        <v>900</v>
      </c>
    </row>
    <row r="60" spans="2:8" ht="45.75" customHeight="1" x14ac:dyDescent="0.2">
      <c r="B60" s="129"/>
      <c r="C60" s="1217" t="s">
        <v>565</v>
      </c>
      <c r="D60" s="1218"/>
      <c r="E60" s="1219"/>
      <c r="F60" s="130">
        <v>577</v>
      </c>
      <c r="G60" s="130">
        <v>577</v>
      </c>
      <c r="H60" s="131">
        <v>577</v>
      </c>
    </row>
    <row r="61" spans="2:8" ht="45.75" customHeight="1" x14ac:dyDescent="0.2">
      <c r="B61" s="129"/>
      <c r="C61" s="1203" t="s">
        <v>566</v>
      </c>
      <c r="D61" s="1204"/>
      <c r="E61" s="1205"/>
      <c r="F61" s="130">
        <v>172</v>
      </c>
      <c r="G61" s="130">
        <v>188</v>
      </c>
      <c r="H61" s="131">
        <v>419</v>
      </c>
    </row>
    <row r="62" spans="2:8" ht="45.75" customHeight="1" thickBot="1" x14ac:dyDescent="0.25">
      <c r="B62" s="132"/>
      <c r="C62" s="1206" t="s">
        <v>567</v>
      </c>
      <c r="D62" s="1207"/>
      <c r="E62" s="1208"/>
      <c r="F62" s="133">
        <v>295</v>
      </c>
      <c r="G62" s="133">
        <v>295</v>
      </c>
      <c r="H62" s="134">
        <v>295</v>
      </c>
    </row>
    <row r="63" spans="2:8" ht="52.5" customHeight="1" thickBot="1" x14ac:dyDescent="0.25">
      <c r="B63" s="135"/>
      <c r="C63" s="1209" t="s">
        <v>49</v>
      </c>
      <c r="D63" s="1209"/>
      <c r="E63" s="1210"/>
      <c r="F63" s="136">
        <v>7728</v>
      </c>
      <c r="G63" s="136">
        <v>9048</v>
      </c>
      <c r="H63" s="137">
        <v>9515</v>
      </c>
    </row>
    <row r="64" spans="2:8" ht="13" x14ac:dyDescent="0.2"/>
  </sheetData>
  <sheetProtection algorithmName="SHA-512" hashValue="lex1C078R81OOAU0v9alFfnUXsN6o5/yia0s+TKkw43X4orYn4zu4b5PVtuoPp+KiIDaaajMkzfmJHDSmbAe+g==" saltValue="yZyFnLkBvjIrhTef8sh/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51023</v>
      </c>
      <c r="E3" s="156"/>
      <c r="F3" s="157">
        <v>62383</v>
      </c>
      <c r="G3" s="158"/>
      <c r="H3" s="159"/>
    </row>
    <row r="4" spans="1:8" x14ac:dyDescent="0.2">
      <c r="A4" s="160"/>
      <c r="B4" s="161"/>
      <c r="C4" s="162"/>
      <c r="D4" s="163">
        <v>28922</v>
      </c>
      <c r="E4" s="164"/>
      <c r="F4" s="165">
        <v>35325</v>
      </c>
      <c r="G4" s="166"/>
      <c r="H4" s="167"/>
    </row>
    <row r="5" spans="1:8" x14ac:dyDescent="0.2">
      <c r="A5" s="148" t="s">
        <v>522</v>
      </c>
      <c r="B5" s="153"/>
      <c r="C5" s="154"/>
      <c r="D5" s="155">
        <v>61144</v>
      </c>
      <c r="E5" s="156"/>
      <c r="F5" s="157">
        <v>63812</v>
      </c>
      <c r="G5" s="158"/>
      <c r="H5" s="159"/>
    </row>
    <row r="6" spans="1:8" x14ac:dyDescent="0.2">
      <c r="A6" s="160"/>
      <c r="B6" s="161"/>
      <c r="C6" s="162"/>
      <c r="D6" s="163">
        <v>37992</v>
      </c>
      <c r="E6" s="164"/>
      <c r="F6" s="165">
        <v>33848</v>
      </c>
      <c r="G6" s="166"/>
      <c r="H6" s="167"/>
    </row>
    <row r="7" spans="1:8" x14ac:dyDescent="0.2">
      <c r="A7" s="148" t="s">
        <v>523</v>
      </c>
      <c r="B7" s="153"/>
      <c r="C7" s="154"/>
      <c r="D7" s="155">
        <v>61825</v>
      </c>
      <c r="E7" s="156"/>
      <c r="F7" s="157">
        <v>54225</v>
      </c>
      <c r="G7" s="158"/>
      <c r="H7" s="159"/>
    </row>
    <row r="8" spans="1:8" x14ac:dyDescent="0.2">
      <c r="A8" s="160"/>
      <c r="B8" s="161"/>
      <c r="C8" s="162"/>
      <c r="D8" s="163">
        <v>38875</v>
      </c>
      <c r="E8" s="164"/>
      <c r="F8" s="165">
        <v>27337</v>
      </c>
      <c r="G8" s="166"/>
      <c r="H8" s="167"/>
    </row>
    <row r="9" spans="1:8" x14ac:dyDescent="0.2">
      <c r="A9" s="148" t="s">
        <v>524</v>
      </c>
      <c r="B9" s="153"/>
      <c r="C9" s="154"/>
      <c r="D9" s="155">
        <v>57013</v>
      </c>
      <c r="E9" s="156"/>
      <c r="F9" s="157">
        <v>54016</v>
      </c>
      <c r="G9" s="158"/>
      <c r="H9" s="159"/>
    </row>
    <row r="10" spans="1:8" x14ac:dyDescent="0.2">
      <c r="A10" s="160"/>
      <c r="B10" s="161"/>
      <c r="C10" s="162"/>
      <c r="D10" s="163">
        <v>25158</v>
      </c>
      <c r="E10" s="164"/>
      <c r="F10" s="165">
        <v>28078</v>
      </c>
      <c r="G10" s="166"/>
      <c r="H10" s="167"/>
    </row>
    <row r="11" spans="1:8" x14ac:dyDescent="0.2">
      <c r="A11" s="148" t="s">
        <v>525</v>
      </c>
      <c r="B11" s="153"/>
      <c r="C11" s="154"/>
      <c r="D11" s="155">
        <v>72417</v>
      </c>
      <c r="E11" s="156"/>
      <c r="F11" s="157">
        <v>52786</v>
      </c>
      <c r="G11" s="158"/>
      <c r="H11" s="159"/>
    </row>
    <row r="12" spans="1:8" x14ac:dyDescent="0.2">
      <c r="A12" s="160"/>
      <c r="B12" s="161"/>
      <c r="C12" s="168"/>
      <c r="D12" s="163">
        <v>24368</v>
      </c>
      <c r="E12" s="164"/>
      <c r="F12" s="165">
        <v>28742</v>
      </c>
      <c r="G12" s="166"/>
      <c r="H12" s="167"/>
    </row>
    <row r="13" spans="1:8" x14ac:dyDescent="0.2">
      <c r="A13" s="148"/>
      <c r="B13" s="153"/>
      <c r="C13" s="169"/>
      <c r="D13" s="170">
        <v>60684</v>
      </c>
      <c r="E13" s="171"/>
      <c r="F13" s="172">
        <v>57444</v>
      </c>
      <c r="G13" s="173"/>
      <c r="H13" s="159"/>
    </row>
    <row r="14" spans="1:8" x14ac:dyDescent="0.2">
      <c r="A14" s="160"/>
      <c r="B14" s="161"/>
      <c r="C14" s="162"/>
      <c r="D14" s="163">
        <v>31063</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1.56</v>
      </c>
      <c r="C19" s="174">
        <f>ROUND(VALUE(SUBSTITUTE(実質収支比率等に係る経年分析!G$48,"▲","-")),2)</f>
        <v>1.37</v>
      </c>
      <c r="D19" s="174">
        <f>ROUND(VALUE(SUBSTITUTE(実質収支比率等に係る経年分析!H$48,"▲","-")),2)</f>
        <v>8.44</v>
      </c>
      <c r="E19" s="174">
        <f>ROUND(VALUE(SUBSTITUTE(実質収支比率等に係る経年分析!I$48,"▲","-")),2)</f>
        <v>5.64</v>
      </c>
      <c r="F19" s="174">
        <f>ROUND(VALUE(SUBSTITUTE(実質収支比率等に係る経年分析!J$48,"▲","-")),2)</f>
        <v>9.89</v>
      </c>
    </row>
    <row r="20" spans="1:11" x14ac:dyDescent="0.2">
      <c r="A20" s="174" t="s">
        <v>53</v>
      </c>
      <c r="B20" s="174">
        <f>ROUND(VALUE(SUBSTITUTE(実質収支比率等に係る経年分析!F$47,"▲","-")),2)</f>
        <v>19.78</v>
      </c>
      <c r="C20" s="174">
        <f>ROUND(VALUE(SUBSTITUTE(実質収支比率等に係る経年分析!G$47,"▲","-")),2)</f>
        <v>17.5</v>
      </c>
      <c r="D20" s="174">
        <f>ROUND(VALUE(SUBSTITUTE(実質収支比率等に係る経年分析!H$47,"▲","-")),2)</f>
        <v>20.76</v>
      </c>
      <c r="E20" s="174">
        <f>ROUND(VALUE(SUBSTITUTE(実質収支比率等に係る経年分析!I$47,"▲","-")),2)</f>
        <v>27.98</v>
      </c>
      <c r="F20" s="174">
        <f>ROUND(VALUE(SUBSTITUTE(実質収支比率等に係る経年分析!J$47,"▲","-")),2)</f>
        <v>27.66</v>
      </c>
    </row>
    <row r="21" spans="1:11" x14ac:dyDescent="0.2">
      <c r="A21" s="174" t="s">
        <v>54</v>
      </c>
      <c r="B21" s="174">
        <f>IF(ISNUMBER(VALUE(SUBSTITUTE(実質収支比率等に係る経年分析!F$49,"▲","-"))),ROUND(VALUE(SUBSTITUTE(実質収支比率等に係る経年分析!F$49,"▲","-")),2),NA())</f>
        <v>-5.44</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10.36</v>
      </c>
      <c r="E21" s="174">
        <f>IF(ISNUMBER(VALUE(SUBSTITUTE(実質収支比率等に係る経年分析!I$49,"▲","-"))),ROUND(VALUE(SUBSTITUTE(実質収支比率等に係る経年分析!I$49,"▲","-")),2),NA())</f>
        <v>-2.93</v>
      </c>
      <c r="F21" s="174">
        <f>IF(ISNUMBER(VALUE(SUBSTITUTE(実質収支比率等に係る経年分析!J$49,"▲","-"))),ROUND(VALUE(SUBSTITUTE(実質収支比率等に係る経年分析!J$49,"▲","-")),2),NA())</f>
        <v>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特定地域生活排水処理事業特別会計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2">
      <c r="A34" s="175" t="str">
        <f>IF(連結実質赤字比率に係る赤字・黒字の構成分析!C$36="",NA(),連結実質赤字比率に係る赤字・黒字の構成分析!C$36)</f>
        <v>国民健康保険鬼石病院事業会計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2655</v>
      </c>
      <c r="E42" s="176"/>
      <c r="F42" s="176"/>
      <c r="G42" s="176">
        <f>'実質公債費比率（分子）の構造'!L$52</f>
        <v>2613</v>
      </c>
      <c r="H42" s="176"/>
      <c r="I42" s="176"/>
      <c r="J42" s="176">
        <f>'実質公債費比率（分子）の構造'!M$52</f>
        <v>2639</v>
      </c>
      <c r="K42" s="176"/>
      <c r="L42" s="176"/>
      <c r="M42" s="176">
        <f>'実質公債費比率（分子）の構造'!N$52</f>
        <v>2666</v>
      </c>
      <c r="N42" s="176"/>
      <c r="O42" s="176"/>
      <c r="P42" s="176">
        <f>'実質公債費比率（分子）の構造'!O$52</f>
        <v>2633</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675</v>
      </c>
      <c r="C45" s="176"/>
      <c r="D45" s="176"/>
      <c r="E45" s="176">
        <f>'実質公債費比率（分子）の構造'!L$49</f>
        <v>631</v>
      </c>
      <c r="F45" s="176"/>
      <c r="G45" s="176"/>
      <c r="H45" s="176">
        <f>'実質公債費比率（分子）の構造'!M$49</f>
        <v>603</v>
      </c>
      <c r="I45" s="176"/>
      <c r="J45" s="176"/>
      <c r="K45" s="176">
        <f>'実質公債費比率（分子）の構造'!N$49</f>
        <v>630</v>
      </c>
      <c r="L45" s="176"/>
      <c r="M45" s="176"/>
      <c r="N45" s="176">
        <f>'実質公債費比率（分子）の構造'!O$49</f>
        <v>512</v>
      </c>
      <c r="O45" s="176"/>
      <c r="P45" s="176"/>
    </row>
    <row r="46" spans="1:16" x14ac:dyDescent="0.2">
      <c r="A46" s="176" t="s">
        <v>64</v>
      </c>
      <c r="B46" s="176">
        <f>'実質公債費比率（分子）の構造'!K$48</f>
        <v>457</v>
      </c>
      <c r="C46" s="176"/>
      <c r="D46" s="176"/>
      <c r="E46" s="176">
        <f>'実質公債費比率（分子）の構造'!L$48</f>
        <v>432</v>
      </c>
      <c r="F46" s="176"/>
      <c r="G46" s="176"/>
      <c r="H46" s="176">
        <f>'実質公債費比率（分子）の構造'!M$48</f>
        <v>388</v>
      </c>
      <c r="I46" s="176"/>
      <c r="J46" s="176"/>
      <c r="K46" s="176">
        <f>'実質公債費比率（分子）の構造'!N$48</f>
        <v>401</v>
      </c>
      <c r="L46" s="176"/>
      <c r="M46" s="176"/>
      <c r="N46" s="176">
        <f>'実質公債費比率（分子）の構造'!O$48</f>
        <v>379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2675</v>
      </c>
      <c r="C49" s="176"/>
      <c r="D49" s="176"/>
      <c r="E49" s="176">
        <f>'実質公債費比率（分子）の構造'!L$45</f>
        <v>2470</v>
      </c>
      <c r="F49" s="176"/>
      <c r="G49" s="176"/>
      <c r="H49" s="176">
        <f>'実質公債費比率（分子）の構造'!M$45</f>
        <v>2393</v>
      </c>
      <c r="I49" s="176"/>
      <c r="J49" s="176"/>
      <c r="K49" s="176">
        <f>'実質公債費比率（分子）の構造'!N$45</f>
        <v>2464</v>
      </c>
      <c r="L49" s="176"/>
      <c r="M49" s="176"/>
      <c r="N49" s="176">
        <f>'実質公債費比率（分子）の構造'!O$45</f>
        <v>2272</v>
      </c>
      <c r="O49" s="176"/>
      <c r="P49" s="176"/>
    </row>
    <row r="50" spans="1:16" x14ac:dyDescent="0.2">
      <c r="A50" s="176" t="s">
        <v>67</v>
      </c>
      <c r="B50" s="176" t="e">
        <f>NA()</f>
        <v>#N/A</v>
      </c>
      <c r="C50" s="176">
        <f>IF(ISNUMBER('実質公債費比率（分子）の構造'!K$53),'実質公債費比率（分子）の構造'!K$53,NA())</f>
        <v>1152</v>
      </c>
      <c r="D50" s="176" t="e">
        <f>NA()</f>
        <v>#N/A</v>
      </c>
      <c r="E50" s="176" t="e">
        <f>NA()</f>
        <v>#N/A</v>
      </c>
      <c r="F50" s="176">
        <f>IF(ISNUMBER('実質公債費比率（分子）の構造'!L$53),'実質公債費比率（分子）の構造'!L$53,NA())</f>
        <v>920</v>
      </c>
      <c r="G50" s="176" t="e">
        <f>NA()</f>
        <v>#N/A</v>
      </c>
      <c r="H50" s="176" t="e">
        <f>NA()</f>
        <v>#N/A</v>
      </c>
      <c r="I50" s="176">
        <f>IF(ISNUMBER('実質公債費比率（分子）の構造'!M$53),'実質公債費比率（分子）の構造'!M$53,NA())</f>
        <v>745</v>
      </c>
      <c r="J50" s="176" t="e">
        <f>NA()</f>
        <v>#N/A</v>
      </c>
      <c r="K50" s="176" t="e">
        <f>NA()</f>
        <v>#N/A</v>
      </c>
      <c r="L50" s="176">
        <f>IF(ISNUMBER('実質公債費比率（分子）の構造'!N$53),'実質公債費比率（分子）の構造'!N$53,NA())</f>
        <v>829</v>
      </c>
      <c r="M50" s="176" t="e">
        <f>NA()</f>
        <v>#N/A</v>
      </c>
      <c r="N50" s="176" t="e">
        <f>NA()</f>
        <v>#N/A</v>
      </c>
      <c r="O50" s="176">
        <f>IF(ISNUMBER('実質公債費比率（分子）の構造'!O$53),'実質公債費比率（分子）の構造'!O$53,NA())</f>
        <v>531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26227</v>
      </c>
      <c r="E56" s="175"/>
      <c r="F56" s="175"/>
      <c r="G56" s="175">
        <f>'将来負担比率（分子）の構造'!J$52</f>
        <v>25980</v>
      </c>
      <c r="H56" s="175"/>
      <c r="I56" s="175"/>
      <c r="J56" s="175">
        <f>'将来負担比率（分子）の構造'!K$52</f>
        <v>26554</v>
      </c>
      <c r="K56" s="175"/>
      <c r="L56" s="175"/>
      <c r="M56" s="175">
        <f>'将来負担比率（分子）の構造'!L$52</f>
        <v>25430</v>
      </c>
      <c r="N56" s="175"/>
      <c r="O56" s="175"/>
      <c r="P56" s="175">
        <f>'将来負担比率（分子）の構造'!M$52</f>
        <v>24617</v>
      </c>
    </row>
    <row r="57" spans="1:16" x14ac:dyDescent="0.2">
      <c r="A57" s="175" t="s">
        <v>42</v>
      </c>
      <c r="B57" s="175"/>
      <c r="C57" s="175"/>
      <c r="D57" s="175">
        <f>'将来負担比率（分子）の構造'!I$51</f>
        <v>2681</v>
      </c>
      <c r="E57" s="175"/>
      <c r="F57" s="175"/>
      <c r="G57" s="175">
        <f>'将来負担比率（分子）の構造'!J$51</f>
        <v>2657</v>
      </c>
      <c r="H57" s="175"/>
      <c r="I57" s="175"/>
      <c r="J57" s="175">
        <f>'将来負担比率（分子）の構造'!K$51</f>
        <v>2751</v>
      </c>
      <c r="K57" s="175"/>
      <c r="L57" s="175"/>
      <c r="M57" s="175">
        <f>'将来負担比率（分子）の構造'!L$51</f>
        <v>2681</v>
      </c>
      <c r="N57" s="175"/>
      <c r="O57" s="175"/>
      <c r="P57" s="175">
        <f>'将来負担比率（分子）の構造'!M$51</f>
        <v>2674</v>
      </c>
    </row>
    <row r="58" spans="1:16" x14ac:dyDescent="0.2">
      <c r="A58" s="175" t="s">
        <v>41</v>
      </c>
      <c r="B58" s="175"/>
      <c r="C58" s="175"/>
      <c r="D58" s="175">
        <f>'将来負担比率（分子）の構造'!I$50</f>
        <v>7154</v>
      </c>
      <c r="E58" s="175"/>
      <c r="F58" s="175"/>
      <c r="G58" s="175">
        <f>'将来負担比率（分子）の構造'!J$50</f>
        <v>7143</v>
      </c>
      <c r="H58" s="175"/>
      <c r="I58" s="175"/>
      <c r="J58" s="175">
        <f>'将来負担比率（分子）の構造'!K$50</f>
        <v>8283</v>
      </c>
      <c r="K58" s="175"/>
      <c r="L58" s="175"/>
      <c r="M58" s="175">
        <f>'将来負担比率（分子）の構造'!L$50</f>
        <v>9625</v>
      </c>
      <c r="N58" s="175"/>
      <c r="O58" s="175"/>
      <c r="P58" s="175">
        <f>'将来負担比率（分子）の構造'!M$50</f>
        <v>9962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v>
      </c>
      <c r="C61" s="175"/>
      <c r="D61" s="175"/>
      <c r="E61" s="175">
        <f>'将来負担比率（分子）の構造'!J$46</f>
        <v>13</v>
      </c>
      <c r="F61" s="175"/>
      <c r="G61" s="175"/>
      <c r="H61" s="175" t="str">
        <f>'将来負担比率（分子）の構造'!K$46</f>
        <v>-</v>
      </c>
      <c r="I61" s="175"/>
      <c r="J61" s="175"/>
      <c r="K61" s="175">
        <f>'将来負担比率（分子）の構造'!L$46</f>
        <v>6</v>
      </c>
      <c r="L61" s="175"/>
      <c r="M61" s="175"/>
      <c r="N61" s="175">
        <f>'将来負担比率（分子）の構造'!M$46</f>
        <v>5</v>
      </c>
      <c r="O61" s="175"/>
      <c r="P61" s="175"/>
    </row>
    <row r="62" spans="1:16" x14ac:dyDescent="0.2">
      <c r="A62" s="175" t="s">
        <v>35</v>
      </c>
      <c r="B62" s="175">
        <f>'将来負担比率（分子）の構造'!I$45</f>
        <v>2963</v>
      </c>
      <c r="C62" s="175"/>
      <c r="D62" s="175"/>
      <c r="E62" s="175">
        <f>'将来負担比率（分子）の構造'!J$45</f>
        <v>2930</v>
      </c>
      <c r="F62" s="175"/>
      <c r="G62" s="175"/>
      <c r="H62" s="175">
        <f>'将来負担比率（分子）の構造'!K$45</f>
        <v>2936</v>
      </c>
      <c r="I62" s="175"/>
      <c r="J62" s="175"/>
      <c r="K62" s="175">
        <f>'将来負担比率（分子）の構造'!L$45</f>
        <v>2955</v>
      </c>
      <c r="L62" s="175"/>
      <c r="M62" s="175"/>
      <c r="N62" s="175">
        <f>'将来負担比率（分子）の構造'!M$45</f>
        <v>3026</v>
      </c>
      <c r="O62" s="175"/>
      <c r="P62" s="175"/>
    </row>
    <row r="63" spans="1:16" x14ac:dyDescent="0.2">
      <c r="A63" s="175" t="s">
        <v>34</v>
      </c>
      <c r="B63" s="175">
        <f>'将来負担比率（分子）の構造'!I$44</f>
        <v>7687</v>
      </c>
      <c r="C63" s="175"/>
      <c r="D63" s="175"/>
      <c r="E63" s="175">
        <f>'将来負担比率（分子）の構造'!J$44</f>
        <v>7187</v>
      </c>
      <c r="F63" s="175"/>
      <c r="G63" s="175"/>
      <c r="H63" s="175">
        <f>'将来負担比率（分子）の構造'!K$44</f>
        <v>6762</v>
      </c>
      <c r="I63" s="175"/>
      <c r="J63" s="175"/>
      <c r="K63" s="175">
        <f>'将来負担比率（分子）の構造'!L$44</f>
        <v>6475</v>
      </c>
      <c r="L63" s="175"/>
      <c r="M63" s="175"/>
      <c r="N63" s="175">
        <f>'将来負担比率（分子）の構造'!M$44</f>
        <v>6452</v>
      </c>
      <c r="O63" s="175"/>
      <c r="P63" s="175"/>
    </row>
    <row r="64" spans="1:16" x14ac:dyDescent="0.2">
      <c r="A64" s="175" t="s">
        <v>33</v>
      </c>
      <c r="B64" s="175">
        <f>'将来負担比率（分子）の構造'!I$43</f>
        <v>4760</v>
      </c>
      <c r="C64" s="175"/>
      <c r="D64" s="175"/>
      <c r="E64" s="175">
        <f>'将来負担比率（分子）の構造'!J$43</f>
        <v>4718</v>
      </c>
      <c r="F64" s="175"/>
      <c r="G64" s="175"/>
      <c r="H64" s="175">
        <f>'将来負担比率（分子）の構造'!K$43</f>
        <v>4466</v>
      </c>
      <c r="I64" s="175"/>
      <c r="J64" s="175"/>
      <c r="K64" s="175">
        <f>'将来負担比率（分子）の構造'!L$43</f>
        <v>4261</v>
      </c>
      <c r="L64" s="175"/>
      <c r="M64" s="175"/>
      <c r="N64" s="175">
        <f>'将来負担比率（分子）の構造'!M$43</f>
        <v>4083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21284</v>
      </c>
      <c r="C66" s="175"/>
      <c r="D66" s="175"/>
      <c r="E66" s="175">
        <f>'将来負担比率（分子）の構造'!J$41</f>
        <v>21616</v>
      </c>
      <c r="F66" s="175"/>
      <c r="G66" s="175"/>
      <c r="H66" s="175">
        <f>'将来負担比率（分子）の構造'!K$41</f>
        <v>23403</v>
      </c>
      <c r="I66" s="175"/>
      <c r="J66" s="175"/>
      <c r="K66" s="175">
        <f>'将来負担比率（分子）の構造'!L$41</f>
        <v>22455</v>
      </c>
      <c r="L66" s="175"/>
      <c r="M66" s="175"/>
      <c r="N66" s="175">
        <f>'将来負担比率（分子）の構造'!M$41</f>
        <v>22019</v>
      </c>
      <c r="O66" s="175"/>
      <c r="P66" s="175"/>
    </row>
    <row r="67" spans="1:16" x14ac:dyDescent="0.2">
      <c r="A67" s="175" t="s">
        <v>71</v>
      </c>
      <c r="B67" s="175" t="e">
        <f>NA()</f>
        <v>#N/A</v>
      </c>
      <c r="C67" s="175">
        <f>IF(ISNUMBER('将来負担比率（分子）の構造'!I$53), IF('将来負担比率（分子）の構造'!I$53 &lt; 0, 0, '将来負担比率（分子）の構造'!I$53), NA())</f>
        <v>637</v>
      </c>
      <c r="D67" s="175" t="e">
        <f>NA()</f>
        <v>#N/A</v>
      </c>
      <c r="E67" s="175" t="e">
        <f>NA()</f>
        <v>#N/A</v>
      </c>
      <c r="F67" s="175">
        <f>IF(ISNUMBER('将来負担比率（分子）の構造'!J$53), IF('将来負担比率（分子）の構造'!J$53 &lt; 0, 0, '将来負担比率（分子）の構造'!J$53), NA())</f>
        <v>684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3358</v>
      </c>
      <c r="C72" s="179">
        <f>基金残高に係る経年分析!G55</f>
        <v>4458</v>
      </c>
      <c r="D72" s="179">
        <f>基金残高に係る経年分析!H55</f>
        <v>4465</v>
      </c>
    </row>
    <row r="73" spans="1:16" x14ac:dyDescent="0.2">
      <c r="A73" s="178" t="s">
        <v>74</v>
      </c>
      <c r="B73" s="179">
        <f>基金残高に係る経年分析!F56</f>
        <v>832</v>
      </c>
      <c r="C73" s="179">
        <f>基金残高に係る経年分析!G56</f>
        <v>832</v>
      </c>
      <c r="D73" s="179">
        <f>基金残高に係る経年分析!H56</f>
        <v>912</v>
      </c>
    </row>
    <row r="74" spans="1:16" x14ac:dyDescent="0.2">
      <c r="A74" s="178" t="s">
        <v>75</v>
      </c>
      <c r="B74" s="179">
        <f>基金残高に係る経年分析!F57</f>
        <v>3538</v>
      </c>
      <c r="C74" s="179">
        <f>基金残高に係る経年分析!G57</f>
        <v>3758</v>
      </c>
      <c r="D74" s="179">
        <f>基金残高に係る経年分析!H57</f>
        <v>4139</v>
      </c>
    </row>
  </sheetData>
  <sheetProtection algorithmName="SHA-512" hashValue="pnwAnz7JyW7PZdr3xJZv0Ayurxi+KlrHcnpelCPxL6b7AYIDKoadDFRKYAZpX9kZzpUBxtSywg/kN6scrQdTbw==" saltValue="4h767F6KvkdKBz21mrf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16BF76-AF00-4F86-9CEF-D764A3843BA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7DA5AC34-889D-4068-8E2D-D648AB4E578C}">
  <ds:schemaRefs>
    <ds:schemaRef ds:uri="http://schemas.microsoft.com/sharepoint/v3/contenttype/forms"/>
  </ds:schemaRefs>
</ds:datastoreItem>
</file>

<file path=customXml/itemProps3.xml><?xml version="1.0" encoding="utf-8"?>
<ds:datastoreItem xmlns:ds="http://schemas.openxmlformats.org/officeDocument/2006/customXml" ds:itemID="{83EB783E-8597-47F7-B07F-318954D07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2025-03-14T06:33:11Z</cp:lastPrinted>
  <dcterms:created xsi:type="dcterms:W3CDTF">2025-02-19T01:19:30Z</dcterms:created>
  <dcterms:modified xsi:type="dcterms:W3CDTF">2025-03-17T02:29:04Z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