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gunmanw.sharepoint.com/sites/bukyoku009/Shared Documents/総務部-市町村課/財政係/03_決算統計/R06/55_財政状況資料集/06_HPアップ用/"/>
    </mc:Choice>
  </mc:AlternateContent>
  <xr:revisionPtr revIDLastSave="0" documentId="8_{02C09DCD-EB14-4A49-A6FD-B5EDE1808329}" xr6:coauthVersionLast="47" xr6:coauthVersionMax="47" xr10:uidLastSave="{00000000-0000-0000-0000-000000000000}"/>
  <bookViews>
    <workbookView xWindow="35445" yWindow="855" windowWidth="20640" windowHeight="1348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6" i="10" l="1"/>
  <c r="BG35" i="10"/>
  <c r="BG34"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37" i="10"/>
  <c r="CO36" i="10"/>
  <c r="AM36" i="10"/>
  <c r="C36" i="10"/>
  <c r="CO35" i="10"/>
  <c r="AM35" i="10"/>
  <c r="C35" i="10"/>
  <c r="CO34" i="10"/>
  <c r="U34" i="10"/>
  <c r="C34" i="10"/>
  <c r="U35" i="10" l="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s="1"/>
  <c r="BE36" i="10" s="1"/>
  <c r="BW34" i="10" l="1"/>
  <c r="BW35" i="10" s="1"/>
  <c r="BW36" i="10" s="1"/>
  <c r="BW37" i="10" s="1"/>
  <c r="BW38" i="10" s="1"/>
  <c r="BW39" i="10" s="1"/>
  <c r="BW40" i="10" s="1"/>
  <c r="BW41" i="10" s="1"/>
  <c r="BW42" i="10" s="1"/>
  <c r="BW43" i="10" s="1"/>
</calcChain>
</file>

<file path=xl/sharedStrings.xml><?xml version="1.0" encoding="utf-8"?>
<sst xmlns="http://schemas.openxmlformats.org/spreadsheetml/2006/main" count="1097" uniqueCount="568">
  <si>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</si>
  <si>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</si>
  <si>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</si>
  <si>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</si>
  <si>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</si>
  <si>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</si>
  <si>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</si>
  <si>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</si>
  <si>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</si>
  <si>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</si>
  <si>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</si>
  <si>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</si>
  <si>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</si>
  <si>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</si>
  <si>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</si>
  <si>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</si>
  <si>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</si>
  <si>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</si>
  <si>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</si>
  <si>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</si>
  <si>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</si>
  <si>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</si>
  <si>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</si>
  <si>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</si>
  <si>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</si>
  <si>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</si>
  <si>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</si>
  <si>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</si>
  <si>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</si>
  <si>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</si>
  <si>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</si>
  <si>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</si>
  <si>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</si>
  <si>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</si>
  <si>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</si>
  <si>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</si>
  <si>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</si>
  <si>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</si>
  <si>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</si>
  <si>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</si>
  <si>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</si>
  <si>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</si>
  <si>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</si>
  <si>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</si>
  <si>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</si>
  <si>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</si>
  <si>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</si>
  <si>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</si>
  <si>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</si>
  <si>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</si>
  <si>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</si>
  <si>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</si>
  <si>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</si>
  <si>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</si>
  <si>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</si>
  <si>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</si>
  <si>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</si>
  <si>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</si>
  <si>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</si>
  <si>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</si>
  <si>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</si>
  <si>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</si>
  <si>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</si>
  <si>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</si>
  <si>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</si>
  <si>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</si>
  <si>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</si>
  <si>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</si>
  <si>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</si>
  <si>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</si>
  <si>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</si>
  <si>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</si>
  <si>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</si>
  <si>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</si>
  <si>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</si>
  <si>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</si>
  <si>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</si>
  <si>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</si>
  <si>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</si>
  <si>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</si>
  <si>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</si>
  <si>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Ⅱ－０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</si>
  <si>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</si>
  <si>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</si>
  <si>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</si>
  <si>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</si>
  <si>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</si>
  <si>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</si>
  <si>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</si>
  <si>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</si>
  <si>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</si>
  <si>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</si>
  <si>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</si>
  <si>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</si>
  <si>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嬬恋村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</si>
  <si>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</si>
  <si>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</si>
  <si>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</si>
  <si>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</si>
  <si>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</si>
  <si>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</si>
  <si>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</si>
  <si>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</si>
  <si>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</si>
  <si>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</si>
  <si>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</si>
  <si>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</si>
  <si>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</si>
  <si>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</si>
  <si>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</si>
  <si>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</si>
  <si>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</si>
  <si>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</si>
  <si>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</si>
  <si>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</si>
  <si>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</si>
  <si>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</si>
  <si>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-9.5</t>
    <phoneticPr fontId="5"/>
  </si>
  <si>
    <t>山振</t>
    <rPh sb="0" eb="1">
      <t>ヤマ</t>
    </rPh>
    <rPh sb="1" eb="2">
      <t>フ</t>
    </rPh>
    <phoneticPr fontId="5"/>
  </si>
  <si>
    <t>○</t>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</si>
  <si>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</si>
  <si>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</si>
  <si>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</si>
  <si>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</si>
  <si>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</si>
  <si>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</si>
  <si>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</si>
  <si>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</si>
  <si>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</si>
  <si>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</si>
  <si>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</si>
  <si>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</si>
  <si>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</si>
  <si>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</si>
  <si>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</si>
  <si>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</si>
  <si>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</si>
  <si>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</si>
  <si>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</si>
  <si>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</si>
  <si>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</si>
  <si>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</si>
  <si>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6"/>
  </si>
  <si>
    <t>うち日本人(％)</t>
    <phoneticPr fontId="5"/>
  </si>
  <si>
    <t>-1.3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</si>
  <si>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</si>
  <si>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</si>
  <si>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</si>
  <si>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</si>
  <si>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</si>
  <si>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</si>
  <si>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</si>
  <si>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</si>
  <si>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</si>
  <si>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</si>
  <si>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</si>
  <si>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</si>
  <si>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</si>
  <si>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</si>
  <si>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</si>
  <si>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</si>
  <si>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</si>
  <si>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</si>
  <si>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</si>
  <si>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</si>
  <si>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</si>
  <si>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</si>
  <si>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</si>
  <si>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</si>
  <si>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</si>
  <si>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</si>
  <si>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</si>
  <si>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</si>
  <si>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</si>
  <si>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</si>
  <si>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</si>
  <si>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</si>
  <si>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</si>
  <si>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</si>
  <si>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</si>
  <si>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</si>
  <si>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</si>
  <si>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</si>
  <si>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</si>
  <si>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</si>
  <si>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</si>
  <si>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</si>
  <si>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</si>
  <si>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</si>
  <si>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</si>
  <si>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</si>
  <si>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</si>
  <si>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</si>
  <si>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</si>
  <si>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</si>
  <si>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</si>
  <si>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</si>
  <si>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</si>
  <si>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</si>
  <si>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</si>
  <si>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</si>
  <si>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</si>
  <si>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</si>
  <si>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群馬県嬬恋村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</si>
  <si>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</si>
  <si>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</si>
  <si>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</si>
  <si>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</si>
  <si>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</si>
  <si>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</si>
  <si>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</si>
  <si>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</si>
  <si>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</si>
  <si>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</si>
  <si>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</si>
  <si>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</si>
  <si>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</si>
  <si>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</si>
  <si>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</si>
  <si>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</si>
  <si>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</si>
  <si>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</si>
  <si>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</si>
  <si>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</si>
  <si>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</si>
  <si>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</si>
  <si>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</si>
  <si>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</si>
  <si>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</si>
  <si>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</si>
  <si>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</si>
  <si>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</si>
  <si>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</si>
  <si>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</si>
  <si>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</si>
  <si>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</si>
  <si>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</si>
  <si>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</si>
  <si>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</si>
  <si>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</si>
  <si>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</si>
  <si>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</si>
  <si>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</si>
  <si>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</si>
  <si>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</si>
  <si>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</si>
  <si>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</si>
  <si>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</si>
  <si>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</si>
  <si>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</si>
  <si>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</si>
  <si>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</si>
  <si>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</si>
  <si>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</si>
  <si>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</si>
  <si>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</si>
  <si>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</si>
  <si>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</si>
  <si>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</si>
  <si>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</si>
  <si>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</si>
  <si>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</si>
  <si>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</si>
  <si>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</si>
  <si>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</si>
  <si>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</si>
  <si>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</si>
  <si>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</si>
  <si>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</si>
  <si>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</si>
  <si>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</si>
  <si>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</si>
  <si>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</si>
  <si>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</si>
  <si>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</si>
  <si>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</si>
  <si>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</si>
  <si>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</si>
  <si>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</si>
  <si>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</si>
  <si>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</si>
  <si>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</si>
  <si>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</si>
  <si>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</si>
  <si>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</si>
  <si>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</si>
  <si>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</si>
  <si>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</si>
  <si>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</si>
  <si>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</si>
  <si>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</si>
  <si>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</si>
  <si>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</si>
  <si>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</si>
  <si>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</si>
  <si>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</si>
  <si>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</si>
  <si>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</si>
  <si>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</si>
  <si>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</si>
  <si>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</si>
  <si>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</si>
  <si>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</si>
  <si>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</si>
  <si>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</si>
  <si>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</si>
  <si>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</si>
  <si>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</si>
  <si>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</si>
  <si>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</si>
  <si>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</si>
  <si>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</si>
  <si>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</si>
  <si>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</si>
  <si>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</si>
  <si>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</si>
  <si>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</si>
  <si>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</si>
  <si>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</si>
  <si>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</si>
  <si>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</si>
  <si>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</si>
  <si>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</si>
  <si>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</si>
  <si>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</si>
  <si>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</si>
  <si>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</si>
  <si>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簡易水道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</si>
  <si>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</si>
  <si>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</si>
  <si>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</si>
  <si>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</si>
  <si>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</si>
  <si>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</si>
  <si>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</si>
  <si>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</si>
  <si>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</si>
  <si>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</si>
  <si>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</si>
  <si>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</si>
  <si>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</si>
  <si>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</si>
  <si>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</si>
  <si>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</si>
  <si>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</si>
  <si>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</si>
  <si>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</si>
  <si>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</si>
  <si>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</si>
  <si>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</si>
  <si>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</si>
  <si>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</si>
  <si>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</si>
  <si>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</si>
  <si>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群馬県嬬恋村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</si>
  <si>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</si>
  <si>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</si>
  <si>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</si>
  <si>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</si>
  <si>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</si>
  <si>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</si>
  <si>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</si>
  <si>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</si>
  <si>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</si>
  <si>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</si>
  <si>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</si>
  <si>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</si>
  <si>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</si>
  <si>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</si>
  <si>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</si>
  <si>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</si>
  <si>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</si>
  <si>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</si>
  <si>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</si>
  <si>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</si>
  <si>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</si>
  <si>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</si>
  <si>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</si>
  <si>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</si>
  <si>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</si>
  <si>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</si>
  <si>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</si>
  <si>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</si>
  <si>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</si>
  <si>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</si>
  <si>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</si>
  <si>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</si>
  <si>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</si>
  <si>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</si>
  <si>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国民健康保険特別会計（直営診療施設勘定）</t>
    <phoneticPr fontId="5"/>
  </si>
  <si>
    <t>介護保険特別会計（介護事業勘定）</t>
    <phoneticPr fontId="5"/>
  </si>
  <si>
    <t>介護保険特別会計（介護サービス勘定）</t>
    <phoneticPr fontId="5"/>
  </si>
  <si>
    <t>後期高齢者医療特別会計</t>
    <phoneticPr fontId="5"/>
  </si>
  <si>
    <t>上水道事業会計</t>
    <phoneticPr fontId="5"/>
  </si>
  <si>
    <t>法適用企業</t>
    <phoneticPr fontId="5"/>
  </si>
  <si>
    <t>簡易水道事業特別会計</t>
    <phoneticPr fontId="5"/>
  </si>
  <si>
    <t>法非適用企業</t>
    <phoneticPr fontId="5"/>
  </si>
  <si>
    <t>公共下水道事業特別会計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</si>
  <si>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</si>
  <si>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</si>
  <si>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</si>
  <si>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</si>
  <si>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</si>
  <si>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</si>
  <si>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</si>
  <si>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</si>
  <si>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</si>
  <si>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</si>
  <si>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</si>
  <si>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</si>
  <si>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</si>
  <si>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</si>
  <si>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</si>
  <si>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</si>
  <si>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</si>
  <si>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</si>
  <si>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</si>
  <si>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</si>
  <si>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</si>
  <si>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</si>
  <si>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</si>
  <si>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</si>
  <si>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</si>
  <si>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</si>
  <si>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</si>
  <si>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</si>
  <si>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</si>
  <si>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</si>
  <si>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</si>
  <si>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</si>
  <si>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</si>
  <si>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</si>
  <si>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</si>
  <si>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</si>
  <si>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</si>
  <si>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</si>
  <si>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</si>
  <si>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</si>
  <si>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</si>
  <si>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</si>
  <si>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</si>
  <si>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</si>
  <si>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</si>
  <si>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</si>
  <si>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</si>
  <si>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</si>
  <si>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</si>
  <si>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</si>
  <si>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</si>
  <si>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</si>
  <si>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</si>
  <si>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</si>
  <si>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</si>
  <si>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</si>
  <si>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</si>
  <si>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</si>
  <si>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</si>
  <si>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</si>
  <si>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</si>
  <si>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</si>
  <si>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</si>
  <si>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</si>
  <si>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</si>
  <si>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</si>
  <si>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</si>
  <si>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</si>
  <si>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</si>
  <si>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</si>
  <si>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</si>
  <si>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</si>
  <si>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</si>
  <si>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</si>
  <si>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</si>
  <si>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</si>
  <si>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</si>
  <si>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</si>
  <si>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</si>
  <si>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</si>
  <si>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</si>
  <si>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</si>
  <si>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</si>
  <si>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</si>
  <si>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</si>
  <si>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</si>
  <si>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</si>
  <si>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</si>
  <si>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</si>
  <si>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</si>
  <si>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</si>
  <si>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</si>
  <si>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</si>
  <si>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</si>
  <si>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</si>
  <si>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</si>
  <si>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</si>
  <si>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</si>
  <si>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</si>
  <si>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</si>
  <si>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</si>
  <si>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</si>
  <si>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</si>
  <si>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</si>
  <si>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</si>
  <si>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</si>
  <si>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</si>
  <si>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</si>
  <si>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</si>
  <si>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</si>
  <si>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</si>
  <si>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</si>
  <si>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</si>
  <si>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</si>
  <si>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</si>
  <si>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</si>
  <si>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</si>
  <si>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</si>
  <si>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</si>
  <si>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</si>
  <si>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</si>
  <si>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</si>
  <si>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</si>
  <si>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</si>
  <si>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</si>
  <si>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</si>
  <si>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</si>
  <si>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</si>
  <si>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</si>
  <si>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</si>
  <si>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</si>
  <si>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</si>
  <si>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</si>
  <si>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</si>
  <si>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</si>
  <si>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</si>
  <si>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8.86</t>
  </si>
  <si>
    <t>▲ 5.41</t>
  </si>
  <si>
    <t>▲ 1.36</t>
  </si>
  <si>
    <t>上水道事業会計</t>
  </si>
  <si>
    <t>一般会計</t>
  </si>
  <si>
    <t>介護保険特別会計（介護事業勘定）</t>
  </si>
  <si>
    <t>公共下水道事業特別会計</t>
  </si>
  <si>
    <t>国民健康保険特別会計（事業勘定）</t>
  </si>
  <si>
    <t>簡易水道事業特別会計</t>
  </si>
  <si>
    <t>農業集落排水事業特別会計</t>
  </si>
  <si>
    <t>国民健康保険特別会計（直営診療施設勘定）</t>
  </si>
  <si>
    <t>その他会計（赤字）</t>
  </si>
  <si>
    <t>その他会計（黒字）</t>
  </si>
  <si>
    <t>R01</t>
    <phoneticPr fontId="5"/>
  </si>
  <si>
    <t>R02</t>
    <phoneticPr fontId="5"/>
  </si>
  <si>
    <t>R03</t>
    <phoneticPr fontId="5"/>
  </si>
  <si>
    <t>R04</t>
    <phoneticPr fontId="5"/>
  </si>
  <si>
    <t>R05</t>
    <phoneticPr fontId="5"/>
  </si>
  <si>
    <t>-</t>
    <phoneticPr fontId="2"/>
  </si>
  <si>
    <t>吾妻広域町村圏振興整備組合（一般会計）</t>
    <rPh sb="0" eb="2">
      <t>アガツマ</t>
    </rPh>
    <rPh sb="2" eb="4">
      <t>コウイキ</t>
    </rPh>
    <rPh sb="4" eb="6">
      <t>チョウソン</t>
    </rPh>
    <rPh sb="6" eb="7">
      <t>ケン</t>
    </rPh>
    <rPh sb="7" eb="9">
      <t>シンコウ</t>
    </rPh>
    <rPh sb="9" eb="11">
      <t>セイビ</t>
    </rPh>
    <rPh sb="11" eb="13">
      <t>クミアイ</t>
    </rPh>
    <rPh sb="14" eb="16">
      <t>イッパン</t>
    </rPh>
    <rPh sb="16" eb="18">
      <t>カイケイ</t>
    </rPh>
    <phoneticPr fontId="2"/>
  </si>
  <si>
    <t>吾妻広域町村圏振興整備組合（病院事業）</t>
    <rPh sb="0" eb="2">
      <t>アガツマ</t>
    </rPh>
    <rPh sb="2" eb="4">
      <t>コウイキ</t>
    </rPh>
    <rPh sb="4" eb="6">
      <t>チョウソン</t>
    </rPh>
    <rPh sb="6" eb="7">
      <t>ケン</t>
    </rPh>
    <rPh sb="7" eb="9">
      <t>シンコウ</t>
    </rPh>
    <rPh sb="9" eb="11">
      <t>セイビ</t>
    </rPh>
    <rPh sb="11" eb="13">
      <t>クミアイ</t>
    </rPh>
    <rPh sb="14" eb="16">
      <t>ビョウイン</t>
    </rPh>
    <rPh sb="16" eb="18">
      <t>ジギョウ</t>
    </rPh>
    <phoneticPr fontId="2"/>
  </si>
  <si>
    <t>西吾妻衛生施設組合</t>
    <rPh sb="0" eb="1">
      <t>ニシ</t>
    </rPh>
    <rPh sb="1" eb="3">
      <t>アガツマ</t>
    </rPh>
    <rPh sb="3" eb="5">
      <t>エイセイ</t>
    </rPh>
    <rPh sb="5" eb="7">
      <t>シセツ</t>
    </rPh>
    <rPh sb="7" eb="9">
      <t>クミアイ</t>
    </rPh>
    <phoneticPr fontId="2"/>
  </si>
  <si>
    <t>西吾妻環境衛生施設組合</t>
    <rPh sb="0" eb="1">
      <t>ニシ</t>
    </rPh>
    <rPh sb="1" eb="3">
      <t>アガツマ</t>
    </rPh>
    <rPh sb="3" eb="5">
      <t>カンキョウ</t>
    </rPh>
    <rPh sb="5" eb="7">
      <t>エイセイ</t>
    </rPh>
    <rPh sb="7" eb="9">
      <t>シセツ</t>
    </rPh>
    <rPh sb="9" eb="11">
      <t>クミアイ</t>
    </rPh>
    <phoneticPr fontId="2"/>
  </si>
  <si>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2"/>
  </si>
  <si>
    <t>群馬県後期高齢者医療広域連合（事業会計）</t>
    <rPh sb="0" eb="3">
      <t>グンマケン</t>
    </rPh>
    <rPh sb="3" eb="5">
      <t>コウキ</t>
    </rPh>
    <rPh sb="5" eb="8">
      <t>コウレイシャ</t>
    </rPh>
    <rPh sb="8" eb="10">
      <t>イリョウ</t>
    </rPh>
    <rPh sb="10" eb="12">
      <t>コウイキ</t>
    </rPh>
    <rPh sb="12" eb="14">
      <t>レンゴウ</t>
    </rPh>
    <rPh sb="15" eb="17">
      <t>ジギョウ</t>
    </rPh>
    <rPh sb="17" eb="19">
      <t>カイケイ</t>
    </rPh>
    <phoneticPr fontId="2"/>
  </si>
  <si>
    <t>群馬県市町村総合事務組合</t>
    <rPh sb="0" eb="3">
      <t>グンマケン</t>
    </rPh>
    <rPh sb="3" eb="6">
      <t>シチョウソン</t>
    </rPh>
    <rPh sb="6" eb="8">
      <t>ソウゴウ</t>
    </rPh>
    <rPh sb="8" eb="10">
      <t>ジム</t>
    </rPh>
    <rPh sb="10" eb="12">
      <t>クミアイ</t>
    </rPh>
    <phoneticPr fontId="2"/>
  </si>
  <si>
    <t>群馬県市町村会館管理組合</t>
    <rPh sb="0" eb="3">
      <t>グンマケン</t>
    </rPh>
    <rPh sb="3" eb="6">
      <t>シチョウソン</t>
    </rPh>
    <rPh sb="6" eb="8">
      <t>カイカン</t>
    </rPh>
    <rPh sb="8" eb="10">
      <t>カンリ</t>
    </rPh>
    <rPh sb="10" eb="12">
      <t>クミアイ</t>
    </rPh>
    <phoneticPr fontId="2"/>
  </si>
  <si>
    <t>西吾妻福祉病院組合</t>
    <rPh sb="0" eb="1">
      <t>ニシ</t>
    </rPh>
    <rPh sb="1" eb="3">
      <t>アガツマ</t>
    </rPh>
    <rPh sb="3" eb="5">
      <t>フクシ</t>
    </rPh>
    <rPh sb="5" eb="7">
      <t>ビョウイン</t>
    </rPh>
    <rPh sb="7" eb="9">
      <t>クミアイ</t>
    </rPh>
    <phoneticPr fontId="2"/>
  </si>
  <si>
    <t>吾妻環境施設組合</t>
    <rPh sb="0" eb="2">
      <t>アガツマ</t>
    </rPh>
    <rPh sb="2" eb="4">
      <t>カンキョウ</t>
    </rPh>
    <rPh sb="4" eb="6">
      <t>シセツ</t>
    </rPh>
    <rPh sb="6" eb="8">
      <t>クミアイ</t>
    </rPh>
    <phoneticPr fontId="2"/>
  </si>
  <si>
    <t>振興開発基金</t>
    <rPh sb="0" eb="2">
      <t>シンコウ</t>
    </rPh>
    <rPh sb="2" eb="4">
      <t>カイハツ</t>
    </rPh>
    <rPh sb="4" eb="6">
      <t>キキン</t>
    </rPh>
    <phoneticPr fontId="5"/>
  </si>
  <si>
    <t>文化会館建設基金</t>
    <phoneticPr fontId="2"/>
  </si>
  <si>
    <t>愛する嬬恋基金</t>
    <phoneticPr fontId="2"/>
  </si>
  <si>
    <t>福祉基金</t>
    <phoneticPr fontId="2"/>
  </si>
  <si>
    <t>文化振興基金</t>
    <rPh sb="0" eb="2">
      <t>ブンカ</t>
    </rPh>
    <rPh sb="2" eb="4">
      <t>シンコウ</t>
    </rPh>
    <rPh sb="4" eb="6">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</si>
</sst>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190274</c:v>
                </c:pt>
                <c:pt idx="1">
                  <c:v>200194</c:v>
                </c:pt>
                <c:pt idx="2">
                  <c:v>196914</c:v>
                </c:pt>
                <c:pt idx="3">
                  <c:v>204757</c:v>
                </c:pt>
                <c:pt idx="4">
                  <c:v>194971</c:v>
                </c:pt>
              </c:numCache>
            </c:numRef>
          </c:val>
          <c:smooth val="0"/>
          <c:extLst>
            <c:ext xmlns:c16="http://schemas.microsoft.com/office/drawing/2014/chart" uri="{C3380CC4-5D6E-409C-BE32-E72D297353CC}">
              <c16:uniqueId val="{00000000-395E-4046-8861-7E70AB8017A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163845</c:v>
                </c:pt>
                <c:pt idx="1">
                  <c:v>141592</c:v>
                </c:pt>
                <c:pt idx="2">
                  <c:v>139368</c:v>
                </c:pt>
                <c:pt idx="3">
                  <c:v>209267</c:v>
                </c:pt>
                <c:pt idx="4">
                  <c:v>204253</c:v>
                </c:pt>
              </c:numCache>
            </c:numRef>
          </c:val>
          <c:smooth val="0"/>
          <c:extLst>
            <c:ext xmlns:c16="http://schemas.microsoft.com/office/drawing/2014/chart" uri="{C3380CC4-5D6E-409C-BE32-E72D297353CC}">
              <c16:uniqueId val="{00000001-395E-4046-8861-7E70AB8017A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9.8699999999999992</c:v>
                </c:pt>
                <c:pt idx="1">
                  <c:v>0.33</c:v>
                </c:pt>
                <c:pt idx="2">
                  <c:v>6.13</c:v>
                </c:pt>
                <c:pt idx="3">
                  <c:v>0.23</c:v>
                </c:pt>
                <c:pt idx="4">
                  <c:v>13.45</c:v>
                </c:pt>
              </c:numCache>
            </c:numRef>
          </c:val>
          <c:extLst>
            <c:ext xmlns:c16="http://schemas.microsoft.com/office/drawing/2014/chart" uri="{C3380CC4-5D6E-409C-BE32-E72D297353CC}">
              <c16:uniqueId val="{00000000-4FFB-494C-8289-559D448F685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39.9</c:v>
                </c:pt>
                <c:pt idx="1">
                  <c:v>38.31</c:v>
                </c:pt>
                <c:pt idx="2">
                  <c:v>36.270000000000003</c:v>
                </c:pt>
                <c:pt idx="3">
                  <c:v>37.07</c:v>
                </c:pt>
                <c:pt idx="4">
                  <c:v>23.28</c:v>
                </c:pt>
              </c:numCache>
            </c:numRef>
          </c:val>
          <c:extLst>
            <c:ext xmlns:c16="http://schemas.microsoft.com/office/drawing/2014/chart" uri="{C3380CC4-5D6E-409C-BE32-E72D297353CC}">
              <c16:uniqueId val="{00000001-4FFB-494C-8289-559D448F685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5.55</c:v>
                </c:pt>
                <c:pt idx="1">
                  <c:v>-8.86</c:v>
                </c:pt>
                <c:pt idx="2">
                  <c:v>5.99</c:v>
                </c:pt>
                <c:pt idx="3">
                  <c:v>-5.41</c:v>
                </c:pt>
                <c:pt idx="4">
                  <c:v>-1.36</c:v>
                </c:pt>
              </c:numCache>
            </c:numRef>
          </c:val>
          <c:smooth val="0"/>
          <c:extLst>
            <c:ext xmlns:c16="http://schemas.microsoft.com/office/drawing/2014/chart" uri="{C3380CC4-5D6E-409C-BE32-E72D297353CC}">
              <c16:uniqueId val="{00000002-4FFB-494C-8289-559D448F685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78BD-4EED-825F-8BA2763E2A8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8BD-4EED-825F-8BA2763E2A81}"/>
            </c:ext>
          </c:extLst>
        </c:ser>
        <c:ser>
          <c:idx val="2"/>
          <c:order val="2"/>
          <c:tx>
            <c:strRef>
              <c:f>データシート!$A$29</c:f>
              <c:strCache>
                <c:ptCount val="1"/>
                <c:pt idx="0">
                  <c:v>国民健康保険特別会計（直営診療施設勘定）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78BD-4EED-825F-8BA2763E2A81}"/>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0.21</c:v>
                </c:pt>
                <c:pt idx="2">
                  <c:v>#N/A</c:v>
                </c:pt>
                <c:pt idx="3">
                  <c:v>0.16</c:v>
                </c:pt>
                <c:pt idx="4">
                  <c:v>#N/A</c:v>
                </c:pt>
                <c:pt idx="5">
                  <c:v>0.14000000000000001</c:v>
                </c:pt>
                <c:pt idx="6">
                  <c:v>#N/A</c:v>
                </c:pt>
                <c:pt idx="7">
                  <c:v>0.35</c:v>
                </c:pt>
                <c:pt idx="8">
                  <c:v>#N/A</c:v>
                </c:pt>
                <c:pt idx="9">
                  <c:v>0.17</c:v>
                </c:pt>
              </c:numCache>
            </c:numRef>
          </c:val>
          <c:extLst>
            <c:ext xmlns:c16="http://schemas.microsoft.com/office/drawing/2014/chart" uri="{C3380CC4-5D6E-409C-BE32-E72D297353CC}">
              <c16:uniqueId val="{00000003-78BD-4EED-825F-8BA2763E2A81}"/>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0.46</c:v>
                </c:pt>
                <c:pt idx="2">
                  <c:v>#N/A</c:v>
                </c:pt>
                <c:pt idx="3">
                  <c:v>0.41</c:v>
                </c:pt>
                <c:pt idx="4">
                  <c:v>#N/A</c:v>
                </c:pt>
                <c:pt idx="5">
                  <c:v>0.04</c:v>
                </c:pt>
                <c:pt idx="6">
                  <c:v>#N/A</c:v>
                </c:pt>
                <c:pt idx="7">
                  <c:v>0.28000000000000003</c:v>
                </c:pt>
                <c:pt idx="8">
                  <c:v>#N/A</c:v>
                </c:pt>
                <c:pt idx="9">
                  <c:v>0.28999999999999998</c:v>
                </c:pt>
              </c:numCache>
            </c:numRef>
          </c:val>
          <c:extLst>
            <c:ext xmlns:c16="http://schemas.microsoft.com/office/drawing/2014/chart" uri="{C3380CC4-5D6E-409C-BE32-E72D297353CC}">
              <c16:uniqueId val="{00000004-78BD-4EED-825F-8BA2763E2A81}"/>
            </c:ext>
          </c:extLst>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1.18</c:v>
                </c:pt>
                <c:pt idx="2">
                  <c:v>#N/A</c:v>
                </c:pt>
                <c:pt idx="3">
                  <c:v>1.58</c:v>
                </c:pt>
                <c:pt idx="4">
                  <c:v>#N/A</c:v>
                </c:pt>
                <c:pt idx="5">
                  <c:v>2.52</c:v>
                </c:pt>
                <c:pt idx="6">
                  <c:v>#N/A</c:v>
                </c:pt>
                <c:pt idx="7">
                  <c:v>1.1499999999999999</c:v>
                </c:pt>
                <c:pt idx="8">
                  <c:v>#N/A</c:v>
                </c:pt>
                <c:pt idx="9">
                  <c:v>1.85</c:v>
                </c:pt>
              </c:numCache>
            </c:numRef>
          </c:val>
          <c:extLst>
            <c:ext xmlns:c16="http://schemas.microsoft.com/office/drawing/2014/chart" uri="{C3380CC4-5D6E-409C-BE32-E72D297353CC}">
              <c16:uniqueId val="{00000005-78BD-4EED-825F-8BA2763E2A81}"/>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0.16</c:v>
                </c:pt>
                <c:pt idx="2">
                  <c:v>#N/A</c:v>
                </c:pt>
                <c:pt idx="3">
                  <c:v>0.19</c:v>
                </c:pt>
                <c:pt idx="4">
                  <c:v>#N/A</c:v>
                </c:pt>
                <c:pt idx="5">
                  <c:v>0.16</c:v>
                </c:pt>
                <c:pt idx="6">
                  <c:v>#N/A</c:v>
                </c:pt>
                <c:pt idx="7">
                  <c:v>0.36</c:v>
                </c:pt>
                <c:pt idx="8">
                  <c:v>#N/A</c:v>
                </c:pt>
                <c:pt idx="9">
                  <c:v>1.88</c:v>
                </c:pt>
              </c:numCache>
            </c:numRef>
          </c:val>
          <c:extLst>
            <c:ext xmlns:c16="http://schemas.microsoft.com/office/drawing/2014/chart" uri="{C3380CC4-5D6E-409C-BE32-E72D297353CC}">
              <c16:uniqueId val="{00000006-78BD-4EED-825F-8BA2763E2A81}"/>
            </c:ext>
          </c:extLst>
        </c:ser>
        <c:ser>
          <c:idx val="7"/>
          <c:order val="7"/>
          <c:tx>
            <c:strRef>
              <c:f>データシート!$A$34</c:f>
              <c:strCache>
                <c:ptCount val="1"/>
                <c:pt idx="0">
                  <c:v>介護保険特別会計（介護事業勘定）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3.21</c:v>
                </c:pt>
                <c:pt idx="2">
                  <c:v>#N/A</c:v>
                </c:pt>
                <c:pt idx="3">
                  <c:v>1.95</c:v>
                </c:pt>
                <c:pt idx="4">
                  <c:v>#N/A</c:v>
                </c:pt>
                <c:pt idx="5">
                  <c:v>2.34</c:v>
                </c:pt>
                <c:pt idx="6">
                  <c:v>#N/A</c:v>
                </c:pt>
                <c:pt idx="7">
                  <c:v>2.44</c:v>
                </c:pt>
                <c:pt idx="8">
                  <c:v>#N/A</c:v>
                </c:pt>
                <c:pt idx="9">
                  <c:v>2.02</c:v>
                </c:pt>
              </c:numCache>
            </c:numRef>
          </c:val>
          <c:extLst>
            <c:ext xmlns:c16="http://schemas.microsoft.com/office/drawing/2014/chart" uri="{C3380CC4-5D6E-409C-BE32-E72D297353CC}">
              <c16:uniqueId val="{00000007-78BD-4EED-825F-8BA2763E2A8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9.8699999999999992</c:v>
                </c:pt>
                <c:pt idx="2">
                  <c:v>#N/A</c:v>
                </c:pt>
                <c:pt idx="3">
                  <c:v>0.32</c:v>
                </c:pt>
                <c:pt idx="4">
                  <c:v>#N/A</c:v>
                </c:pt>
                <c:pt idx="5">
                  <c:v>6.13</c:v>
                </c:pt>
                <c:pt idx="6">
                  <c:v>#N/A</c:v>
                </c:pt>
                <c:pt idx="7">
                  <c:v>0.23</c:v>
                </c:pt>
                <c:pt idx="8">
                  <c:v>#N/A</c:v>
                </c:pt>
                <c:pt idx="9">
                  <c:v>13.44</c:v>
                </c:pt>
              </c:numCache>
            </c:numRef>
          </c:val>
          <c:extLst>
            <c:ext xmlns:c16="http://schemas.microsoft.com/office/drawing/2014/chart" uri="{C3380CC4-5D6E-409C-BE32-E72D297353CC}">
              <c16:uniqueId val="{00000008-78BD-4EED-825F-8BA2763E2A81}"/>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13.66</c:v>
                </c:pt>
                <c:pt idx="2">
                  <c:v>#N/A</c:v>
                </c:pt>
                <c:pt idx="3">
                  <c:v>13.48</c:v>
                </c:pt>
                <c:pt idx="4">
                  <c:v>#N/A</c:v>
                </c:pt>
                <c:pt idx="5">
                  <c:v>12.25</c:v>
                </c:pt>
                <c:pt idx="6">
                  <c:v>#N/A</c:v>
                </c:pt>
                <c:pt idx="7">
                  <c:v>12.67</c:v>
                </c:pt>
                <c:pt idx="8">
                  <c:v>#N/A</c:v>
                </c:pt>
                <c:pt idx="9">
                  <c:v>13.86</c:v>
                </c:pt>
              </c:numCache>
            </c:numRef>
          </c:val>
          <c:extLst>
            <c:ext xmlns:c16="http://schemas.microsoft.com/office/drawing/2014/chart" uri="{C3380CC4-5D6E-409C-BE32-E72D297353CC}">
              <c16:uniqueId val="{00000009-78BD-4EED-825F-8BA2763E2A8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719</c:v>
                </c:pt>
                <c:pt idx="5">
                  <c:v>737</c:v>
                </c:pt>
                <c:pt idx="8">
                  <c:v>714</c:v>
                </c:pt>
                <c:pt idx="11">
                  <c:v>701</c:v>
                </c:pt>
                <c:pt idx="14">
                  <c:v>686</c:v>
                </c:pt>
              </c:numCache>
            </c:numRef>
          </c:val>
          <c:extLst>
            <c:ext xmlns:c16="http://schemas.microsoft.com/office/drawing/2014/chart" uri="{C3380CC4-5D6E-409C-BE32-E72D297353CC}">
              <c16:uniqueId val="{00000000-DE51-462B-97D0-06EF1940655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E51-462B-97D0-06EF1940655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3</c:v>
                </c:pt>
                <c:pt idx="3">
                  <c:v>1</c:v>
                </c:pt>
                <c:pt idx="6">
                  <c:v>1</c:v>
                </c:pt>
                <c:pt idx="9">
                  <c:v>1</c:v>
                </c:pt>
                <c:pt idx="12">
                  <c:v>1</c:v>
                </c:pt>
              </c:numCache>
            </c:numRef>
          </c:val>
          <c:extLst>
            <c:ext xmlns:c16="http://schemas.microsoft.com/office/drawing/2014/chart" uri="{C3380CC4-5D6E-409C-BE32-E72D297353CC}">
              <c16:uniqueId val="{00000002-DE51-462B-97D0-06EF1940655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70</c:v>
                </c:pt>
                <c:pt idx="3">
                  <c:v>73</c:v>
                </c:pt>
                <c:pt idx="6">
                  <c:v>81</c:v>
                </c:pt>
                <c:pt idx="9">
                  <c:v>71</c:v>
                </c:pt>
                <c:pt idx="12">
                  <c:v>83</c:v>
                </c:pt>
              </c:numCache>
            </c:numRef>
          </c:val>
          <c:extLst>
            <c:ext xmlns:c16="http://schemas.microsoft.com/office/drawing/2014/chart" uri="{C3380CC4-5D6E-409C-BE32-E72D297353CC}">
              <c16:uniqueId val="{00000003-DE51-462B-97D0-06EF1940655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355</c:v>
                </c:pt>
                <c:pt idx="3">
                  <c:v>325</c:v>
                </c:pt>
                <c:pt idx="6">
                  <c:v>341</c:v>
                </c:pt>
                <c:pt idx="9">
                  <c:v>343</c:v>
                </c:pt>
                <c:pt idx="12">
                  <c:v>314</c:v>
                </c:pt>
              </c:numCache>
            </c:numRef>
          </c:val>
          <c:extLst>
            <c:ext xmlns:c16="http://schemas.microsoft.com/office/drawing/2014/chart" uri="{C3380CC4-5D6E-409C-BE32-E72D297353CC}">
              <c16:uniqueId val="{00000004-DE51-462B-97D0-06EF1940655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E51-462B-97D0-06EF1940655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E51-462B-97D0-06EF1940655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618</c:v>
                </c:pt>
                <c:pt idx="3">
                  <c:v>696</c:v>
                </c:pt>
                <c:pt idx="6">
                  <c:v>714</c:v>
                </c:pt>
                <c:pt idx="9">
                  <c:v>741</c:v>
                </c:pt>
                <c:pt idx="12">
                  <c:v>695</c:v>
                </c:pt>
              </c:numCache>
            </c:numRef>
          </c:val>
          <c:extLst>
            <c:ext xmlns:c16="http://schemas.microsoft.com/office/drawing/2014/chart" uri="{C3380CC4-5D6E-409C-BE32-E72D297353CC}">
              <c16:uniqueId val="{00000007-DE51-462B-97D0-06EF1940655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327</c:v>
                </c:pt>
                <c:pt idx="2">
                  <c:v>#N/A</c:v>
                </c:pt>
                <c:pt idx="3">
                  <c:v>#N/A</c:v>
                </c:pt>
                <c:pt idx="4">
                  <c:v>358</c:v>
                </c:pt>
                <c:pt idx="5">
                  <c:v>#N/A</c:v>
                </c:pt>
                <c:pt idx="6">
                  <c:v>#N/A</c:v>
                </c:pt>
                <c:pt idx="7">
                  <c:v>423</c:v>
                </c:pt>
                <c:pt idx="8">
                  <c:v>#N/A</c:v>
                </c:pt>
                <c:pt idx="9">
                  <c:v>#N/A</c:v>
                </c:pt>
                <c:pt idx="10">
                  <c:v>455</c:v>
                </c:pt>
                <c:pt idx="11">
                  <c:v>#N/A</c:v>
                </c:pt>
                <c:pt idx="12">
                  <c:v>#N/A</c:v>
                </c:pt>
                <c:pt idx="13">
                  <c:v>407</c:v>
                </c:pt>
                <c:pt idx="14">
                  <c:v>#N/A</c:v>
                </c:pt>
              </c:numCache>
            </c:numRef>
          </c:val>
          <c:smooth val="0"/>
          <c:extLst>
            <c:ext xmlns:c16="http://schemas.microsoft.com/office/drawing/2014/chart" uri="{C3380CC4-5D6E-409C-BE32-E72D297353CC}">
              <c16:uniqueId val="{00000008-DE51-462B-97D0-06EF1940655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6522</c:v>
                </c:pt>
                <c:pt idx="5">
                  <c:v>6214</c:v>
                </c:pt>
                <c:pt idx="8">
                  <c:v>6252</c:v>
                </c:pt>
                <c:pt idx="11">
                  <c:v>5951</c:v>
                </c:pt>
                <c:pt idx="14">
                  <c:v>5349</c:v>
                </c:pt>
              </c:numCache>
            </c:numRef>
          </c:val>
          <c:extLst>
            <c:ext xmlns:c16="http://schemas.microsoft.com/office/drawing/2014/chart" uri="{C3380CC4-5D6E-409C-BE32-E72D297353CC}">
              <c16:uniqueId val="{00000000-A3D2-4C4B-A939-EA42790FB10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A3D2-4C4B-A939-EA42790FB10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4319</c:v>
                </c:pt>
                <c:pt idx="5">
                  <c:v>4575</c:v>
                </c:pt>
                <c:pt idx="8">
                  <c:v>4633</c:v>
                </c:pt>
                <c:pt idx="11">
                  <c:v>4929</c:v>
                </c:pt>
                <c:pt idx="14">
                  <c:v>3895</c:v>
                </c:pt>
              </c:numCache>
            </c:numRef>
          </c:val>
          <c:extLst>
            <c:ext xmlns:c16="http://schemas.microsoft.com/office/drawing/2014/chart" uri="{C3380CC4-5D6E-409C-BE32-E72D297353CC}">
              <c16:uniqueId val="{00000002-A3D2-4C4B-A939-EA42790FB10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3D2-4C4B-A939-EA42790FB10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3D2-4C4B-A939-EA42790FB10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3D2-4C4B-A939-EA42790FB10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1100</c:v>
                </c:pt>
                <c:pt idx="3">
                  <c:v>968</c:v>
                </c:pt>
                <c:pt idx="6">
                  <c:v>968</c:v>
                </c:pt>
                <c:pt idx="9">
                  <c:v>907</c:v>
                </c:pt>
                <c:pt idx="12">
                  <c:v>670</c:v>
                </c:pt>
              </c:numCache>
            </c:numRef>
          </c:val>
          <c:extLst>
            <c:ext xmlns:c16="http://schemas.microsoft.com/office/drawing/2014/chart" uri="{C3380CC4-5D6E-409C-BE32-E72D297353CC}">
              <c16:uniqueId val="{00000006-A3D2-4C4B-A939-EA42790FB10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601</c:v>
                </c:pt>
                <c:pt idx="3">
                  <c:v>650</c:v>
                </c:pt>
                <c:pt idx="6">
                  <c:v>617</c:v>
                </c:pt>
                <c:pt idx="9">
                  <c:v>567</c:v>
                </c:pt>
                <c:pt idx="12">
                  <c:v>479</c:v>
                </c:pt>
              </c:numCache>
            </c:numRef>
          </c:val>
          <c:extLst>
            <c:ext xmlns:c16="http://schemas.microsoft.com/office/drawing/2014/chart" uri="{C3380CC4-5D6E-409C-BE32-E72D297353CC}">
              <c16:uniqueId val="{00000007-A3D2-4C4B-A939-EA42790FB10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2370</c:v>
                </c:pt>
                <c:pt idx="3">
                  <c:v>2092</c:v>
                </c:pt>
                <c:pt idx="6">
                  <c:v>1430</c:v>
                </c:pt>
                <c:pt idx="9">
                  <c:v>1722</c:v>
                </c:pt>
                <c:pt idx="12">
                  <c:v>1330</c:v>
                </c:pt>
              </c:numCache>
            </c:numRef>
          </c:val>
          <c:extLst>
            <c:ext xmlns:c16="http://schemas.microsoft.com/office/drawing/2014/chart" uri="{C3380CC4-5D6E-409C-BE32-E72D297353CC}">
              <c16:uniqueId val="{00000008-A3D2-4C4B-A939-EA42790FB10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7</c:v>
                </c:pt>
                <c:pt idx="3">
                  <c:v>6</c:v>
                </c:pt>
                <c:pt idx="6">
                  <c:v>5</c:v>
                </c:pt>
                <c:pt idx="9">
                  <c:v>5</c:v>
                </c:pt>
                <c:pt idx="12">
                  <c:v>1</c:v>
                </c:pt>
              </c:numCache>
            </c:numRef>
          </c:val>
          <c:extLst>
            <c:ext xmlns:c16="http://schemas.microsoft.com/office/drawing/2014/chart" uri="{C3380CC4-5D6E-409C-BE32-E72D297353CC}">
              <c16:uniqueId val="{00000009-A3D2-4C4B-A939-EA42790FB10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6193</c:v>
                </c:pt>
                <c:pt idx="3">
                  <c:v>6177</c:v>
                </c:pt>
                <c:pt idx="6">
                  <c:v>6143</c:v>
                </c:pt>
                <c:pt idx="9">
                  <c:v>6223</c:v>
                </c:pt>
                <c:pt idx="12">
                  <c:v>6211</c:v>
                </c:pt>
              </c:numCache>
            </c:numRef>
          </c:val>
          <c:extLst>
            <c:ext xmlns:c16="http://schemas.microsoft.com/office/drawing/2014/chart" uri="{C3380CC4-5D6E-409C-BE32-E72D297353CC}">
              <c16:uniqueId val="{0000000A-A3D2-4C4B-A939-EA42790FB10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3D2-4C4B-A939-EA42790FB10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1714</c:v>
                </c:pt>
                <c:pt idx="1">
                  <c:v>1739</c:v>
                </c:pt>
                <c:pt idx="2">
                  <c:v>1070</c:v>
                </c:pt>
              </c:numCache>
            </c:numRef>
          </c:val>
          <c:extLst>
            <c:ext xmlns:c16="http://schemas.microsoft.com/office/drawing/2014/chart" uri="{C3380CC4-5D6E-409C-BE32-E72D297353CC}">
              <c16:uniqueId val="{00000000-887F-42E1-8803-F6241BA456A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8</c:v>
                </c:pt>
                <c:pt idx="1">
                  <c:v>8</c:v>
                </c:pt>
                <c:pt idx="2">
                  <c:v>8</c:v>
                </c:pt>
              </c:numCache>
            </c:numRef>
          </c:val>
          <c:extLst>
            <c:ext xmlns:c16="http://schemas.microsoft.com/office/drawing/2014/chart" uri="{C3380CC4-5D6E-409C-BE32-E72D297353CC}">
              <c16:uniqueId val="{00000001-887F-42E1-8803-F6241BA456A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2203</c:v>
                </c:pt>
                <c:pt idx="1">
                  <c:v>2328</c:v>
                </c:pt>
                <c:pt idx="2">
                  <c:v>2026</c:v>
                </c:pt>
              </c:numCache>
            </c:numRef>
          </c:val>
          <c:extLst>
            <c:ext xmlns:c16="http://schemas.microsoft.com/office/drawing/2014/chart" uri="{C3380CC4-5D6E-409C-BE32-E72D297353CC}">
              <c16:uniqueId val="{00000002-887F-42E1-8803-F6241BA456A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群馬県嬬恋村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9,117
8,828
337.58
8,679,971
7,878,742
617,903
4,594,255
6,210,709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基幹産業である農業収入の減少による村民税の減、土地・償却資産の課税標準額の減による固定資産税の減により地方税収が減少、財政力も微減となった。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安定的な税収を確保することができるよう対策を行うとともに、徴収率向上対策を中心とする歳入確保に努める。また、各事業の見直し等により歳出削減を行い、財政力の強化に努める。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71261</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00233"/>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43338</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71261</xdr:rowOff>
    </xdr:from>
    <xdr:to>
      <xdr:col>24</xdr:col>
      <xdr:colOff>12700</xdr:colOff>
      <xdr:row>44</xdr:row>
      <xdr:rowOff>71261</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11995</xdr:rowOff>
    </xdr:from>
    <xdr:to>
      <xdr:col>23</xdr:col>
      <xdr:colOff>133350</xdr:colOff>
      <xdr:row>42</xdr:row>
      <xdr:rowOff>25400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21289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170039</xdr:rowOff>
    </xdr:from>
    <xdr:to>
      <xdr:col>19</xdr:col>
      <xdr:colOff>133350</xdr:colOff>
      <xdr:row>42</xdr:row>
      <xdr:rowOff>11995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1994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156633</xdr:rowOff>
    </xdr:from>
    <xdr:to>
      <xdr:col>15</xdr:col>
      <xdr:colOff>82550</xdr:colOff>
      <xdr:row>41</xdr:row>
      <xdr:rowOff>170039</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1860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156633</xdr:rowOff>
    </xdr:from>
    <xdr:to>
      <xdr:col>11</xdr:col>
      <xdr:colOff>31750</xdr:colOff>
      <xdr:row>41</xdr:row>
      <xdr:rowOff>156633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162278</xdr:rowOff>
    </xdr:from>
    <xdr:to>
      <xdr:col>11</xdr:col>
      <xdr:colOff>82550</xdr:colOff>
      <xdr:row>43</xdr:row>
      <xdr:rowOff>92428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77205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162278</xdr:rowOff>
    </xdr:from>
    <xdr:to>
      <xdr:col>7</xdr:col>
      <xdr:colOff>31750</xdr:colOff>
      <xdr:row>43</xdr:row>
      <xdr:rowOff>92428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77205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162577</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132645</xdr:rowOff>
    </xdr:from>
    <xdr:to>
      <xdr:col>19</xdr:col>
      <xdr:colOff>184150</xdr:colOff>
      <xdr:row>42</xdr:row>
      <xdr:rowOff>62795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72972</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93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119239</xdr:rowOff>
    </xdr:from>
    <xdr:to>
      <xdr:col>15</xdr:col>
      <xdr:colOff>133350</xdr:colOff>
      <xdr:row>42</xdr:row>
      <xdr:rowOff>49389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59566</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105833</xdr:rowOff>
    </xdr:from>
    <xdr:to>
      <xdr:col>11</xdr:col>
      <xdr:colOff>82550</xdr:colOff>
      <xdr:row>42</xdr:row>
      <xdr:rowOff>35983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46160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歳入における交付税・交付金の増、歳出における公債費の減の影響により、全体では</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の微減となったところである。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今後、大型公共施設建設事業による起債で公債費の増加が見込まれるため、一般財源の節約と各事業において受益者負担の見直しが必要である。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20828</xdr:rowOff>
    </xdr:from>
    <xdr:to>
      <xdr:col>23</xdr:col>
      <xdr:colOff>133350</xdr:colOff>
      <xdr:row>66</xdr:row>
      <xdr:rowOff>92202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9964928"/>
          <a:ext cx="0" cy="1442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64279</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37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92202</xdr:rowOff>
    </xdr:from>
    <xdr:to>
      <xdr:col>24</xdr:col>
      <xdr:colOff>12700</xdr:colOff>
      <xdr:row>66</xdr:row>
      <xdr:rowOff>92202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407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107205</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20828</xdr:rowOff>
    </xdr:from>
    <xdr:to>
      <xdr:col>24</xdr:col>
      <xdr:colOff>12700</xdr:colOff>
      <xdr:row>58</xdr:row>
      <xdr:rowOff>20828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63500</xdr:rowOff>
    </xdr:from>
    <xdr:to>
      <xdr:col>23</xdr:col>
      <xdr:colOff>133350</xdr:colOff>
      <xdr:row>64</xdr:row>
      <xdr:rowOff>106934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1036300"/>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55897</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27432</xdr:rowOff>
    </xdr:from>
    <xdr:to>
      <xdr:col>19</xdr:col>
      <xdr:colOff>133350</xdr:colOff>
      <xdr:row>64</xdr:row>
      <xdr:rowOff>106934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828782"/>
          <a:ext cx="8890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24892</xdr:rowOff>
    </xdr:from>
    <xdr:to>
      <xdr:col>19</xdr:col>
      <xdr:colOff>184150</xdr:colOff>
      <xdr:row>63</xdr:row>
      <xdr:rowOff>126492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136669</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595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27432</xdr:rowOff>
    </xdr:from>
    <xdr:to>
      <xdr:col>15</xdr:col>
      <xdr:colOff>82550</xdr:colOff>
      <xdr:row>63</xdr:row>
      <xdr:rowOff>167386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0828782"/>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41910</xdr:rowOff>
    </xdr:from>
    <xdr:to>
      <xdr:col>15</xdr:col>
      <xdr:colOff>133350</xdr:colOff>
      <xdr:row>62</xdr:row>
      <xdr:rowOff>143510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153687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138430</xdr:rowOff>
    </xdr:from>
    <xdr:to>
      <xdr:col>11</xdr:col>
      <xdr:colOff>31750</xdr:colOff>
      <xdr:row>63</xdr:row>
      <xdr:rowOff>167386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93978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49022</xdr:rowOff>
    </xdr:from>
    <xdr:to>
      <xdr:col>11</xdr:col>
      <xdr:colOff>82550</xdr:colOff>
      <xdr:row>63</xdr:row>
      <xdr:rowOff>150622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160799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92456</xdr:rowOff>
    </xdr:from>
    <xdr:to>
      <xdr:col>7</xdr:col>
      <xdr:colOff>31750</xdr:colOff>
      <xdr:row>64</xdr:row>
      <xdr:rowOff>22606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7383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98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12700</xdr:rowOff>
    </xdr:from>
    <xdr:to>
      <xdr:col>23</xdr:col>
      <xdr:colOff>184150</xdr:colOff>
      <xdr:row>64</xdr:row>
      <xdr:rowOff>114300</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156227</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95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56134</xdr:rowOff>
    </xdr:from>
    <xdr:to>
      <xdr:col>19</xdr:col>
      <xdr:colOff>184150</xdr:colOff>
      <xdr:row>64</xdr:row>
      <xdr:rowOff>157734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142511</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115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148082</xdr:rowOff>
    </xdr:from>
    <xdr:to>
      <xdr:col>15</xdr:col>
      <xdr:colOff>133350</xdr:colOff>
      <xdr:row>63</xdr:row>
      <xdr:rowOff>78232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63009</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864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116586</xdr:rowOff>
    </xdr:from>
    <xdr:to>
      <xdr:col>11</xdr:col>
      <xdr:colOff>82550</xdr:colOff>
      <xdr:row>64</xdr:row>
      <xdr:rowOff>46736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31513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00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87630</xdr:rowOff>
    </xdr:from>
    <xdr:to>
      <xdr:col>7</xdr:col>
      <xdr:colOff>31750</xdr:colOff>
      <xdr:row>64</xdr:row>
      <xdr:rowOff>17780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27957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[271,850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類似団体平均値を下回る値で推移しているが、前年度からは</a:t>
          </a:r>
          <a:r>
            <a:rPr kumimoji="1" lang="en-US" altLang="ja-JP" sz="1300">
              <a:latin typeface="ＭＳ Ｐゴシック" panose="020B0600070205080204" pitchFamily="50" charset="-128"/>
              <a:ea typeface="ＭＳ Ｐゴシック" panose="020B0600070205080204" pitchFamily="50" charset="-128"/>
            </a:rPr>
            <a:t>5,321</a:t>
          </a:r>
          <a:r>
            <a:rPr kumimoji="1" lang="ja-JP" altLang="en-US" sz="1300">
              <a:latin typeface="ＭＳ Ｐゴシック" panose="020B0600070205080204" pitchFamily="50" charset="-128"/>
              <a:ea typeface="ＭＳ Ｐゴシック" panose="020B0600070205080204" pitchFamily="50" charset="-128"/>
            </a:rPr>
            <a:t>円の増加となっている。これは、人事院勧告による給与の増と、スクールバスや除雪等の委託費の増の影響である。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今後も物価高騰による物件費の増加が見込まれるため、義務的経費を抑え、多様化する行政サービスに対応できるよう効果的な財政運営に努める。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138415</xdr:rowOff>
    </xdr:from>
    <xdr:to>
      <xdr:col>23</xdr:col>
      <xdr:colOff>133350</xdr:colOff>
      <xdr:row>89</xdr:row>
      <xdr:rowOff>120176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682965"/>
          <a:ext cx="0" cy="16962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92253</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51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120176</xdr:rowOff>
    </xdr:from>
    <xdr:to>
      <xdr:col>24</xdr:col>
      <xdr:colOff>12700</xdr:colOff>
      <xdr:row>89</xdr:row>
      <xdr:rowOff>120176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79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53342</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26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138415</xdr:rowOff>
    </xdr:from>
    <xdr:to>
      <xdr:col>24</xdr:col>
      <xdr:colOff>12700</xdr:colOff>
      <xdr:row>79</xdr:row>
      <xdr:rowOff>138415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6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85099</xdr:rowOff>
    </xdr:from>
    <xdr:to>
      <xdr:col>23</xdr:col>
      <xdr:colOff>133350</xdr:colOff>
      <xdr:row>81</xdr:row>
      <xdr:rowOff>103442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3972549"/>
          <a:ext cx="838200" cy="1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169403</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228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25876</xdr:rowOff>
    </xdr:from>
    <xdr:to>
      <xdr:col>23</xdr:col>
      <xdr:colOff>184150</xdr:colOff>
      <xdr:row>83</xdr:row>
      <xdr:rowOff>127476</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25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50741</xdr:rowOff>
    </xdr:from>
    <xdr:to>
      <xdr:col>19</xdr:col>
      <xdr:colOff>133350</xdr:colOff>
      <xdr:row>81</xdr:row>
      <xdr:rowOff>85099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938191"/>
          <a:ext cx="889000" cy="3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156390</xdr:rowOff>
    </xdr:from>
    <xdr:to>
      <xdr:col>19</xdr:col>
      <xdr:colOff>184150</xdr:colOff>
      <xdr:row>83</xdr:row>
      <xdr:rowOff>86540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1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71317</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301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155865</xdr:rowOff>
    </xdr:from>
    <xdr:to>
      <xdr:col>15</xdr:col>
      <xdr:colOff>82550</xdr:colOff>
      <xdr:row>81</xdr:row>
      <xdr:rowOff>50741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871865"/>
          <a:ext cx="889000" cy="66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118545</xdr:rowOff>
    </xdr:from>
    <xdr:to>
      <xdr:col>15</xdr:col>
      <xdr:colOff>133350</xdr:colOff>
      <xdr:row>83</xdr:row>
      <xdr:rowOff>48695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17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33472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26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87574</xdr:rowOff>
    </xdr:from>
    <xdr:to>
      <xdr:col>11</xdr:col>
      <xdr:colOff>31750</xdr:colOff>
      <xdr:row>80</xdr:row>
      <xdr:rowOff>155865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803574"/>
          <a:ext cx="889000" cy="6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51811</xdr:rowOff>
    </xdr:from>
    <xdr:to>
      <xdr:col>11</xdr:col>
      <xdr:colOff>82550</xdr:colOff>
      <xdr:row>82</xdr:row>
      <xdr:rowOff>153411</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11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138188</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19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136100</xdr:rowOff>
    </xdr:from>
    <xdr:to>
      <xdr:col>7</xdr:col>
      <xdr:colOff>31750</xdr:colOff>
      <xdr:row>82</xdr:row>
      <xdr:rowOff>66250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0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51027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1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52642</xdr:rowOff>
    </xdr:from>
    <xdr:to>
      <xdr:col>23</xdr:col>
      <xdr:colOff>184150</xdr:colOff>
      <xdr:row>81</xdr:row>
      <xdr:rowOff>154242</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94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69169</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78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34299</xdr:rowOff>
    </xdr:from>
    <xdr:to>
      <xdr:col>19</xdr:col>
      <xdr:colOff>184150</xdr:colOff>
      <xdr:row>81</xdr:row>
      <xdr:rowOff>135899</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92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146076</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690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171391</xdr:rowOff>
    </xdr:from>
    <xdr:to>
      <xdr:col>15</xdr:col>
      <xdr:colOff>133350</xdr:colOff>
      <xdr:row>81</xdr:row>
      <xdr:rowOff>101541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88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111718</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656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105065</xdr:rowOff>
    </xdr:from>
    <xdr:to>
      <xdr:col>11</xdr:col>
      <xdr:colOff>82550</xdr:colOff>
      <xdr:row>81</xdr:row>
      <xdr:rowOff>35215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82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45392</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589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36774</xdr:rowOff>
    </xdr:from>
    <xdr:to>
      <xdr:col>7</xdr:col>
      <xdr:colOff>31750</xdr:colOff>
      <xdr:row>80</xdr:row>
      <xdr:rowOff>138374</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75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148551</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521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職員構造は依然として</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代、</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代の職員比率が高くなっている。今後も定年退職者に対する新規採用職員のバランスを考慮し、業務の効率化を進めるとともに人事院勧告等を勘案し給与水準の適正な運営に努める。</a:t>
          </a: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110066</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706828"/>
          <a:ext cx="0" cy="1662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42334</xdr:rowOff>
    </xdr:from>
    <xdr:to>
      <xdr:col>81</xdr:col>
      <xdr:colOff>44450</xdr:colOff>
      <xdr:row>86</xdr:row>
      <xdr:rowOff>47978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4444134"/>
          <a:ext cx="838200" cy="348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70855</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472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98778</xdr:rowOff>
    </xdr:from>
    <xdr:to>
      <xdr:col>81</xdr:col>
      <xdr:colOff>95250</xdr:colOff>
      <xdr:row>85</xdr:row>
      <xdr:rowOff>28928</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47978</xdr:rowOff>
    </xdr:from>
    <xdr:to>
      <xdr:col>77</xdr:col>
      <xdr:colOff>44450</xdr:colOff>
      <xdr:row>86</xdr:row>
      <xdr:rowOff>88195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479267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98778</xdr:rowOff>
    </xdr:from>
    <xdr:to>
      <xdr:col>77</xdr:col>
      <xdr:colOff>95250</xdr:colOff>
      <xdr:row>85</xdr:row>
      <xdr:rowOff>28928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39105</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269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88195</xdr:rowOff>
    </xdr:from>
    <xdr:to>
      <xdr:col>72</xdr:col>
      <xdr:colOff>203200</xdr:colOff>
      <xdr:row>87</xdr:row>
      <xdr:rowOff>10584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4832895"/>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125589</xdr:rowOff>
    </xdr:from>
    <xdr:to>
      <xdr:col>73</xdr:col>
      <xdr:colOff>44450</xdr:colOff>
      <xdr:row>85</xdr:row>
      <xdr:rowOff>55739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65916</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29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74789</xdr:rowOff>
    </xdr:from>
    <xdr:to>
      <xdr:col>68</xdr:col>
      <xdr:colOff>152400</xdr:colOff>
      <xdr:row>87</xdr:row>
      <xdr:rowOff>10584</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819489"/>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162984</xdr:rowOff>
    </xdr:from>
    <xdr:to>
      <xdr:col>81</xdr:col>
      <xdr:colOff>95250</xdr:colOff>
      <xdr:row>84</xdr:row>
      <xdr:rowOff>93134</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8061</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23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168628</xdr:rowOff>
    </xdr:from>
    <xdr:to>
      <xdr:col>77</xdr:col>
      <xdr:colOff>95250</xdr:colOff>
      <xdr:row>86</xdr:row>
      <xdr:rowOff>98778</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83555</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828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37395</xdr:rowOff>
    </xdr:from>
    <xdr:to>
      <xdr:col>73</xdr:col>
      <xdr:colOff>44450</xdr:colOff>
      <xdr:row>86</xdr:row>
      <xdr:rowOff>138995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7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131234</xdr:rowOff>
    </xdr:from>
    <xdr:to>
      <xdr:col>68</xdr:col>
      <xdr:colOff>203200</xdr:colOff>
      <xdr:row>87</xdr:row>
      <xdr:rowOff>61384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46161</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110366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人あたり職員数については、平成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年度より増加傾向であり令和５年度は</a:t>
          </a:r>
          <a:r>
            <a:rPr kumimoji="1" lang="en-US" altLang="ja-JP" sz="1300">
              <a:latin typeface="ＭＳ Ｐゴシック" panose="020B0600070205080204" pitchFamily="50" charset="-128"/>
              <a:ea typeface="ＭＳ Ｐゴシック" panose="020B0600070205080204" pitchFamily="50" charset="-128"/>
            </a:rPr>
            <a:t>13.38</a:t>
          </a:r>
          <a:r>
            <a:rPr kumimoji="1" lang="ja-JP" altLang="en-US" sz="1300">
              <a:latin typeface="ＭＳ Ｐゴシック" panose="020B0600070205080204" pitchFamily="50" charset="-128"/>
              <a:ea typeface="ＭＳ Ｐゴシック" panose="020B0600070205080204" pitchFamily="50" charset="-128"/>
            </a:rPr>
            <a:t>人となった。類似団体平均を下回っているところではあるが、適正な職員の管理に努め、効率的な行財政運営を行っていく。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123139</xdr:rowOff>
    </xdr:from>
    <xdr:to>
      <xdr:col>81</xdr:col>
      <xdr:colOff>44450</xdr:colOff>
      <xdr:row>65</xdr:row>
      <xdr:rowOff>42139</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67239"/>
          <a:ext cx="0" cy="1119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14216</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15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42139</xdr:rowOff>
    </xdr:from>
    <xdr:to>
      <xdr:col>81</xdr:col>
      <xdr:colOff>133350</xdr:colOff>
      <xdr:row>65</xdr:row>
      <xdr:rowOff>42139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186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38066</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810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123139</xdr:rowOff>
    </xdr:from>
    <xdr:to>
      <xdr:col>81</xdr:col>
      <xdr:colOff>133350</xdr:colOff>
      <xdr:row>58</xdr:row>
      <xdr:rowOff>123139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67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88265</xdr:rowOff>
    </xdr:from>
    <xdr:to>
      <xdr:col>81</xdr:col>
      <xdr:colOff>44450</xdr:colOff>
      <xdr:row>59</xdr:row>
      <xdr:rowOff>118669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179800" y="10203815"/>
          <a:ext cx="838200" cy="3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46576</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3335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74499</xdr:rowOff>
    </xdr:from>
    <xdr:to>
      <xdr:col>81</xdr:col>
      <xdr:colOff>95250</xdr:colOff>
      <xdr:row>61</xdr:row>
      <xdr:rowOff>4649</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36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81026</xdr:rowOff>
    </xdr:from>
    <xdr:to>
      <xdr:col>77</xdr:col>
      <xdr:colOff>44450</xdr:colOff>
      <xdr:row>59</xdr:row>
      <xdr:rowOff>88265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5290800" y="10196576"/>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51816</xdr:rowOff>
    </xdr:from>
    <xdr:to>
      <xdr:col>77</xdr:col>
      <xdr:colOff>95250</xdr:colOff>
      <xdr:row>60</xdr:row>
      <xdr:rowOff>153416</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3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138193</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10425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72339</xdr:rowOff>
    </xdr:from>
    <xdr:to>
      <xdr:col>72</xdr:col>
      <xdr:colOff>203200</xdr:colOff>
      <xdr:row>59</xdr:row>
      <xdr:rowOff>81026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401800" y="10187889"/>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41681</xdr:rowOff>
    </xdr:from>
    <xdr:to>
      <xdr:col>73</xdr:col>
      <xdr:colOff>44450</xdr:colOff>
      <xdr:row>60</xdr:row>
      <xdr:rowOff>143281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328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128058</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10415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46279</xdr:rowOff>
    </xdr:from>
    <xdr:to>
      <xdr:col>68</xdr:col>
      <xdr:colOff>152400</xdr:colOff>
      <xdr:row>59</xdr:row>
      <xdr:rowOff>72339</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3512800" y="10161829"/>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7417</xdr:rowOff>
    </xdr:from>
    <xdr:to>
      <xdr:col>68</xdr:col>
      <xdr:colOff>203200</xdr:colOff>
      <xdr:row>60</xdr:row>
      <xdr:rowOff>109017</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29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93794</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1038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26721</xdr:rowOff>
    </xdr:from>
    <xdr:to>
      <xdr:col>64</xdr:col>
      <xdr:colOff>152400</xdr:colOff>
      <xdr:row>60</xdr:row>
      <xdr:rowOff>128321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313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113098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10400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67869</xdr:rowOff>
    </xdr:from>
    <xdr:to>
      <xdr:col>81</xdr:col>
      <xdr:colOff>95250</xdr:colOff>
      <xdr:row>59</xdr:row>
      <xdr:rowOff>169469</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18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84396</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028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37465</xdr:rowOff>
    </xdr:from>
    <xdr:to>
      <xdr:col>77</xdr:col>
      <xdr:colOff>95250</xdr:colOff>
      <xdr:row>59</xdr:row>
      <xdr:rowOff>139065</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15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149242</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9921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30226</xdr:rowOff>
    </xdr:from>
    <xdr:to>
      <xdr:col>73</xdr:col>
      <xdr:colOff>44450</xdr:colOff>
      <xdr:row>59</xdr:row>
      <xdr:rowOff>131826</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14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142003</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991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21539</xdr:rowOff>
    </xdr:from>
    <xdr:to>
      <xdr:col>68</xdr:col>
      <xdr:colOff>203200</xdr:colOff>
      <xdr:row>59</xdr:row>
      <xdr:rowOff>123139</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13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133316</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9905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166929</xdr:rowOff>
    </xdr:from>
    <xdr:to>
      <xdr:col>64</xdr:col>
      <xdr:colOff>152400</xdr:colOff>
      <xdr:row>59</xdr:row>
      <xdr:rowOff>97079</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11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107256</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987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類似団体平均値を上回る状況が続いている。近年の普通建設事業や災害復旧事業に対する地方債の新規発行が要因であるが、今後も大型公共施設建設事業により、地方債の新規発行額が増加するため、起債依存型の事業実施を抜本的に見直し、より適正な起債発行に努める必要がある。</a:t>
          </a: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43</xdr:row>
      <xdr:rowOff>143510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6110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167217</xdr:rowOff>
    </xdr:from>
    <xdr:to>
      <xdr:col>81</xdr:col>
      <xdr:colOff>44450</xdr:colOff>
      <xdr:row>41</xdr:row>
      <xdr:rowOff>11854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025217"/>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36423</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72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19896</xdr:rowOff>
    </xdr:from>
    <xdr:to>
      <xdr:col>81</xdr:col>
      <xdr:colOff>95250</xdr:colOff>
      <xdr:row>40</xdr:row>
      <xdr:rowOff>121496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687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110913</xdr:rowOff>
    </xdr:from>
    <xdr:to>
      <xdr:col>77</xdr:col>
      <xdr:colOff>44450</xdr:colOff>
      <xdr:row>40</xdr:row>
      <xdr:rowOff>167217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696891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3810</xdr:rowOff>
    </xdr:from>
    <xdr:to>
      <xdr:col>77</xdr:col>
      <xdr:colOff>95250</xdr:colOff>
      <xdr:row>40</xdr:row>
      <xdr:rowOff>105410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115587</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70696</xdr:rowOff>
    </xdr:from>
    <xdr:to>
      <xdr:col>72</xdr:col>
      <xdr:colOff>203200</xdr:colOff>
      <xdr:row>40</xdr:row>
      <xdr:rowOff>110913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692869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159173</xdr:rowOff>
    </xdr:from>
    <xdr:to>
      <xdr:col>73</xdr:col>
      <xdr:colOff>44450</xdr:colOff>
      <xdr:row>40</xdr:row>
      <xdr:rowOff>89323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99500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46567</xdr:rowOff>
    </xdr:from>
    <xdr:to>
      <xdr:col>68</xdr:col>
      <xdr:colOff>152400</xdr:colOff>
      <xdr:row>40</xdr:row>
      <xdr:rowOff>70696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690456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159173</xdr:rowOff>
    </xdr:from>
    <xdr:to>
      <xdr:col>68</xdr:col>
      <xdr:colOff>203200</xdr:colOff>
      <xdr:row>40</xdr:row>
      <xdr:rowOff>89323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99500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75371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104581</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96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116417</xdr:rowOff>
    </xdr:from>
    <xdr:to>
      <xdr:col>77</xdr:col>
      <xdr:colOff>95250</xdr:colOff>
      <xdr:row>41</xdr:row>
      <xdr:rowOff>46567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31344</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60113</xdr:rowOff>
    </xdr:from>
    <xdr:to>
      <xdr:col>73</xdr:col>
      <xdr:colOff>44450</xdr:colOff>
      <xdr:row>40</xdr:row>
      <xdr:rowOff>161713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146490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00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19896</xdr:rowOff>
    </xdr:from>
    <xdr:to>
      <xdr:col>68</xdr:col>
      <xdr:colOff>203200</xdr:colOff>
      <xdr:row>40</xdr:row>
      <xdr:rowOff>121496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106273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96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167217</xdr:rowOff>
    </xdr:from>
    <xdr:to>
      <xdr:col>64</xdr:col>
      <xdr:colOff>152400</xdr:colOff>
      <xdr:row>40</xdr:row>
      <xdr:rowOff>97367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82144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将来負担比率は算定されていない。</a:t>
          </a:r>
        </a:p>
        <a:p>
          <a:r>
            <a:rPr kumimoji="1" lang="ja-JP" altLang="en-US" sz="1300">
              <a:latin typeface="ＭＳ Ｐゴシック" panose="020B0600070205080204" pitchFamily="50" charset="-128"/>
              <a:ea typeface="ＭＳ Ｐゴシック" panose="020B0600070205080204" pitchFamily="50" charset="-128"/>
            </a:rPr>
            <a:t>今後も、計画的な地方債の発行による起債額の抑制及び基金への積立を行い、将来負担の抑制に努める。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2661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146188</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2661</xdr:rowOff>
    </xdr:from>
    <xdr:to>
      <xdr:col>81</xdr:col>
      <xdr:colOff>133350</xdr:colOff>
      <xdr:row>23</xdr:row>
      <xdr:rowOff>2661</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46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群馬県嬬恋村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9,117
8,828
337.58
8,679,971
7,878,742
617,903
4,594,255
6,210,709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類似団体平均値と比較すると</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ポイント下回っているが、人事院勧告の影響もあり、前年度と比較すると</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今後も、会計年度任用職員、再任用職員の増加が見込まれることから、事務事業の見直しを行う等、職員数の適正な管理に努める必要がある。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42</xdr:row>
      <xdr:rowOff>5080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866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148607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7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xdr:rowOff>
    </xdr:from>
    <xdr:to>
      <xdr:col>24</xdr:col>
      <xdr:colOff>114300</xdr:colOff>
      <xdr:row>42</xdr:row>
      <xdr:rowOff>5080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0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88900</xdr:rowOff>
    </xdr:from>
    <xdr:to>
      <xdr:col>24</xdr:col>
      <xdr:colOff>25400</xdr:colOff>
      <xdr:row>36</xdr:row>
      <xdr:rowOff>96520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611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40657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12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146050</xdr:rowOff>
    </xdr:from>
    <xdr:to>
      <xdr:col>19</xdr:col>
      <xdr:colOff>187325</xdr:colOff>
      <xdr:row>36</xdr:row>
      <xdr:rowOff>88900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46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154957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146050</xdr:rowOff>
    </xdr:from>
    <xdr:to>
      <xdr:col>15</xdr:col>
      <xdr:colOff>98425</xdr:colOff>
      <xdr:row>36</xdr:row>
      <xdr:rowOff>119380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468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54610</xdr:rowOff>
    </xdr:from>
    <xdr:to>
      <xdr:col>11</xdr:col>
      <xdr:colOff>9525</xdr:colOff>
      <xdr:row>36</xdr:row>
      <xdr:rowOff>119380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05536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160020</xdr:rowOff>
    </xdr:from>
    <xdr:to>
      <xdr:col>11</xdr:col>
      <xdr:colOff>60325</xdr:colOff>
      <xdr:row>37</xdr:row>
      <xdr:rowOff>90170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74947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139717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45720</xdr:rowOff>
    </xdr:from>
    <xdr:to>
      <xdr:col>24</xdr:col>
      <xdr:colOff>76200</xdr:colOff>
      <xdr:row>36</xdr:row>
      <xdr:rowOff>147320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62247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38100</xdr:rowOff>
    </xdr:from>
    <xdr:to>
      <xdr:col>20</xdr:col>
      <xdr:colOff>38100</xdr:colOff>
      <xdr:row>36</xdr:row>
      <xdr:rowOff>139700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149877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95250</xdr:rowOff>
    </xdr:from>
    <xdr:to>
      <xdr:col>15</xdr:col>
      <xdr:colOff>149225</xdr:colOff>
      <xdr:row>36</xdr:row>
      <xdr:rowOff>25400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35577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68580</xdr:rowOff>
    </xdr:from>
    <xdr:to>
      <xdr:col>11</xdr:col>
      <xdr:colOff>60325</xdr:colOff>
      <xdr:row>36</xdr:row>
      <xdr:rowOff>170180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8907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3810</xdr:rowOff>
    </xdr:from>
    <xdr:to>
      <xdr:col>6</xdr:col>
      <xdr:colOff>171450</xdr:colOff>
      <xdr:row>35</xdr:row>
      <xdr:rowOff>105410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115587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ポイント増加しており、類似団体平均値と比較しても</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ポイント高い状況である。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スクールバスや除雪等の民間委託業務経費の増が主な要因であり、今後も増加傾向を見込んでいることから、事業の見直しや効率化を図っていく。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155575</xdr:rowOff>
    </xdr:from>
    <xdr:to>
      <xdr:col>82</xdr:col>
      <xdr:colOff>107950</xdr:colOff>
      <xdr:row>21</xdr:row>
      <xdr:rowOff>41275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1297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13352</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1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41275</xdr:rowOff>
    </xdr:from>
    <xdr:to>
      <xdr:col>82</xdr:col>
      <xdr:colOff>196850</xdr:colOff>
      <xdr:row>21</xdr:row>
      <xdr:rowOff>41275</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4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70502</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956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155575</xdr:rowOff>
    </xdr:from>
    <xdr:to>
      <xdr:col>82</xdr:col>
      <xdr:colOff>196850</xdr:colOff>
      <xdr:row>12</xdr:row>
      <xdr:rowOff>155575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12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79375</xdr:rowOff>
    </xdr:from>
    <xdr:to>
      <xdr:col>82</xdr:col>
      <xdr:colOff>107950</xdr:colOff>
      <xdr:row>18</xdr:row>
      <xdr:rowOff>107950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994025"/>
          <a:ext cx="8382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111777</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683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95250</xdr:rowOff>
    </xdr:from>
    <xdr:to>
      <xdr:col>82</xdr:col>
      <xdr:colOff>158750</xdr:colOff>
      <xdr:row>17</xdr:row>
      <xdr:rowOff>25400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3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31750</xdr:rowOff>
    </xdr:from>
    <xdr:to>
      <xdr:col>78</xdr:col>
      <xdr:colOff>69850</xdr:colOff>
      <xdr:row>17</xdr:row>
      <xdr:rowOff>79375</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774950"/>
          <a:ext cx="889000"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57150</xdr:rowOff>
    </xdr:from>
    <xdr:to>
      <xdr:col>78</xdr:col>
      <xdr:colOff>120650</xdr:colOff>
      <xdr:row>16</xdr:row>
      <xdr:rowOff>158750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168927</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569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xdr:rowOff>
    </xdr:from>
    <xdr:to>
      <xdr:col>73</xdr:col>
      <xdr:colOff>180975</xdr:colOff>
      <xdr:row>16</xdr:row>
      <xdr:rowOff>31750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2755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142875</xdr:rowOff>
    </xdr:from>
    <xdr:to>
      <xdr:col>74</xdr:col>
      <xdr:colOff>31750</xdr:colOff>
      <xdr:row>16</xdr:row>
      <xdr:rowOff>73025</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71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83202</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48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xdr:rowOff>
    </xdr:from>
    <xdr:to>
      <xdr:col>69</xdr:col>
      <xdr:colOff>92075</xdr:colOff>
      <xdr:row>17</xdr:row>
      <xdr:rowOff>50800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27559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152400</xdr:rowOff>
    </xdr:from>
    <xdr:to>
      <xdr:col>69</xdr:col>
      <xdr:colOff>142875</xdr:colOff>
      <xdr:row>16</xdr:row>
      <xdr:rowOff>82550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67327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81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57150</xdr:rowOff>
    </xdr:from>
    <xdr:to>
      <xdr:col>82</xdr:col>
      <xdr:colOff>158750</xdr:colOff>
      <xdr:row>18</xdr:row>
      <xdr:rowOff>158750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314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29227</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311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28575</xdr:rowOff>
    </xdr:from>
    <xdr:to>
      <xdr:col>78</xdr:col>
      <xdr:colOff>120650</xdr:colOff>
      <xdr:row>17</xdr:row>
      <xdr:rowOff>130175</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94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114952</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302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152400</xdr:rowOff>
    </xdr:from>
    <xdr:to>
      <xdr:col>74</xdr:col>
      <xdr:colOff>31750</xdr:colOff>
      <xdr:row>16</xdr:row>
      <xdr:rowOff>82550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72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67327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81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133350</xdr:rowOff>
    </xdr:from>
    <xdr:to>
      <xdr:col>69</xdr:col>
      <xdr:colOff>142875</xdr:colOff>
      <xdr:row>16</xdr:row>
      <xdr:rowOff>63500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0</xdr:rowOff>
    </xdr:from>
    <xdr:to>
      <xdr:col>65</xdr:col>
      <xdr:colOff>53975</xdr:colOff>
      <xdr:row>17</xdr:row>
      <xdr:rowOff>101600</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91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111777</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68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類似団体平均値比較では、</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ポイント下回っているところだが、当村の高齢化率等を勘案すれば今後、数値が上昇する可能性があるため、単独事業等の見直しや介護予防等の徹底に努める。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043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52</xdr:row>
      <xdr:rowOff>146050</xdr:rowOff>
    </xdr:from>
    <xdr:to>
      <xdr:col>24</xdr:col>
      <xdr:colOff>25400</xdr:colOff>
      <xdr:row>53</xdr:row>
      <xdr:rowOff>12700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0614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12700</xdr:rowOff>
    </xdr:from>
    <xdr:to>
      <xdr:col>19</xdr:col>
      <xdr:colOff>187325</xdr:colOff>
      <xdr:row>53</xdr:row>
      <xdr:rowOff>12700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099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67327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12700</xdr:rowOff>
    </xdr:from>
    <xdr:to>
      <xdr:col>15</xdr:col>
      <xdr:colOff>98425</xdr:colOff>
      <xdr:row>53</xdr:row>
      <xdr:rowOff>50800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099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133350</xdr:rowOff>
    </xdr:from>
    <xdr:to>
      <xdr:col>15</xdr:col>
      <xdr:colOff>149225</xdr:colOff>
      <xdr:row>55</xdr:row>
      <xdr:rowOff>63500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48277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50800</xdr:rowOff>
    </xdr:from>
    <xdr:to>
      <xdr:col>11</xdr:col>
      <xdr:colOff>9525</xdr:colOff>
      <xdr:row>53</xdr:row>
      <xdr:rowOff>107950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1376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0</xdr:rowOff>
    </xdr:from>
    <xdr:to>
      <xdr:col>11</xdr:col>
      <xdr:colOff>60325</xdr:colOff>
      <xdr:row>55</xdr:row>
      <xdr:rowOff>101600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86377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162577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95250</xdr:rowOff>
    </xdr:from>
    <xdr:to>
      <xdr:col>24</xdr:col>
      <xdr:colOff>76200</xdr:colOff>
      <xdr:row>53</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01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3827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133350</xdr:rowOff>
    </xdr:from>
    <xdr:to>
      <xdr:col>20</xdr:col>
      <xdr:colOff>38100</xdr:colOff>
      <xdr:row>53</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73677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881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133350</xdr:rowOff>
    </xdr:from>
    <xdr:to>
      <xdr:col>15</xdr:col>
      <xdr:colOff>149225</xdr:colOff>
      <xdr:row>53</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73677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881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0</xdr:rowOff>
    </xdr:from>
    <xdr:to>
      <xdr:col>11</xdr:col>
      <xdr:colOff>60325</xdr:colOff>
      <xdr:row>53</xdr:row>
      <xdr:rowOff>101600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111777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885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57150</xdr:rowOff>
    </xdr:from>
    <xdr:to>
      <xdr:col>6</xdr:col>
      <xdr:colOff>171450</xdr:colOff>
      <xdr:row>53</xdr:row>
      <xdr:rowOff>158750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168927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ポイント減少したが、類似団体平均値と比較すると</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ポイント高い状況である。その他の主な内容は特別会計に対する繰出金であるが、今後も上下水道事業への繰出について、施設の老朽化への対応等で増加が見込まれるところである。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施設整備にあたっては精査を行い、法定基準外の繰出金を可能な限り抑制していく必要がある。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a:extLst>
            <a:ext uri="{FF2B5EF4-FFF2-40B4-BE49-F238E27FC236}">
              <a16:creationId xmlns:a16="http://schemas.microsoft.com/office/drawing/2014/main" id="{00000000-0008-0000-0400-0000F4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152146</xdr:rowOff>
    </xdr:from>
    <xdr:to>
      <xdr:col>82</xdr:col>
      <xdr:colOff>107950</xdr:colOff>
      <xdr:row>59</xdr:row>
      <xdr:rowOff>101854</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6510000" y="923899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73931</xdr:rowOff>
    </xdr:from>
    <xdr:ext cx="762000" cy="259045"/>
    <xdr:sp macro="" textlink="">
      <xdr:nvSpPr>
        <xdr:cNvPr id="246" name="その他最小値テキスト">
          <a:extLst>
            <a:ext uri="{FF2B5EF4-FFF2-40B4-BE49-F238E27FC236}">
              <a16:creationId xmlns:a16="http://schemas.microsoft.com/office/drawing/2014/main" id="{00000000-0008-0000-0400-0000F6000000}"/>
            </a:ext>
          </a:extLst>
        </xdr:cNvPr>
        <xdr:cNvSpPr txBox="1"/>
      </xdr:nvSpPr>
      <xdr:spPr>
        <a:xfrm>
          <a:off x="16598900" y="1018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101854</xdr:rowOff>
    </xdr:from>
    <xdr:to>
      <xdr:col>82</xdr:col>
      <xdr:colOff>196850</xdr:colOff>
      <xdr:row>59</xdr:row>
      <xdr:rowOff>101854</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102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67073</xdr:rowOff>
    </xdr:from>
    <xdr:ext cx="762000" cy="259045"/>
    <xdr:sp macro="" textlink="">
      <xdr:nvSpPr>
        <xdr:cNvPr id="248" name="その他最大値テキスト">
          <a:extLst>
            <a:ext uri="{FF2B5EF4-FFF2-40B4-BE49-F238E27FC236}">
              <a16:creationId xmlns:a16="http://schemas.microsoft.com/office/drawing/2014/main" id="{00000000-0008-0000-0400-0000F8000000}"/>
            </a:ext>
          </a:extLst>
        </xdr:cNvPr>
        <xdr:cNvSpPr txBox="1"/>
      </xdr:nvSpPr>
      <xdr:spPr>
        <a:xfrm>
          <a:off x="16598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152146</xdr:rowOff>
    </xdr:from>
    <xdr:to>
      <xdr:col>82</xdr:col>
      <xdr:colOff>196850</xdr:colOff>
      <xdr:row>53</xdr:row>
      <xdr:rowOff>152146</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6421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65278</xdr:rowOff>
    </xdr:from>
    <xdr:to>
      <xdr:col>82</xdr:col>
      <xdr:colOff>107950</xdr:colOff>
      <xdr:row>58</xdr:row>
      <xdr:rowOff>26416</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5671800" y="9837928"/>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47007</xdr:rowOff>
    </xdr:from>
    <xdr:ext cx="762000" cy="259045"/>
    <xdr:sp macro="" textlink="">
      <xdr:nvSpPr>
        <xdr:cNvPr id="251" name="その他平均値テキスト">
          <a:extLst>
            <a:ext uri="{FF2B5EF4-FFF2-40B4-BE49-F238E27FC236}">
              <a16:creationId xmlns:a16="http://schemas.microsoft.com/office/drawing/2014/main" id="{00000000-0008-0000-0400-0000FB000000}"/>
            </a:ext>
          </a:extLst>
        </xdr:cNvPr>
        <xdr:cNvSpPr txBox="1"/>
      </xdr:nvSpPr>
      <xdr:spPr>
        <a:xfrm>
          <a:off x="16598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26416</xdr:rowOff>
    </xdr:from>
    <xdr:to>
      <xdr:col>78</xdr:col>
      <xdr:colOff>69850</xdr:colOff>
      <xdr:row>58</xdr:row>
      <xdr:rowOff>26416</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4782800" y="99705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39624</xdr:rowOff>
    </xdr:from>
    <xdr:to>
      <xdr:col>78</xdr:col>
      <xdr:colOff>120650</xdr:colOff>
      <xdr:row>56</xdr:row>
      <xdr:rowOff>141224</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5621000" y="964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151401</xdr:rowOff>
    </xdr:from>
    <xdr:ext cx="7366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290800" y="9409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3556</xdr:rowOff>
    </xdr:from>
    <xdr:to>
      <xdr:col>73</xdr:col>
      <xdr:colOff>180975</xdr:colOff>
      <xdr:row>58</xdr:row>
      <xdr:rowOff>26416</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893800" y="99476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35052</xdr:rowOff>
    </xdr:from>
    <xdr:to>
      <xdr:col>74</xdr:col>
      <xdr:colOff>31750</xdr:colOff>
      <xdr:row>56</xdr:row>
      <xdr:rowOff>136652</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4732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146829</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401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3556</xdr:rowOff>
    </xdr:from>
    <xdr:to>
      <xdr:col>69</xdr:col>
      <xdr:colOff>92075</xdr:colOff>
      <xdr:row>58</xdr:row>
      <xdr:rowOff>85852</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004800" y="994765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62484</xdr:rowOff>
    </xdr:from>
    <xdr:to>
      <xdr:col>69</xdr:col>
      <xdr:colOff>142875</xdr:colOff>
      <xdr:row>56</xdr:row>
      <xdr:rowOff>164084</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3843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2811</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512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7383</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623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14478</xdr:rowOff>
    </xdr:from>
    <xdr:to>
      <xdr:col>82</xdr:col>
      <xdr:colOff>158750</xdr:colOff>
      <xdr:row>57</xdr:row>
      <xdr:rowOff>116078</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6459200" y="97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158005</xdr:rowOff>
    </xdr:from>
    <xdr:ext cx="762000" cy="259045"/>
    <xdr:sp macro="" textlink="">
      <xdr:nvSpPr>
        <xdr:cNvPr id="270" name="その他該当値テキスト">
          <a:extLst>
            <a:ext uri="{FF2B5EF4-FFF2-40B4-BE49-F238E27FC236}">
              <a16:creationId xmlns:a16="http://schemas.microsoft.com/office/drawing/2014/main" id="{00000000-0008-0000-0400-00000E010000}"/>
            </a:ext>
          </a:extLst>
        </xdr:cNvPr>
        <xdr:cNvSpPr txBox="1"/>
      </xdr:nvSpPr>
      <xdr:spPr>
        <a:xfrm>
          <a:off x="16598900" y="975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147066</xdr:rowOff>
    </xdr:from>
    <xdr:to>
      <xdr:col>78</xdr:col>
      <xdr:colOff>120650</xdr:colOff>
      <xdr:row>58</xdr:row>
      <xdr:rowOff>77216</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5621000" y="991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61993</xdr:rowOff>
    </xdr:from>
    <xdr:ext cx="7366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290800" y="10006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147066</xdr:rowOff>
    </xdr:from>
    <xdr:to>
      <xdr:col>74</xdr:col>
      <xdr:colOff>31750</xdr:colOff>
      <xdr:row>58</xdr:row>
      <xdr:rowOff>77216</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4732000" y="991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61993</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4401800" y="1000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124206</xdr:rowOff>
    </xdr:from>
    <xdr:to>
      <xdr:col>69</xdr:col>
      <xdr:colOff>142875</xdr:colOff>
      <xdr:row>58</xdr:row>
      <xdr:rowOff>54356</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3843000" y="989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39133</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3512800" y="998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35052</xdr:rowOff>
    </xdr:from>
    <xdr:to>
      <xdr:col>65</xdr:col>
      <xdr:colOff>53975</xdr:colOff>
      <xdr:row>58</xdr:row>
      <xdr:rowOff>136652</xdr:rowOff>
    </xdr:to>
    <xdr:sp macro="" textlink="">
      <xdr:nvSpPr>
        <xdr:cNvPr id="277" name="楕円 276">
          <a:extLst>
            <a:ext uri="{FF2B5EF4-FFF2-40B4-BE49-F238E27FC236}">
              <a16:creationId xmlns:a16="http://schemas.microsoft.com/office/drawing/2014/main" id="{00000000-0008-0000-0400-000015010000}"/>
            </a:ext>
          </a:extLst>
        </xdr:cNvPr>
        <xdr:cNvSpPr/>
      </xdr:nvSpPr>
      <xdr:spPr>
        <a:xfrm>
          <a:off x="12954000" y="997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121429</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623800" y="1006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ポイント増加しており、類似団体平均値と比較しても</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ポイント高い状況である。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一部事務組合等への負担金が増加したことが主な要因である。一部事務組合等に対する負担金について適正化を進めるとともに、単独で行っている補助金についても見直しを行う。</a:t>
          </a:r>
        </a:p>
      </xdr:txBody>
    </xdr:sp>
    <xdr:clientData/>
  </xdr:twoCellAnchor>
  <xdr:oneCellAnchor>
    <xdr:from>
      <xdr:col>62</xdr:col>
      <xdr:colOff>6350</xdr:colOff>
      <xdr:row>29</xdr:row>
      <xdr:rowOff>107950</xdr:rowOff>
    </xdr:from>
    <xdr:ext cx="298543" cy="225703"/>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a:extLst>
            <a:ext uri="{FF2B5EF4-FFF2-40B4-BE49-F238E27FC236}">
              <a16:creationId xmlns:a16="http://schemas.microsoft.com/office/drawing/2014/main" id="{00000000-0008-0000-0400-00002C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145288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90143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8128</xdr:rowOff>
    </xdr:from>
    <xdr:to>
      <xdr:col>82</xdr:col>
      <xdr:colOff>107950</xdr:colOff>
      <xdr:row>38</xdr:row>
      <xdr:rowOff>53848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5671800" y="652322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58437</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230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41910</xdr:rowOff>
    </xdr:from>
    <xdr:to>
      <xdr:col>82</xdr:col>
      <xdr:colOff>158750</xdr:colOff>
      <xdr:row>37</xdr:row>
      <xdr:rowOff>143510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8128</xdr:rowOff>
    </xdr:from>
    <xdr:to>
      <xdr:col>78</xdr:col>
      <xdr:colOff>69850</xdr:colOff>
      <xdr:row>38</xdr:row>
      <xdr:rowOff>17272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4782800" y="65232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5334</xdr:rowOff>
    </xdr:from>
    <xdr:to>
      <xdr:col>78</xdr:col>
      <xdr:colOff>120650</xdr:colOff>
      <xdr:row>37</xdr:row>
      <xdr:rowOff>106934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117111</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117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17272</xdr:rowOff>
    </xdr:from>
    <xdr:to>
      <xdr:col>73</xdr:col>
      <xdr:colOff>180975</xdr:colOff>
      <xdr:row>38</xdr:row>
      <xdr:rowOff>21844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893800" y="65323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80535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17272</xdr:rowOff>
    </xdr:from>
    <xdr:to>
      <xdr:col>69</xdr:col>
      <xdr:colOff>92075</xdr:colOff>
      <xdr:row>38</xdr:row>
      <xdr:rowOff>21844</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004800" y="65323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121683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xdr:rowOff>
    </xdr:from>
    <xdr:to>
      <xdr:col>82</xdr:col>
      <xdr:colOff>158750</xdr:colOff>
      <xdr:row>38</xdr:row>
      <xdr:rowOff>104648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146575</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128778</xdr:rowOff>
    </xdr:from>
    <xdr:to>
      <xdr:col>78</xdr:col>
      <xdr:colOff>120650</xdr:colOff>
      <xdr:row>38</xdr:row>
      <xdr:rowOff>58928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43705</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655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137922</xdr:rowOff>
    </xdr:from>
    <xdr:to>
      <xdr:col>74</xdr:col>
      <xdr:colOff>31750</xdr:colOff>
      <xdr:row>38</xdr:row>
      <xdr:rowOff>68072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52849</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142494</xdr:rowOff>
    </xdr:from>
    <xdr:to>
      <xdr:col>69</xdr:col>
      <xdr:colOff>142875</xdr:colOff>
      <xdr:row>38</xdr:row>
      <xdr:rowOff>72644</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57421</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137922</xdr:rowOff>
    </xdr:from>
    <xdr:to>
      <xdr:col>65</xdr:col>
      <xdr:colOff>53975</xdr:colOff>
      <xdr:row>38</xdr:row>
      <xdr:rowOff>68072</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52849</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ポイント減少しており、類似団体平均値と比較しても</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ただ、令和５年度より大型普通建設事業にかかる地方債の新規発行を行っていることから、来年度以降は増加が見込まれるため、より一層計画的に地方債の発行を行うよう努めていく。</a:t>
          </a: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73661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5095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45738</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73661</xdr:rowOff>
    </xdr:from>
    <xdr:to>
      <xdr:col>24</xdr:col>
      <xdr:colOff>114300</xdr:colOff>
      <xdr:row>81</xdr:row>
      <xdr:rowOff>73661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31750</xdr:rowOff>
    </xdr:from>
    <xdr:to>
      <xdr:col>24</xdr:col>
      <xdr:colOff>25400</xdr:colOff>
      <xdr:row>76</xdr:row>
      <xdr:rowOff>69850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987800" y="130619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101616</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131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8889</xdr:rowOff>
    </xdr:from>
    <xdr:to>
      <xdr:col>19</xdr:col>
      <xdr:colOff>187325</xdr:colOff>
      <xdr:row>76</xdr:row>
      <xdr:rowOff>69850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098800" y="1303908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163830</xdr:rowOff>
    </xdr:from>
    <xdr:to>
      <xdr:col>20</xdr:col>
      <xdr:colOff>38100</xdr:colOff>
      <xdr:row>77</xdr:row>
      <xdr:rowOff>93980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78757</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280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8889</xdr:rowOff>
    </xdr:from>
    <xdr:to>
      <xdr:col>15</xdr:col>
      <xdr:colOff>98425</xdr:colOff>
      <xdr:row>76</xdr:row>
      <xdr:rowOff>62230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303908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33038</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168911</xdr:rowOff>
    </xdr:from>
    <xdr:to>
      <xdr:col>11</xdr:col>
      <xdr:colOff>9525</xdr:colOff>
      <xdr:row>76</xdr:row>
      <xdr:rowOff>62230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1320800" y="13027661"/>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55897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140970</xdr:rowOff>
    </xdr:from>
    <xdr:to>
      <xdr:col>6</xdr:col>
      <xdr:colOff>171450</xdr:colOff>
      <xdr:row>77</xdr:row>
      <xdr:rowOff>71120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55897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152400</xdr:rowOff>
    </xdr:from>
    <xdr:to>
      <xdr:col>24</xdr:col>
      <xdr:colOff>76200</xdr:colOff>
      <xdr:row>76</xdr:row>
      <xdr:rowOff>82550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168927</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19050</xdr:rowOff>
    </xdr:from>
    <xdr:to>
      <xdr:col>20</xdr:col>
      <xdr:colOff>38100</xdr:colOff>
      <xdr:row>76</xdr:row>
      <xdr:rowOff>120650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130827</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281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129540</xdr:rowOff>
    </xdr:from>
    <xdr:to>
      <xdr:col>15</xdr:col>
      <xdr:colOff>149225</xdr:colOff>
      <xdr:row>76</xdr:row>
      <xdr:rowOff>59689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69867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275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11430</xdr:rowOff>
    </xdr:from>
    <xdr:to>
      <xdr:col>11</xdr:col>
      <xdr:colOff>60325</xdr:colOff>
      <xdr:row>76</xdr:row>
      <xdr:rowOff>113030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123207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118110</xdr:rowOff>
    </xdr:from>
    <xdr:to>
      <xdr:col>6</xdr:col>
      <xdr:colOff>171450</xdr:colOff>
      <xdr:row>76</xdr:row>
      <xdr:rowOff>48261</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58437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前年度と比較すると微増だが、類似団体平均値を大きく上回る状況が続いているところである。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今後も社会保障費や公共施設の維持管理に係る経常経費の増加が見込まれており、業務の効率化・適正化を行っていかなければならない。</a:t>
          </a: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78994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462256"/>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51071</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78994</xdr:rowOff>
    </xdr:from>
    <xdr:to>
      <xdr:col>82</xdr:col>
      <xdr:colOff>196850</xdr:colOff>
      <xdr:row>79</xdr:row>
      <xdr:rowOff>78994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62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88137</xdr:rowOff>
    </xdr:from>
    <xdr:to>
      <xdr:col>82</xdr:col>
      <xdr:colOff>107950</xdr:colOff>
      <xdr:row>77</xdr:row>
      <xdr:rowOff>92711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3289787"/>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85869</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2773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69342</xdr:rowOff>
    </xdr:from>
    <xdr:to>
      <xdr:col>82</xdr:col>
      <xdr:colOff>158750</xdr:colOff>
      <xdr:row>75</xdr:row>
      <xdr:rowOff>170942</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94996</xdr:rowOff>
    </xdr:from>
    <xdr:to>
      <xdr:col>78</xdr:col>
      <xdr:colOff>69850</xdr:colOff>
      <xdr:row>77</xdr:row>
      <xdr:rowOff>88137</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3125196"/>
          <a:ext cx="889000"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14478</xdr:rowOff>
    </xdr:from>
    <xdr:to>
      <xdr:col>78</xdr:col>
      <xdr:colOff>120650</xdr:colOff>
      <xdr:row>75</xdr:row>
      <xdr:rowOff>116078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287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126255</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64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94996</xdr:rowOff>
    </xdr:from>
    <xdr:to>
      <xdr:col>73</xdr:col>
      <xdr:colOff>180975</xdr:colOff>
      <xdr:row>76</xdr:row>
      <xdr:rowOff>163576</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12519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94488</xdr:rowOff>
    </xdr:from>
    <xdr:to>
      <xdr:col>74</xdr:col>
      <xdr:colOff>31750</xdr:colOff>
      <xdr:row>75</xdr:row>
      <xdr:rowOff>24638</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278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34815</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255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163576</xdr:rowOff>
    </xdr:from>
    <xdr:to>
      <xdr:col>69</xdr:col>
      <xdr:colOff>92075</xdr:colOff>
      <xdr:row>77</xdr:row>
      <xdr:rowOff>42418</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319377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64770</xdr:rowOff>
    </xdr:from>
    <xdr:to>
      <xdr:col>69</xdr:col>
      <xdr:colOff>142875</xdr:colOff>
      <xdr:row>75</xdr:row>
      <xdr:rowOff>166370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5097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46245</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41911</xdr:rowOff>
    </xdr:from>
    <xdr:to>
      <xdr:col>82</xdr:col>
      <xdr:colOff>158750</xdr:colOff>
      <xdr:row>77</xdr:row>
      <xdr:rowOff>143511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13988</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37337</xdr:rowOff>
    </xdr:from>
    <xdr:to>
      <xdr:col>78</xdr:col>
      <xdr:colOff>120650</xdr:colOff>
      <xdr:row>77</xdr:row>
      <xdr:rowOff>138937</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123714</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44196</xdr:rowOff>
    </xdr:from>
    <xdr:to>
      <xdr:col>74</xdr:col>
      <xdr:colOff>31750</xdr:colOff>
      <xdr:row>76</xdr:row>
      <xdr:rowOff>145796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130573</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112776</xdr:rowOff>
    </xdr:from>
    <xdr:to>
      <xdr:col>69</xdr:col>
      <xdr:colOff>142875</xdr:colOff>
      <xdr:row>77</xdr:row>
      <xdr:rowOff>42926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27703</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163068</xdr:rowOff>
    </xdr:from>
    <xdr:to>
      <xdr:col>65</xdr:col>
      <xdr:colOff>53975</xdr:colOff>
      <xdr:row>77</xdr:row>
      <xdr:rowOff>93218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77995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群馬県嬬恋村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30356</xdr:rowOff>
    </xdr:from>
    <xdr:to>
      <xdr:col>29</xdr:col>
      <xdr:colOff>127000</xdr:colOff>
      <xdr:row>19</xdr:row>
      <xdr:rowOff>154412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306831"/>
          <a:ext cx="0" cy="11527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126489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31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154412</xdr:rowOff>
    </xdr:from>
    <xdr:to>
      <xdr:col>30</xdr:col>
      <xdr:colOff>25400</xdr:colOff>
      <xdr:row>19</xdr:row>
      <xdr:rowOff>154412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595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116733</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50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30356</xdr:rowOff>
    </xdr:from>
    <xdr:to>
      <xdr:col>30</xdr:col>
      <xdr:colOff>25400</xdr:colOff>
      <xdr:row>13</xdr:row>
      <xdr:rowOff>30356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3068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63320</xdr:rowOff>
    </xdr:from>
    <xdr:to>
      <xdr:col>29</xdr:col>
      <xdr:colOff>127000</xdr:colOff>
      <xdr:row>18</xdr:row>
      <xdr:rowOff>86404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197045"/>
          <a:ext cx="647700" cy="230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4710</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95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159633</xdr:rowOff>
    </xdr:from>
    <xdr:to>
      <xdr:col>29</xdr:col>
      <xdr:colOff>177800</xdr:colOff>
      <xdr:row>17</xdr:row>
      <xdr:rowOff>89783</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50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86404</xdr:rowOff>
    </xdr:from>
    <xdr:to>
      <xdr:col>26</xdr:col>
      <xdr:colOff>50800</xdr:colOff>
      <xdr:row>18</xdr:row>
      <xdr:rowOff>99461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220129"/>
          <a:ext cx="698500" cy="130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30789</xdr:rowOff>
    </xdr:from>
    <xdr:to>
      <xdr:col>26</xdr:col>
      <xdr:colOff>101600</xdr:colOff>
      <xdr:row>17</xdr:row>
      <xdr:rowOff>132389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930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142566</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61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99461</xdr:rowOff>
    </xdr:from>
    <xdr:to>
      <xdr:col>22</xdr:col>
      <xdr:colOff>114300</xdr:colOff>
      <xdr:row>18</xdr:row>
      <xdr:rowOff>133066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233186"/>
          <a:ext cx="698500" cy="336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55355</xdr:rowOff>
    </xdr:from>
    <xdr:to>
      <xdr:col>22</xdr:col>
      <xdr:colOff>165100</xdr:colOff>
      <xdr:row>17</xdr:row>
      <xdr:rowOff>156955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17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167132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786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133066</xdr:rowOff>
    </xdr:from>
    <xdr:to>
      <xdr:col>18</xdr:col>
      <xdr:colOff>177800</xdr:colOff>
      <xdr:row>18</xdr:row>
      <xdr:rowOff>165577</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266791"/>
          <a:ext cx="698500" cy="325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81159</xdr:rowOff>
    </xdr:from>
    <xdr:to>
      <xdr:col>19</xdr:col>
      <xdr:colOff>38100</xdr:colOff>
      <xdr:row>18</xdr:row>
      <xdr:rowOff>11309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43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21486</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1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102570</xdr:rowOff>
    </xdr:from>
    <xdr:to>
      <xdr:col>15</xdr:col>
      <xdr:colOff>101600</xdr:colOff>
      <xdr:row>18</xdr:row>
      <xdr:rowOff>32720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648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42897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33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12520</xdr:rowOff>
    </xdr:from>
    <xdr:to>
      <xdr:col>29</xdr:col>
      <xdr:colOff>177800</xdr:colOff>
      <xdr:row>18</xdr:row>
      <xdr:rowOff>114120</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146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156047</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118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35604</xdr:rowOff>
    </xdr:from>
    <xdr:to>
      <xdr:col>26</xdr:col>
      <xdr:colOff>101600</xdr:colOff>
      <xdr:row>18</xdr:row>
      <xdr:rowOff>137204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1693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121981</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255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48661</xdr:rowOff>
    </xdr:from>
    <xdr:to>
      <xdr:col>22</xdr:col>
      <xdr:colOff>165100</xdr:colOff>
      <xdr:row>18</xdr:row>
      <xdr:rowOff>150261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1823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135038</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268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82266</xdr:rowOff>
    </xdr:from>
    <xdr:to>
      <xdr:col>19</xdr:col>
      <xdr:colOff>38100</xdr:colOff>
      <xdr:row>19</xdr:row>
      <xdr:rowOff>12416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215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168643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302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114777</xdr:rowOff>
    </xdr:from>
    <xdr:to>
      <xdr:col>15</xdr:col>
      <xdr:colOff>101600</xdr:colOff>
      <xdr:row>19</xdr:row>
      <xdr:rowOff>44927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2485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29704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334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140063</xdr:rowOff>
    </xdr:from>
    <xdr:to>
      <xdr:col>29</xdr:col>
      <xdr:colOff>127000</xdr:colOff>
      <xdr:row>37</xdr:row>
      <xdr:rowOff>331532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64613"/>
          <a:ext cx="0" cy="13916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303609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28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331532</xdr:rowOff>
    </xdr:from>
    <xdr:to>
      <xdr:col>30</xdr:col>
      <xdr:colOff>25400</xdr:colOff>
      <xdr:row>37</xdr:row>
      <xdr:rowOff>331532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56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54990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0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140063</xdr:rowOff>
    </xdr:from>
    <xdr:to>
      <xdr:col>30</xdr:col>
      <xdr:colOff>25400</xdr:colOff>
      <xdr:row>33</xdr:row>
      <xdr:rowOff>140063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646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191008</xdr:rowOff>
    </xdr:from>
    <xdr:to>
      <xdr:col>29</xdr:col>
      <xdr:colOff>127000</xdr:colOff>
      <xdr:row>35</xdr:row>
      <xdr:rowOff>271573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801358"/>
          <a:ext cx="647700" cy="80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328593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5960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140616</xdr:rowOff>
    </xdr:from>
    <xdr:to>
      <xdr:col>29</xdr:col>
      <xdr:colOff>177800</xdr:colOff>
      <xdr:row>35</xdr:row>
      <xdr:rowOff>242216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509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191008</xdr:rowOff>
    </xdr:from>
    <xdr:to>
      <xdr:col>26</xdr:col>
      <xdr:colOff>50800</xdr:colOff>
      <xdr:row>35</xdr:row>
      <xdr:rowOff>257041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801358"/>
          <a:ext cx="698500" cy="660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152258</xdr:rowOff>
    </xdr:from>
    <xdr:to>
      <xdr:col>26</xdr:col>
      <xdr:colOff>101600</xdr:colOff>
      <xdr:row>35</xdr:row>
      <xdr:rowOff>253858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762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238635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848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257041</xdr:rowOff>
    </xdr:from>
    <xdr:to>
      <xdr:col>22</xdr:col>
      <xdr:colOff>114300</xdr:colOff>
      <xdr:row>36</xdr:row>
      <xdr:rowOff>36752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867391"/>
          <a:ext cx="698500" cy="1226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213736</xdr:rowOff>
    </xdr:from>
    <xdr:to>
      <xdr:col>22</xdr:col>
      <xdr:colOff>165100</xdr:colOff>
      <xdr:row>35</xdr:row>
      <xdr:rowOff>315336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300113</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1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36752</xdr:rowOff>
    </xdr:from>
    <xdr:to>
      <xdr:col>18</xdr:col>
      <xdr:colOff>177800</xdr:colOff>
      <xdr:row>36</xdr:row>
      <xdr:rowOff>98196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990002"/>
          <a:ext cx="698500" cy="614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299510</xdr:rowOff>
    </xdr:from>
    <xdr:to>
      <xdr:col>19</xdr:col>
      <xdr:colOff>38100</xdr:colOff>
      <xdr:row>36</xdr:row>
      <xdr:rowOff>58210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68387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331105</xdr:rowOff>
    </xdr:from>
    <xdr:to>
      <xdr:col>15</xdr:col>
      <xdr:colOff>101600</xdr:colOff>
      <xdr:row>36</xdr:row>
      <xdr:rowOff>89805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99982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1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220773</xdr:rowOff>
    </xdr:from>
    <xdr:to>
      <xdr:col>29</xdr:col>
      <xdr:colOff>177800</xdr:colOff>
      <xdr:row>35</xdr:row>
      <xdr:rowOff>322373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831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192850</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803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140208</xdr:rowOff>
    </xdr:from>
    <xdr:to>
      <xdr:col>26</xdr:col>
      <xdr:colOff>101600</xdr:colOff>
      <xdr:row>35</xdr:row>
      <xdr:rowOff>241808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750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251985</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519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206241</xdr:rowOff>
    </xdr:from>
    <xdr:to>
      <xdr:col>22</xdr:col>
      <xdr:colOff>165100</xdr:colOff>
      <xdr:row>35</xdr:row>
      <xdr:rowOff>307841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816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318018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58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328852</xdr:rowOff>
    </xdr:from>
    <xdr:to>
      <xdr:col>19</xdr:col>
      <xdr:colOff>38100</xdr:colOff>
      <xdr:row>36</xdr:row>
      <xdr:rowOff>87552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39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72329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025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47396</xdr:rowOff>
    </xdr:from>
    <xdr:to>
      <xdr:col>15</xdr:col>
      <xdr:colOff>101600</xdr:colOff>
      <xdr:row>36</xdr:row>
      <xdr:rowOff>148996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000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133773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087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群馬県嬬恋村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9,117
8,828
337.58
8,679,971
7,878,742
617,903
4,594,255
6,210,709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43659</xdr:rowOff>
    </xdr:from>
    <xdr:to>
      <xdr:col>24</xdr:col>
      <xdr:colOff>62865</xdr:colOff>
      <xdr:row>38</xdr:row>
      <xdr:rowOff>91311</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358609"/>
          <a:ext cx="1270" cy="1247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95138</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1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91311</xdr:rowOff>
    </xdr:from>
    <xdr:to>
      <xdr:col>24</xdr:col>
      <xdr:colOff>152400</xdr:colOff>
      <xdr:row>38</xdr:row>
      <xdr:rowOff>91311</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161786</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13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43659</xdr:rowOff>
    </xdr:from>
    <xdr:to>
      <xdr:col>24</xdr:col>
      <xdr:colOff>152400</xdr:colOff>
      <xdr:row>31</xdr:row>
      <xdr:rowOff>43659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35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38093</xdr:rowOff>
    </xdr:from>
    <xdr:to>
      <xdr:col>24</xdr:col>
      <xdr:colOff>63500</xdr:colOff>
      <xdr:row>37</xdr:row>
      <xdr:rowOff>46654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3797300" y="6381743"/>
          <a:ext cx="838200" cy="8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106045</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5935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83168</xdr:rowOff>
    </xdr:from>
    <xdr:to>
      <xdr:col>24</xdr:col>
      <xdr:colOff>114300</xdr:colOff>
      <xdr:row>36</xdr:row>
      <xdr:rowOff>13318</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08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46654</xdr:rowOff>
    </xdr:from>
    <xdr:to>
      <xdr:col>19</xdr:col>
      <xdr:colOff>177800</xdr:colOff>
      <xdr:row>37</xdr:row>
      <xdr:rowOff>56907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6390304"/>
          <a:ext cx="889000" cy="1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106056</xdr:rowOff>
    </xdr:from>
    <xdr:to>
      <xdr:col>20</xdr:col>
      <xdr:colOff>38100</xdr:colOff>
      <xdr:row>36</xdr:row>
      <xdr:rowOff>36206</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10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52733</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5882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56907</xdr:rowOff>
    </xdr:from>
    <xdr:to>
      <xdr:col>15</xdr:col>
      <xdr:colOff>50800</xdr:colOff>
      <xdr:row>37</xdr:row>
      <xdr:rowOff>95786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019300" y="6400557"/>
          <a:ext cx="889000" cy="38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124504</xdr:rowOff>
    </xdr:from>
    <xdr:to>
      <xdr:col>15</xdr:col>
      <xdr:colOff>101600</xdr:colOff>
      <xdr:row>36</xdr:row>
      <xdr:rowOff>54654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71181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5900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95786</xdr:rowOff>
    </xdr:from>
    <xdr:to>
      <xdr:col>10</xdr:col>
      <xdr:colOff>114300</xdr:colOff>
      <xdr:row>38</xdr:row>
      <xdr:rowOff>27149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130300" y="6439436"/>
          <a:ext cx="889000" cy="102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168539</xdr:rowOff>
    </xdr:from>
    <xdr:to>
      <xdr:col>10</xdr:col>
      <xdr:colOff>165100</xdr:colOff>
      <xdr:row>36</xdr:row>
      <xdr:rowOff>98689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115216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5944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87694</xdr:rowOff>
    </xdr:from>
    <xdr:to>
      <xdr:col>6</xdr:col>
      <xdr:colOff>38100</xdr:colOff>
      <xdr:row>37</xdr:row>
      <xdr:rowOff>17844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34371</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603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158743</xdr:rowOff>
    </xdr:from>
    <xdr:to>
      <xdr:col>24</xdr:col>
      <xdr:colOff>114300</xdr:colOff>
      <xdr:row>37</xdr:row>
      <xdr:rowOff>88893</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633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137170</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6309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167304</xdr:rowOff>
    </xdr:from>
    <xdr:to>
      <xdr:col>20</xdr:col>
      <xdr:colOff>38100</xdr:colOff>
      <xdr:row>37</xdr:row>
      <xdr:rowOff>97454</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633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88581</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6432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6107</xdr:rowOff>
    </xdr:from>
    <xdr:to>
      <xdr:col>15</xdr:col>
      <xdr:colOff>101600</xdr:colOff>
      <xdr:row>37</xdr:row>
      <xdr:rowOff>107707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634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98834</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08795" y="644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44986</xdr:rowOff>
    </xdr:from>
    <xdr:to>
      <xdr:col>10</xdr:col>
      <xdr:colOff>165100</xdr:colOff>
      <xdr:row>37</xdr:row>
      <xdr:rowOff>146586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638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137713</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19795" y="6481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147799</xdr:rowOff>
    </xdr:from>
    <xdr:to>
      <xdr:col>6</xdr:col>
      <xdr:colOff>38100</xdr:colOff>
      <xdr:row>38</xdr:row>
      <xdr:rowOff>77949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49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69076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63111" y="658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73677</xdr:rowOff>
    </xdr:from>
    <xdr:ext cx="59541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166581" y="1001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122003</xdr:rowOff>
    </xdr:from>
    <xdr:to>
      <xdr:col>24</xdr:col>
      <xdr:colOff>62865</xdr:colOff>
      <xdr:row>59</xdr:row>
      <xdr:rowOff>96750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94503"/>
          <a:ext cx="1270" cy="151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100577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21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96750</xdr:rowOff>
    </xdr:from>
    <xdr:to>
      <xdr:col>24</xdr:col>
      <xdr:colOff>152400</xdr:colOff>
      <xdr:row>59</xdr:row>
      <xdr:rowOff>96750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21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68680</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469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122003</xdr:rowOff>
    </xdr:from>
    <xdr:to>
      <xdr:col>24</xdr:col>
      <xdr:colOff>152400</xdr:colOff>
      <xdr:row>50</xdr:row>
      <xdr:rowOff>122003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9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70217</xdr:rowOff>
    </xdr:from>
    <xdr:to>
      <xdr:col>24</xdr:col>
      <xdr:colOff>63500</xdr:colOff>
      <xdr:row>58</xdr:row>
      <xdr:rowOff>144059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10014317"/>
          <a:ext cx="838200" cy="73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70446</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671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47569</xdr:rowOff>
    </xdr:from>
    <xdr:to>
      <xdr:col>24</xdr:col>
      <xdr:colOff>114300</xdr:colOff>
      <xdr:row>57</xdr:row>
      <xdr:rowOff>149169</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82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144059</xdr:rowOff>
    </xdr:from>
    <xdr:to>
      <xdr:col>19</xdr:col>
      <xdr:colOff>177800</xdr:colOff>
      <xdr:row>59</xdr:row>
      <xdr:rowOff>22104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10088159"/>
          <a:ext cx="889000" cy="4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60641</xdr:rowOff>
    </xdr:from>
    <xdr:to>
      <xdr:col>20</xdr:col>
      <xdr:colOff>38100</xdr:colOff>
      <xdr:row>57</xdr:row>
      <xdr:rowOff>162241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83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7318</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608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22104</xdr:rowOff>
    </xdr:from>
    <xdr:to>
      <xdr:col>15</xdr:col>
      <xdr:colOff>50800</xdr:colOff>
      <xdr:row>59</xdr:row>
      <xdr:rowOff>52428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10137654"/>
          <a:ext cx="889000" cy="30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83558</xdr:rowOff>
    </xdr:from>
    <xdr:to>
      <xdr:col>15</xdr:col>
      <xdr:colOff>101600</xdr:colOff>
      <xdr:row>58</xdr:row>
      <xdr:rowOff>13708</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856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30235</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63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36556</xdr:rowOff>
    </xdr:from>
    <xdr:to>
      <xdr:col>10</xdr:col>
      <xdr:colOff>114300</xdr:colOff>
      <xdr:row>59</xdr:row>
      <xdr:rowOff>52428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1130300" y="10152106"/>
          <a:ext cx="889000" cy="1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134418</xdr:rowOff>
    </xdr:from>
    <xdr:to>
      <xdr:col>10</xdr:col>
      <xdr:colOff>165100</xdr:colOff>
      <xdr:row>58</xdr:row>
      <xdr:rowOff>64568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90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81095</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682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143014</xdr:rowOff>
    </xdr:from>
    <xdr:to>
      <xdr:col>6</xdr:col>
      <xdr:colOff>38100</xdr:colOff>
      <xdr:row>58</xdr:row>
      <xdr:rowOff>73164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91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89691</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690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19417</xdr:rowOff>
    </xdr:from>
    <xdr:to>
      <xdr:col>24</xdr:col>
      <xdr:colOff>114300</xdr:colOff>
      <xdr:row>58</xdr:row>
      <xdr:rowOff>121017</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96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169294</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941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93259</xdr:rowOff>
    </xdr:from>
    <xdr:to>
      <xdr:col>20</xdr:col>
      <xdr:colOff>38100</xdr:colOff>
      <xdr:row>59</xdr:row>
      <xdr:rowOff>23409</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1003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14536</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10130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142754</xdr:rowOff>
    </xdr:from>
    <xdr:to>
      <xdr:col>15</xdr:col>
      <xdr:colOff>101600</xdr:colOff>
      <xdr:row>59</xdr:row>
      <xdr:rowOff>72904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1008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64031</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10179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1628</xdr:rowOff>
    </xdr:from>
    <xdr:to>
      <xdr:col>10</xdr:col>
      <xdr:colOff>165100</xdr:colOff>
      <xdr:row>59</xdr:row>
      <xdr:rowOff>103228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1011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94355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10209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157206</xdr:rowOff>
    </xdr:from>
    <xdr:to>
      <xdr:col>6</xdr:col>
      <xdr:colOff>38100</xdr:colOff>
      <xdr:row>59</xdr:row>
      <xdr:rowOff>87356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1010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78483</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10194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42411</xdr:rowOff>
    </xdr:from>
    <xdr:to>
      <xdr:col>24</xdr:col>
      <xdr:colOff>62865</xdr:colOff>
      <xdr:row>79</xdr:row>
      <xdr:rowOff>41802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043911"/>
          <a:ext cx="1270" cy="154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45629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901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41802</xdr:rowOff>
    </xdr:from>
    <xdr:to>
      <xdr:col>24</xdr:col>
      <xdr:colOff>152400</xdr:colOff>
      <xdr:row>79</xdr:row>
      <xdr:rowOff>41802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160538</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81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42411</xdr:rowOff>
    </xdr:from>
    <xdr:to>
      <xdr:col>24</xdr:col>
      <xdr:colOff>152400</xdr:colOff>
      <xdr:row>70</xdr:row>
      <xdr:rowOff>42411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04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124479</xdr:rowOff>
    </xdr:from>
    <xdr:to>
      <xdr:col>24</xdr:col>
      <xdr:colOff>63500</xdr:colOff>
      <xdr:row>78</xdr:row>
      <xdr:rowOff>79826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154679"/>
          <a:ext cx="838200" cy="298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104691</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63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81814</xdr:rowOff>
    </xdr:from>
    <xdr:to>
      <xdr:col>24</xdr:col>
      <xdr:colOff>114300</xdr:colOff>
      <xdr:row>77</xdr:row>
      <xdr:rowOff>11964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1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27933</xdr:rowOff>
    </xdr:from>
    <xdr:to>
      <xdr:col>19</xdr:col>
      <xdr:colOff>177800</xdr:colOff>
      <xdr:row>76</xdr:row>
      <xdr:rowOff>124479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058133"/>
          <a:ext cx="889000" cy="9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96501</xdr:rowOff>
    </xdr:from>
    <xdr:to>
      <xdr:col>20</xdr:col>
      <xdr:colOff>38100</xdr:colOff>
      <xdr:row>77</xdr:row>
      <xdr:rowOff>26651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2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17778</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21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27933</xdr:rowOff>
    </xdr:from>
    <xdr:to>
      <xdr:col>15</xdr:col>
      <xdr:colOff>50800</xdr:colOff>
      <xdr:row>76</xdr:row>
      <xdr:rowOff>146214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058133"/>
          <a:ext cx="889000" cy="118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119362</xdr:rowOff>
    </xdr:from>
    <xdr:to>
      <xdr:col>15</xdr:col>
      <xdr:colOff>101600</xdr:colOff>
      <xdr:row>77</xdr:row>
      <xdr:rowOff>49512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4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40639</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24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146214</xdr:rowOff>
    </xdr:from>
    <xdr:to>
      <xdr:col>10</xdr:col>
      <xdr:colOff>114300</xdr:colOff>
      <xdr:row>77</xdr:row>
      <xdr:rowOff>19095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176414"/>
          <a:ext cx="889000" cy="4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163461</xdr:rowOff>
    </xdr:from>
    <xdr:to>
      <xdr:col>10</xdr:col>
      <xdr:colOff>165100</xdr:colOff>
      <xdr:row>77</xdr:row>
      <xdr:rowOff>93611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9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84738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28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33426</xdr:rowOff>
    </xdr:from>
    <xdr:to>
      <xdr:col>6</xdr:col>
      <xdr:colOff>38100</xdr:colOff>
      <xdr:row>77</xdr:row>
      <xdr:rowOff>135026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3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126153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32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29026</xdr:rowOff>
    </xdr:from>
    <xdr:to>
      <xdr:col>24</xdr:col>
      <xdr:colOff>114300</xdr:colOff>
      <xdr:row>78</xdr:row>
      <xdr:rowOff>130626</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40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7453</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80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73679</xdr:rowOff>
    </xdr:from>
    <xdr:to>
      <xdr:col>20</xdr:col>
      <xdr:colOff>38100</xdr:colOff>
      <xdr:row>77</xdr:row>
      <xdr:rowOff>3829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10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20356</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287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148583</xdr:rowOff>
    </xdr:from>
    <xdr:to>
      <xdr:col>15</xdr:col>
      <xdr:colOff>101600</xdr:colOff>
      <xdr:row>76</xdr:row>
      <xdr:rowOff>78733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00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95261</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278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95414</xdr:rowOff>
    </xdr:from>
    <xdr:to>
      <xdr:col>10</xdr:col>
      <xdr:colOff>165100</xdr:colOff>
      <xdr:row>77</xdr:row>
      <xdr:rowOff>25564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12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42092</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2900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139745</xdr:rowOff>
    </xdr:from>
    <xdr:to>
      <xdr:col>6</xdr:col>
      <xdr:colOff>38100</xdr:colOff>
      <xdr:row>77</xdr:row>
      <xdr:rowOff>69895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16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86421</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29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170982</xdr:rowOff>
    </xdr:from>
    <xdr:to>
      <xdr:col>24</xdr:col>
      <xdr:colOff>62865</xdr:colOff>
      <xdr:row>98</xdr:row>
      <xdr:rowOff>153150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601482"/>
          <a:ext cx="1270" cy="1353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156977</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695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153150</xdr:rowOff>
    </xdr:from>
    <xdr:to>
      <xdr:col>24</xdr:col>
      <xdr:colOff>152400</xdr:colOff>
      <xdr:row>98</xdr:row>
      <xdr:rowOff>153150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695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117659</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170982</xdr:rowOff>
    </xdr:from>
    <xdr:to>
      <xdr:col>24</xdr:col>
      <xdr:colOff>152400</xdr:colOff>
      <xdr:row>90</xdr:row>
      <xdr:rowOff>170982</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60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119290</xdr:rowOff>
    </xdr:from>
    <xdr:to>
      <xdr:col>24</xdr:col>
      <xdr:colOff>63500</xdr:colOff>
      <xdr:row>98</xdr:row>
      <xdr:rowOff>153150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3797300" y="16921390"/>
          <a:ext cx="838200" cy="3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122393</xdr:rowOff>
    </xdr:from>
    <xdr:ext cx="599010"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238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99516</xdr:rowOff>
    </xdr:from>
    <xdr:to>
      <xdr:col>24</xdr:col>
      <xdr:colOff>114300</xdr:colOff>
      <xdr:row>96</xdr:row>
      <xdr:rowOff>29666</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8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112579</xdr:rowOff>
    </xdr:from>
    <xdr:to>
      <xdr:col>19</xdr:col>
      <xdr:colOff>177800</xdr:colOff>
      <xdr:row>98</xdr:row>
      <xdr:rowOff>119290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2908300" y="16743229"/>
          <a:ext cx="889000" cy="17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20284</xdr:rowOff>
    </xdr:from>
    <xdr:to>
      <xdr:col>20</xdr:col>
      <xdr:colOff>38100</xdr:colOff>
      <xdr:row>96</xdr:row>
      <xdr:rowOff>121884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47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138411</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254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112579</xdr:rowOff>
    </xdr:from>
    <xdr:to>
      <xdr:col>15</xdr:col>
      <xdr:colOff>50800</xdr:colOff>
      <xdr:row>99</xdr:row>
      <xdr:rowOff>19951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743229"/>
          <a:ext cx="889000" cy="25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86385</xdr:rowOff>
    </xdr:from>
    <xdr:to>
      <xdr:col>15</xdr:col>
      <xdr:colOff>101600</xdr:colOff>
      <xdr:row>96</xdr:row>
      <xdr:rowOff>16535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37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33062</xdr:rowOff>
    </xdr:from>
    <xdr:ext cx="599010"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08795" y="16149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19951</xdr:rowOff>
    </xdr:from>
    <xdr:to>
      <xdr:col>10</xdr:col>
      <xdr:colOff>114300</xdr:colOff>
      <xdr:row>99</xdr:row>
      <xdr:rowOff>23388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993501"/>
          <a:ext cx="889000" cy="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18373</xdr:rowOff>
    </xdr:from>
    <xdr:to>
      <xdr:col>10</xdr:col>
      <xdr:colOff>165100</xdr:colOff>
      <xdr:row>97</xdr:row>
      <xdr:rowOff>119973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649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136500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42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29355</xdr:rowOff>
    </xdr:from>
    <xdr:to>
      <xdr:col>6</xdr:col>
      <xdr:colOff>38100</xdr:colOff>
      <xdr:row>97</xdr:row>
      <xdr:rowOff>130955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66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147482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43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102350</xdr:rowOff>
    </xdr:from>
    <xdr:to>
      <xdr:col>24</xdr:col>
      <xdr:colOff>114300</xdr:colOff>
      <xdr:row>99</xdr:row>
      <xdr:rowOff>32500</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90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17277</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81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68490</xdr:rowOff>
    </xdr:from>
    <xdr:to>
      <xdr:col>20</xdr:col>
      <xdr:colOff>38100</xdr:colOff>
      <xdr:row>98</xdr:row>
      <xdr:rowOff>170090</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87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161217</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963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61779</xdr:rowOff>
    </xdr:from>
    <xdr:to>
      <xdr:col>15</xdr:col>
      <xdr:colOff>101600</xdr:colOff>
      <xdr:row>97</xdr:row>
      <xdr:rowOff>163379</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69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154506</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78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140601</xdr:rowOff>
    </xdr:from>
    <xdr:to>
      <xdr:col>10</xdr:col>
      <xdr:colOff>165100</xdr:colOff>
      <xdr:row>99</xdr:row>
      <xdr:rowOff>70751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94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61878</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703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144038</xdr:rowOff>
    </xdr:from>
    <xdr:to>
      <xdr:col>6</xdr:col>
      <xdr:colOff>38100</xdr:colOff>
      <xdr:row>99</xdr:row>
      <xdr:rowOff>74188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94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65315</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703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165475</xdr:rowOff>
    </xdr:from>
    <xdr:to>
      <xdr:col>54</xdr:col>
      <xdr:colOff>189865</xdr:colOff>
      <xdr:row>37</xdr:row>
      <xdr:rowOff>111596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308975"/>
          <a:ext cx="1270" cy="1146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115423</xdr:rowOff>
    </xdr:from>
    <xdr:ext cx="534377"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45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111596</xdr:rowOff>
    </xdr:from>
    <xdr:to>
      <xdr:col>55</xdr:col>
      <xdr:colOff>88900</xdr:colOff>
      <xdr:row>37</xdr:row>
      <xdr:rowOff>111596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455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112152</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08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165475</xdr:rowOff>
    </xdr:from>
    <xdr:to>
      <xdr:col>55</xdr:col>
      <xdr:colOff>88900</xdr:colOff>
      <xdr:row>30</xdr:row>
      <xdr:rowOff>165475</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308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127333</xdr:rowOff>
    </xdr:from>
    <xdr:to>
      <xdr:col>55</xdr:col>
      <xdr:colOff>0</xdr:colOff>
      <xdr:row>36</xdr:row>
      <xdr:rowOff>157176</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9639300" y="6299533"/>
          <a:ext cx="838200" cy="2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161907</xdr:rowOff>
    </xdr:from>
    <xdr:ext cx="599010"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5991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139030</xdr:rowOff>
    </xdr:from>
    <xdr:to>
      <xdr:col>55</xdr:col>
      <xdr:colOff>50800</xdr:colOff>
      <xdr:row>36</xdr:row>
      <xdr:rowOff>69180</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613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127333</xdr:rowOff>
    </xdr:from>
    <xdr:to>
      <xdr:col>50</xdr:col>
      <xdr:colOff>114300</xdr:colOff>
      <xdr:row>37</xdr:row>
      <xdr:rowOff>19100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8750300" y="6299533"/>
          <a:ext cx="889000" cy="6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163778</xdr:rowOff>
    </xdr:from>
    <xdr:to>
      <xdr:col>50</xdr:col>
      <xdr:colOff>165100</xdr:colOff>
      <xdr:row>36</xdr:row>
      <xdr:rowOff>93928</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1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110455</xdr:rowOff>
    </xdr:from>
    <xdr:ext cx="599010"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39795" y="5939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137528</xdr:rowOff>
    </xdr:from>
    <xdr:to>
      <xdr:col>45</xdr:col>
      <xdr:colOff>177800</xdr:colOff>
      <xdr:row>37</xdr:row>
      <xdr:rowOff>19100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7861300" y="6138278"/>
          <a:ext cx="889000" cy="22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31085</xdr:rowOff>
    </xdr:from>
    <xdr:to>
      <xdr:col>46</xdr:col>
      <xdr:colOff>38100</xdr:colOff>
      <xdr:row>36</xdr:row>
      <xdr:rowOff>132685</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20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149212</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795" y="597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137528</xdr:rowOff>
    </xdr:from>
    <xdr:to>
      <xdr:col>41</xdr:col>
      <xdr:colOff>50800</xdr:colOff>
      <xdr:row>37</xdr:row>
      <xdr:rowOff>77836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6138278"/>
          <a:ext cx="889000" cy="28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137535</xdr:rowOff>
    </xdr:from>
    <xdr:to>
      <xdr:col>41</xdr:col>
      <xdr:colOff>101600</xdr:colOff>
      <xdr:row>35</xdr:row>
      <xdr:rowOff>67685</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596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84212</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61795" y="574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89044</xdr:rowOff>
    </xdr:from>
    <xdr:to>
      <xdr:col>36</xdr:col>
      <xdr:colOff>165100</xdr:colOff>
      <xdr:row>37</xdr:row>
      <xdr:rowOff>19194</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26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35721</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672795" y="6036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106376</xdr:rowOff>
    </xdr:from>
    <xdr:to>
      <xdr:col>55</xdr:col>
      <xdr:colOff>50800</xdr:colOff>
      <xdr:row>37</xdr:row>
      <xdr:rowOff>36526</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627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21303</xdr:rowOff>
    </xdr:from>
    <xdr:ext cx="599010"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6193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76533</xdr:rowOff>
    </xdr:from>
    <xdr:to>
      <xdr:col>50</xdr:col>
      <xdr:colOff>165100</xdr:colOff>
      <xdr:row>37</xdr:row>
      <xdr:rowOff>6683</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24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169260</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39795" y="6341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139750</xdr:rowOff>
    </xdr:from>
    <xdr:to>
      <xdr:col>46</xdr:col>
      <xdr:colOff>38100</xdr:colOff>
      <xdr:row>37</xdr:row>
      <xdr:rowOff>69900</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63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61027</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50795" y="6404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86728</xdr:rowOff>
    </xdr:from>
    <xdr:to>
      <xdr:col>41</xdr:col>
      <xdr:colOff>101600</xdr:colOff>
      <xdr:row>36</xdr:row>
      <xdr:rowOff>16878</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608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8005</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6180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27036</xdr:rowOff>
    </xdr:from>
    <xdr:to>
      <xdr:col>36</xdr:col>
      <xdr:colOff>165100</xdr:colOff>
      <xdr:row>37</xdr:row>
      <xdr:rowOff>128636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37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119763</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672795" y="6463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54627</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111777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154296</xdr:rowOff>
    </xdr:from>
    <xdr:to>
      <xdr:col>54</xdr:col>
      <xdr:colOff>189865</xdr:colOff>
      <xdr:row>59</xdr:row>
      <xdr:rowOff>12424</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726796"/>
          <a:ext cx="1270" cy="1401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16251</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13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12424</xdr:rowOff>
    </xdr:from>
    <xdr:to>
      <xdr:col>55</xdr:col>
      <xdr:colOff>88900</xdr:colOff>
      <xdr:row>59</xdr:row>
      <xdr:rowOff>12424</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12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100973</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50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154296</xdr:rowOff>
    </xdr:from>
    <xdr:to>
      <xdr:col>55</xdr:col>
      <xdr:colOff>88900</xdr:colOff>
      <xdr:row>50</xdr:row>
      <xdr:rowOff>154296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726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56069</xdr:rowOff>
    </xdr:from>
    <xdr:to>
      <xdr:col>55</xdr:col>
      <xdr:colOff>0</xdr:colOff>
      <xdr:row>56</xdr:row>
      <xdr:rowOff>70397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9639300" y="9657269"/>
          <a:ext cx="838200" cy="1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24547</xdr:rowOff>
    </xdr:from>
    <xdr:ext cx="599010"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625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46120</xdr:rowOff>
    </xdr:from>
    <xdr:to>
      <xdr:col>55</xdr:col>
      <xdr:colOff>50800</xdr:colOff>
      <xdr:row>56</xdr:row>
      <xdr:rowOff>147720</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6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56069</xdr:rowOff>
    </xdr:from>
    <xdr:to>
      <xdr:col>50</xdr:col>
      <xdr:colOff>114300</xdr:colOff>
      <xdr:row>57</xdr:row>
      <xdr:rowOff>84356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750300" y="9657269"/>
          <a:ext cx="889000" cy="19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18157</xdr:rowOff>
    </xdr:from>
    <xdr:to>
      <xdr:col>50</xdr:col>
      <xdr:colOff>165100</xdr:colOff>
      <xdr:row>56</xdr:row>
      <xdr:rowOff>119757</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61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110884</xdr:rowOff>
    </xdr:from>
    <xdr:ext cx="599010"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39795" y="971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78001</xdr:rowOff>
    </xdr:from>
    <xdr:to>
      <xdr:col>45</xdr:col>
      <xdr:colOff>177800</xdr:colOff>
      <xdr:row>57</xdr:row>
      <xdr:rowOff>84356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7861300" y="9850651"/>
          <a:ext cx="889000" cy="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40568</xdr:rowOff>
    </xdr:from>
    <xdr:to>
      <xdr:col>46</xdr:col>
      <xdr:colOff>38100</xdr:colOff>
      <xdr:row>56</xdr:row>
      <xdr:rowOff>142168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64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158695</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50795" y="9416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14413</xdr:rowOff>
    </xdr:from>
    <xdr:to>
      <xdr:col>41</xdr:col>
      <xdr:colOff>50800</xdr:colOff>
      <xdr:row>57</xdr:row>
      <xdr:rowOff>78001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972300" y="9787063"/>
          <a:ext cx="889000" cy="63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31196</xdr:rowOff>
    </xdr:from>
    <xdr:to>
      <xdr:col>41</xdr:col>
      <xdr:colOff>101600</xdr:colOff>
      <xdr:row>56</xdr:row>
      <xdr:rowOff>132796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63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149323</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61795" y="940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59542</xdr:rowOff>
    </xdr:from>
    <xdr:to>
      <xdr:col>36</xdr:col>
      <xdr:colOff>165100</xdr:colOff>
      <xdr:row>56</xdr:row>
      <xdr:rowOff>161142</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6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6219</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672795" y="9435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19597</xdr:rowOff>
    </xdr:from>
    <xdr:to>
      <xdr:col>55</xdr:col>
      <xdr:colOff>50800</xdr:colOff>
      <xdr:row>56</xdr:row>
      <xdr:rowOff>121197</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62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42474</xdr:rowOff>
    </xdr:from>
    <xdr:ext cx="599010"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472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5269</xdr:rowOff>
    </xdr:from>
    <xdr:to>
      <xdr:col>50</xdr:col>
      <xdr:colOff>165100</xdr:colOff>
      <xdr:row>56</xdr:row>
      <xdr:rowOff>106869</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60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123396</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39795" y="938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33556</xdr:rowOff>
    </xdr:from>
    <xdr:to>
      <xdr:col>46</xdr:col>
      <xdr:colOff>38100</xdr:colOff>
      <xdr:row>57</xdr:row>
      <xdr:rowOff>135156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80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126283</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50795" y="9898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27201</xdr:rowOff>
    </xdr:from>
    <xdr:to>
      <xdr:col>41</xdr:col>
      <xdr:colOff>101600</xdr:colOff>
      <xdr:row>57</xdr:row>
      <xdr:rowOff>128801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79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119928</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61795" y="9892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135063</xdr:rowOff>
    </xdr:from>
    <xdr:to>
      <xdr:col>36</xdr:col>
      <xdr:colOff>165100</xdr:colOff>
      <xdr:row>57</xdr:row>
      <xdr:rowOff>65213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73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56340</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672795" y="9828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140473</xdr:rowOff>
    </xdr:from>
    <xdr:to>
      <xdr:col>54</xdr:col>
      <xdr:colOff>189865</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141973"/>
          <a:ext cx="1270" cy="137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87150</xdr:rowOff>
    </xdr:from>
    <xdr:ext cx="599010"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191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140473</xdr:rowOff>
    </xdr:from>
    <xdr:to>
      <xdr:col>55</xdr:col>
      <xdr:colOff>88900</xdr:colOff>
      <xdr:row>70</xdr:row>
      <xdr:rowOff>140473</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14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15332</xdr:rowOff>
    </xdr:from>
    <xdr:to>
      <xdr:col>55</xdr:col>
      <xdr:colOff>0</xdr:colOff>
      <xdr:row>78</xdr:row>
      <xdr:rowOff>139119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9639300" y="13388432"/>
          <a:ext cx="838200" cy="12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51015</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081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28138</xdr:rowOff>
    </xdr:from>
    <xdr:to>
      <xdr:col>55</xdr:col>
      <xdr:colOff>50800</xdr:colOff>
      <xdr:row>77</xdr:row>
      <xdr:rowOff>129738</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22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15332</xdr:rowOff>
    </xdr:from>
    <xdr:to>
      <xdr:col>50</xdr:col>
      <xdr:colOff>114300</xdr:colOff>
      <xdr:row>78</xdr:row>
      <xdr:rowOff>92425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8750300" y="13388432"/>
          <a:ext cx="889000" cy="77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167904</xdr:rowOff>
    </xdr:from>
    <xdr:to>
      <xdr:col>50</xdr:col>
      <xdr:colOff>165100</xdr:colOff>
      <xdr:row>77</xdr:row>
      <xdr:rowOff>98054</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19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114581</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297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10376</xdr:rowOff>
    </xdr:from>
    <xdr:to>
      <xdr:col>45</xdr:col>
      <xdr:colOff>177800</xdr:colOff>
      <xdr:row>78</xdr:row>
      <xdr:rowOff>92425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7861300" y="13383476"/>
          <a:ext cx="889000" cy="8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47876</xdr:rowOff>
    </xdr:from>
    <xdr:to>
      <xdr:col>46</xdr:col>
      <xdr:colOff>38100</xdr:colOff>
      <xdr:row>77</xdr:row>
      <xdr:rowOff>149476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24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166003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302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6468</xdr:rowOff>
    </xdr:from>
    <xdr:to>
      <xdr:col>41</xdr:col>
      <xdr:colOff>50800</xdr:colOff>
      <xdr:row>78</xdr:row>
      <xdr:rowOff>10376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6972300" y="13379568"/>
          <a:ext cx="889000" cy="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48475</xdr:rowOff>
    </xdr:from>
    <xdr:to>
      <xdr:col>41</xdr:col>
      <xdr:colOff>101600</xdr:colOff>
      <xdr:row>77</xdr:row>
      <xdr:rowOff>150075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325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166602</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302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61331</xdr:rowOff>
    </xdr:from>
    <xdr:to>
      <xdr:col>36</xdr:col>
      <xdr:colOff>165100</xdr:colOff>
      <xdr:row>77</xdr:row>
      <xdr:rowOff>162931</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326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8008</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303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88319</xdr:rowOff>
    </xdr:from>
    <xdr:to>
      <xdr:col>55</xdr:col>
      <xdr:colOff>50800</xdr:colOff>
      <xdr:row>79</xdr:row>
      <xdr:rowOff>18469</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46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3246</xdr:rowOff>
    </xdr:from>
    <xdr:ext cx="378565"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376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135982</xdr:rowOff>
    </xdr:from>
    <xdr:to>
      <xdr:col>50</xdr:col>
      <xdr:colOff>165100</xdr:colOff>
      <xdr:row>78</xdr:row>
      <xdr:rowOff>66132</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33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57259</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72111" y="1343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41625</xdr:rowOff>
    </xdr:from>
    <xdr:to>
      <xdr:col>46</xdr:col>
      <xdr:colOff>38100</xdr:colOff>
      <xdr:row>78</xdr:row>
      <xdr:rowOff>143225</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41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134352</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3507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131026</xdr:rowOff>
    </xdr:from>
    <xdr:to>
      <xdr:col>41</xdr:col>
      <xdr:colOff>101600</xdr:colOff>
      <xdr:row>78</xdr:row>
      <xdr:rowOff>61176</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33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52303</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342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127118</xdr:rowOff>
    </xdr:from>
    <xdr:to>
      <xdr:col>36</xdr:col>
      <xdr:colOff>165100</xdr:colOff>
      <xdr:row>78</xdr:row>
      <xdr:rowOff>57268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332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48395</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342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15148</xdr:rowOff>
    </xdr:from>
    <xdr:to>
      <xdr:col>54</xdr:col>
      <xdr:colOff>189865</xdr:colOff>
      <xdr:row>98</xdr:row>
      <xdr:rowOff>157004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617098"/>
          <a:ext cx="1270" cy="134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160831</xdr:rowOff>
    </xdr:from>
    <xdr:ext cx="534377"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6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157004</xdr:rowOff>
    </xdr:from>
    <xdr:to>
      <xdr:col>55</xdr:col>
      <xdr:colOff>88900</xdr:colOff>
      <xdr:row>98</xdr:row>
      <xdr:rowOff>157004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5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133275</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392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15148</xdr:rowOff>
    </xdr:from>
    <xdr:to>
      <xdr:col>55</xdr:col>
      <xdr:colOff>88900</xdr:colOff>
      <xdr:row>91</xdr:row>
      <xdr:rowOff>15148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617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155645</xdr:rowOff>
    </xdr:from>
    <xdr:to>
      <xdr:col>55</xdr:col>
      <xdr:colOff>0</xdr:colOff>
      <xdr:row>95</xdr:row>
      <xdr:rowOff>79959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639300" y="16271945"/>
          <a:ext cx="838200" cy="9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68924</xdr:rowOff>
    </xdr:from>
    <xdr:ext cx="599010"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5281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90497</xdr:rowOff>
    </xdr:from>
    <xdr:to>
      <xdr:col>55</xdr:col>
      <xdr:colOff>50800</xdr:colOff>
      <xdr:row>97</xdr:row>
      <xdr:rowOff>20647</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54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79959</xdr:rowOff>
    </xdr:from>
    <xdr:to>
      <xdr:col>50</xdr:col>
      <xdr:colOff>114300</xdr:colOff>
      <xdr:row>96</xdr:row>
      <xdr:rowOff>127546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8750300" y="16367709"/>
          <a:ext cx="889000" cy="219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81725</xdr:rowOff>
    </xdr:from>
    <xdr:to>
      <xdr:col>50</xdr:col>
      <xdr:colOff>165100</xdr:colOff>
      <xdr:row>97</xdr:row>
      <xdr:rowOff>11875</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54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3002</xdr:rowOff>
    </xdr:from>
    <xdr:ext cx="59901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39795" y="1663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127546</xdr:rowOff>
    </xdr:from>
    <xdr:to>
      <xdr:col>45</xdr:col>
      <xdr:colOff>177800</xdr:colOff>
      <xdr:row>96</xdr:row>
      <xdr:rowOff>170386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7861300" y="16586746"/>
          <a:ext cx="889000" cy="4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101969</xdr:rowOff>
    </xdr:from>
    <xdr:to>
      <xdr:col>46</xdr:col>
      <xdr:colOff>38100</xdr:colOff>
      <xdr:row>97</xdr:row>
      <xdr:rowOff>32119</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56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23246</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50795" y="16653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85038</xdr:rowOff>
    </xdr:from>
    <xdr:to>
      <xdr:col>41</xdr:col>
      <xdr:colOff>50800</xdr:colOff>
      <xdr:row>96</xdr:row>
      <xdr:rowOff>170386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972300" y="16544238"/>
          <a:ext cx="889000" cy="85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36722</xdr:rowOff>
    </xdr:from>
    <xdr:to>
      <xdr:col>41</xdr:col>
      <xdr:colOff>101600</xdr:colOff>
      <xdr:row>96</xdr:row>
      <xdr:rowOff>138322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4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154849</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61795" y="16271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78491</xdr:rowOff>
    </xdr:from>
    <xdr:to>
      <xdr:col>36</xdr:col>
      <xdr:colOff>165100</xdr:colOff>
      <xdr:row>97</xdr:row>
      <xdr:rowOff>8641</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53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171218</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672795" y="16630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104845</xdr:rowOff>
    </xdr:from>
    <xdr:to>
      <xdr:col>55</xdr:col>
      <xdr:colOff>50800</xdr:colOff>
      <xdr:row>95</xdr:row>
      <xdr:rowOff>34995</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22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127722</xdr:rowOff>
    </xdr:from>
    <xdr:ext cx="599010"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072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29159</xdr:rowOff>
    </xdr:from>
    <xdr:to>
      <xdr:col>50</xdr:col>
      <xdr:colOff>165100</xdr:colOff>
      <xdr:row>95</xdr:row>
      <xdr:rowOff>130759</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31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147286</xdr:rowOff>
    </xdr:from>
    <xdr:ext cx="59901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39795" y="16092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76746</xdr:rowOff>
    </xdr:from>
    <xdr:to>
      <xdr:col>46</xdr:col>
      <xdr:colOff>38100</xdr:colOff>
      <xdr:row>97</xdr:row>
      <xdr:rowOff>6896</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53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23423</xdr:rowOff>
    </xdr:from>
    <xdr:ext cx="59901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50795" y="16311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119586</xdr:rowOff>
    </xdr:from>
    <xdr:to>
      <xdr:col>41</xdr:col>
      <xdr:colOff>101600</xdr:colOff>
      <xdr:row>97</xdr:row>
      <xdr:rowOff>49736</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57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40863</xdr:rowOff>
    </xdr:from>
    <xdr:ext cx="59901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61795" y="16671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34238</xdr:rowOff>
    </xdr:from>
    <xdr:to>
      <xdr:col>36</xdr:col>
      <xdr:colOff>165100</xdr:colOff>
      <xdr:row>96</xdr:row>
      <xdr:rowOff>135838</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49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152365</xdr:rowOff>
    </xdr:from>
    <xdr:ext cx="59901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672795" y="1626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43261</xdr:rowOff>
    </xdr:from>
    <xdr:to>
      <xdr:col>85</xdr:col>
      <xdr:colOff>126364</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358211"/>
          <a:ext cx="1269" cy="137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161388</xdr:rowOff>
    </xdr:from>
    <xdr:ext cx="599010"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13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43261</xdr:rowOff>
    </xdr:from>
    <xdr:to>
      <xdr:col>86</xdr:col>
      <xdr:colOff>25400</xdr:colOff>
      <xdr:row>31</xdr:row>
      <xdr:rowOff>43261</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35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53533</xdr:rowOff>
    </xdr:from>
    <xdr:to>
      <xdr:col>85</xdr:col>
      <xdr:colOff>127000</xdr:colOff>
      <xdr:row>38</xdr:row>
      <xdr:rowOff>52618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5481300" y="6225733"/>
          <a:ext cx="838200" cy="34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19298</xdr:rowOff>
    </xdr:from>
    <xdr:ext cx="534377"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534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40871</xdr:rowOff>
    </xdr:from>
    <xdr:to>
      <xdr:col>85</xdr:col>
      <xdr:colOff>177800</xdr:colOff>
      <xdr:row>38</xdr:row>
      <xdr:rowOff>142471</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55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57793</xdr:rowOff>
    </xdr:from>
    <xdr:to>
      <xdr:col>81</xdr:col>
      <xdr:colOff>50800</xdr:colOff>
      <xdr:row>36</xdr:row>
      <xdr:rowOff>53533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4592300" y="5544193"/>
          <a:ext cx="889000" cy="68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53688</xdr:rowOff>
    </xdr:from>
    <xdr:to>
      <xdr:col>81</xdr:col>
      <xdr:colOff>101600</xdr:colOff>
      <xdr:row>38</xdr:row>
      <xdr:rowOff>155288</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5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146415</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14111" y="666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112382</xdr:rowOff>
    </xdr:from>
    <xdr:to>
      <xdr:col>76</xdr:col>
      <xdr:colOff>114300</xdr:colOff>
      <xdr:row>32</xdr:row>
      <xdr:rowOff>57793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3703300" y="5427332"/>
          <a:ext cx="889000" cy="11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61125</xdr:rowOff>
    </xdr:from>
    <xdr:to>
      <xdr:col>76</xdr:col>
      <xdr:colOff>165100</xdr:colOff>
      <xdr:row>38</xdr:row>
      <xdr:rowOff>162725</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5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153852</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25111" y="666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112382</xdr:rowOff>
    </xdr:from>
    <xdr:to>
      <xdr:col>71</xdr:col>
      <xdr:colOff>177800</xdr:colOff>
      <xdr:row>36</xdr:row>
      <xdr:rowOff>94201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2814300" y="5427332"/>
          <a:ext cx="889000" cy="83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24892</xdr:rowOff>
    </xdr:from>
    <xdr:to>
      <xdr:col>72</xdr:col>
      <xdr:colOff>38100</xdr:colOff>
      <xdr:row>38</xdr:row>
      <xdr:rowOff>126492</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117619</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36111" y="663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39431</xdr:rowOff>
    </xdr:from>
    <xdr:to>
      <xdr:col>67</xdr:col>
      <xdr:colOff>101600</xdr:colOff>
      <xdr:row>38</xdr:row>
      <xdr:rowOff>141031</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55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132158</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47111" y="664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1818</xdr:rowOff>
    </xdr:from>
    <xdr:to>
      <xdr:col>85</xdr:col>
      <xdr:colOff>177800</xdr:colOff>
      <xdr:row>38</xdr:row>
      <xdr:rowOff>103418</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51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24695</xdr:rowOff>
    </xdr:from>
    <xdr:ext cx="534377"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36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2733</xdr:rowOff>
    </xdr:from>
    <xdr:to>
      <xdr:col>81</xdr:col>
      <xdr:colOff>101600</xdr:colOff>
      <xdr:row>36</xdr:row>
      <xdr:rowOff>104333</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17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120860</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14111" y="595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6993</xdr:rowOff>
    </xdr:from>
    <xdr:to>
      <xdr:col>76</xdr:col>
      <xdr:colOff>165100</xdr:colOff>
      <xdr:row>32</xdr:row>
      <xdr:rowOff>108593</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549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30</xdr:row>
      <xdr:rowOff>125120</xdr:rowOff>
    </xdr:from>
    <xdr:ext cx="59901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292795" y="5268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61582</xdr:rowOff>
    </xdr:from>
    <xdr:to>
      <xdr:col>72</xdr:col>
      <xdr:colOff>38100</xdr:colOff>
      <xdr:row>31</xdr:row>
      <xdr:rowOff>163182</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537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30</xdr:row>
      <xdr:rowOff>8259</xdr:rowOff>
    </xdr:from>
    <xdr:ext cx="59901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403795" y="5151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43401</xdr:rowOff>
    </xdr:from>
    <xdr:to>
      <xdr:col>67</xdr:col>
      <xdr:colOff>101600</xdr:colOff>
      <xdr:row>36</xdr:row>
      <xdr:rowOff>145001</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21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161528</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547111" y="599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146050</xdr:rowOff>
    </xdr:from>
    <xdr:to>
      <xdr:col>72</xdr:col>
      <xdr:colOff>38100</xdr:colOff>
      <xdr:row>52</xdr:row>
      <xdr:rowOff>76200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889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92727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8665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88627</xdr:rowOff>
    </xdr:from>
    <xdr:to>
      <xdr:col>85</xdr:col>
      <xdr:colOff>126364</xdr:colOff>
      <xdr:row>79</xdr:row>
      <xdr:rowOff>41459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261577"/>
          <a:ext cx="1269" cy="1324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45286</xdr:rowOff>
    </xdr:from>
    <xdr:ext cx="378565"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589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41459</xdr:rowOff>
    </xdr:from>
    <xdr:to>
      <xdr:col>86</xdr:col>
      <xdr:colOff>25400</xdr:colOff>
      <xdr:row>79</xdr:row>
      <xdr:rowOff>41459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586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35304</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2036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88627</xdr:rowOff>
    </xdr:from>
    <xdr:to>
      <xdr:col>86</xdr:col>
      <xdr:colOff>25400</xdr:colOff>
      <xdr:row>71</xdr:row>
      <xdr:rowOff>88627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261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79620</xdr:rowOff>
    </xdr:from>
    <xdr:to>
      <xdr:col>85</xdr:col>
      <xdr:colOff>127000</xdr:colOff>
      <xdr:row>77</xdr:row>
      <xdr:rowOff>97010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5481300" y="13281270"/>
          <a:ext cx="838200" cy="17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62232</xdr:rowOff>
    </xdr:from>
    <xdr:ext cx="599010"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9209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39354</xdr:rowOff>
    </xdr:from>
    <xdr:to>
      <xdr:col>85</xdr:col>
      <xdr:colOff>177800</xdr:colOff>
      <xdr:row>76</xdr:row>
      <xdr:rowOff>140954</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06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79620</xdr:rowOff>
    </xdr:from>
    <xdr:to>
      <xdr:col>81</xdr:col>
      <xdr:colOff>50800</xdr:colOff>
      <xdr:row>77</xdr:row>
      <xdr:rowOff>94608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281270"/>
          <a:ext cx="889000" cy="1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12449</xdr:rowOff>
    </xdr:from>
    <xdr:to>
      <xdr:col>81</xdr:col>
      <xdr:colOff>101600</xdr:colOff>
      <xdr:row>76</xdr:row>
      <xdr:rowOff>114049</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4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130576</xdr:rowOff>
    </xdr:from>
    <xdr:ext cx="59901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181795" y="12817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94608</xdr:rowOff>
    </xdr:from>
    <xdr:to>
      <xdr:col>76</xdr:col>
      <xdr:colOff>114300</xdr:colOff>
      <xdr:row>77</xdr:row>
      <xdr:rowOff>105727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296258"/>
          <a:ext cx="889000" cy="1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54702</xdr:rowOff>
    </xdr:from>
    <xdr:to>
      <xdr:col>76</xdr:col>
      <xdr:colOff>165100</xdr:colOff>
      <xdr:row>76</xdr:row>
      <xdr:rowOff>156302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1378</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292795" y="12860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105727</xdr:rowOff>
    </xdr:from>
    <xdr:to>
      <xdr:col>71</xdr:col>
      <xdr:colOff>177800</xdr:colOff>
      <xdr:row>77</xdr:row>
      <xdr:rowOff>139802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3307377"/>
          <a:ext cx="889000" cy="3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84519</xdr:rowOff>
    </xdr:from>
    <xdr:to>
      <xdr:col>72</xdr:col>
      <xdr:colOff>38100</xdr:colOff>
      <xdr:row>77</xdr:row>
      <xdr:rowOff>14669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11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31196</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03795" y="1288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83348</xdr:rowOff>
    </xdr:from>
    <xdr:to>
      <xdr:col>67</xdr:col>
      <xdr:colOff>101600</xdr:colOff>
      <xdr:row>77</xdr:row>
      <xdr:rowOff>13498</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11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30026</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14795" y="12888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46210</xdr:rowOff>
    </xdr:from>
    <xdr:to>
      <xdr:col>85</xdr:col>
      <xdr:colOff>177800</xdr:colOff>
      <xdr:row>77</xdr:row>
      <xdr:rowOff>147810</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2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24637</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226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28820</xdr:rowOff>
    </xdr:from>
    <xdr:to>
      <xdr:col>81</xdr:col>
      <xdr:colOff>101600</xdr:colOff>
      <xdr:row>77</xdr:row>
      <xdr:rowOff>130420</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2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121547</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32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43808</xdr:rowOff>
    </xdr:from>
    <xdr:to>
      <xdr:col>76</xdr:col>
      <xdr:colOff>165100</xdr:colOff>
      <xdr:row>77</xdr:row>
      <xdr:rowOff>145408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24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136535</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338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54927</xdr:rowOff>
    </xdr:from>
    <xdr:to>
      <xdr:col>72</xdr:col>
      <xdr:colOff>38100</xdr:colOff>
      <xdr:row>77</xdr:row>
      <xdr:rowOff>156527</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25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147654</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34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89002</xdr:rowOff>
    </xdr:from>
    <xdr:to>
      <xdr:col>67</xdr:col>
      <xdr:colOff>101600</xdr:colOff>
      <xdr:row>78</xdr:row>
      <xdr:rowOff>19152</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29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10279</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38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68903</xdr:rowOff>
    </xdr:from>
    <xdr:to>
      <xdr:col>85</xdr:col>
      <xdr:colOff>126364</xdr:colOff>
      <xdr:row>98</xdr:row>
      <xdr:rowOff>127442</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670853"/>
          <a:ext cx="1269" cy="1258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131269</xdr:rowOff>
    </xdr:from>
    <xdr:ext cx="469744"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93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127442</xdr:rowOff>
    </xdr:from>
    <xdr:to>
      <xdr:col>86</xdr:col>
      <xdr:colOff>25400</xdr:colOff>
      <xdr:row>98</xdr:row>
      <xdr:rowOff>127442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929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15580</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446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68903</xdr:rowOff>
    </xdr:from>
    <xdr:to>
      <xdr:col>86</xdr:col>
      <xdr:colOff>25400</xdr:colOff>
      <xdr:row>91</xdr:row>
      <xdr:rowOff>68903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670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43680</xdr:rowOff>
    </xdr:from>
    <xdr:to>
      <xdr:col>85</xdr:col>
      <xdr:colOff>127000</xdr:colOff>
      <xdr:row>98</xdr:row>
      <xdr:rowOff>111784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5481300" y="16845780"/>
          <a:ext cx="838200" cy="68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108483</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567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85606</xdr:rowOff>
    </xdr:from>
    <xdr:to>
      <xdr:col>85</xdr:col>
      <xdr:colOff>177800</xdr:colOff>
      <xdr:row>98</xdr:row>
      <xdr:rowOff>15756</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1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43680</xdr:rowOff>
    </xdr:from>
    <xdr:to>
      <xdr:col>81</xdr:col>
      <xdr:colOff>50800</xdr:colOff>
      <xdr:row>98</xdr:row>
      <xdr:rowOff>117994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6845780"/>
          <a:ext cx="889000" cy="7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81945</xdr:rowOff>
    </xdr:from>
    <xdr:to>
      <xdr:col>81</xdr:col>
      <xdr:colOff>101600</xdr:colOff>
      <xdr:row>98</xdr:row>
      <xdr:rowOff>12095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1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28622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48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27986</xdr:rowOff>
    </xdr:from>
    <xdr:to>
      <xdr:col>76</xdr:col>
      <xdr:colOff>114300</xdr:colOff>
      <xdr:row>98</xdr:row>
      <xdr:rowOff>117994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3703300" y="16830086"/>
          <a:ext cx="889000" cy="9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168949</xdr:rowOff>
    </xdr:from>
    <xdr:to>
      <xdr:col>76</xdr:col>
      <xdr:colOff>165100</xdr:colOff>
      <xdr:row>97</xdr:row>
      <xdr:rowOff>99099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6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115626</xdr:rowOff>
    </xdr:from>
    <xdr:ext cx="59901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292795" y="16403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27986</xdr:rowOff>
    </xdr:from>
    <xdr:to>
      <xdr:col>71</xdr:col>
      <xdr:colOff>177800</xdr:colOff>
      <xdr:row>98</xdr:row>
      <xdr:rowOff>70727</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6830086"/>
          <a:ext cx="889000" cy="42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85855</xdr:rowOff>
    </xdr:from>
    <xdr:to>
      <xdr:col>72</xdr:col>
      <xdr:colOff>38100</xdr:colOff>
      <xdr:row>98</xdr:row>
      <xdr:rowOff>16005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7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32532</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49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140539</xdr:rowOff>
    </xdr:from>
    <xdr:to>
      <xdr:col>67</xdr:col>
      <xdr:colOff>101600</xdr:colOff>
      <xdr:row>98</xdr:row>
      <xdr:rowOff>70689</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77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87216</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54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60984</xdr:rowOff>
    </xdr:from>
    <xdr:to>
      <xdr:col>85</xdr:col>
      <xdr:colOff>177800</xdr:colOff>
      <xdr:row>98</xdr:row>
      <xdr:rowOff>162584</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86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147361</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778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164330</xdr:rowOff>
    </xdr:from>
    <xdr:to>
      <xdr:col>81</xdr:col>
      <xdr:colOff>101600</xdr:colOff>
      <xdr:row>98</xdr:row>
      <xdr:rowOff>94480</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79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85607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88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67194</xdr:rowOff>
    </xdr:from>
    <xdr:to>
      <xdr:col>76</xdr:col>
      <xdr:colOff>165100</xdr:colOff>
      <xdr:row>98</xdr:row>
      <xdr:rowOff>168794</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86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159921</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57428" y="1696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148636</xdr:rowOff>
    </xdr:from>
    <xdr:to>
      <xdr:col>72</xdr:col>
      <xdr:colOff>38100</xdr:colOff>
      <xdr:row>98</xdr:row>
      <xdr:rowOff>78786</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77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69913</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87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19927</xdr:rowOff>
    </xdr:from>
    <xdr:to>
      <xdr:col>67</xdr:col>
      <xdr:colOff>101600</xdr:colOff>
      <xdr:row>98</xdr:row>
      <xdr:rowOff>121527</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8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112654</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91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115857</xdr:rowOff>
    </xdr:from>
    <xdr:to>
      <xdr:col>116</xdr:col>
      <xdr:colOff>62864</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430807"/>
          <a:ext cx="1269" cy="1223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62534</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520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115857</xdr:rowOff>
    </xdr:from>
    <xdr:to>
      <xdr:col>116</xdr:col>
      <xdr:colOff>152400</xdr:colOff>
      <xdr:row>31</xdr:row>
      <xdr:rowOff>115857</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43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7033</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350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155606</xdr:rowOff>
    </xdr:from>
    <xdr:to>
      <xdr:col>116</xdr:col>
      <xdr:colOff>114300</xdr:colOff>
      <xdr:row>38</xdr:row>
      <xdr:rowOff>85756</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49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3107</xdr:rowOff>
    </xdr:from>
    <xdr:to>
      <xdr:col>112</xdr:col>
      <xdr:colOff>38100</xdr:colOff>
      <xdr:row>38</xdr:row>
      <xdr:rowOff>104707</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518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121233</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29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147033</xdr:rowOff>
    </xdr:from>
    <xdr:to>
      <xdr:col>107</xdr:col>
      <xdr:colOff>101600</xdr:colOff>
      <xdr:row>38</xdr:row>
      <xdr:rowOff>77183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49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93710</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26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1689</xdr:rowOff>
    </xdr:from>
    <xdr:to>
      <xdr:col>102</xdr:col>
      <xdr:colOff>165100</xdr:colOff>
      <xdr:row>38</xdr:row>
      <xdr:rowOff>103289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51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119816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29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7747</xdr:rowOff>
    </xdr:from>
    <xdr:to>
      <xdr:col>98</xdr:col>
      <xdr:colOff>38100</xdr:colOff>
      <xdr:row>38</xdr:row>
      <xdr:rowOff>109347</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125874</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21428" y="629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131699</xdr:rowOff>
    </xdr:from>
    <xdr:to>
      <xdr:col>116</xdr:col>
      <xdr:colOff>62864</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875649"/>
          <a:ext cx="1269" cy="1284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78376</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65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131699</xdr:rowOff>
    </xdr:from>
    <xdr:to>
      <xdr:col>116</xdr:col>
      <xdr:colOff>152400</xdr:colOff>
      <xdr:row>51</xdr:row>
      <xdr:rowOff>131699</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875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29820</xdr:rowOff>
    </xdr:from>
    <xdr:to>
      <xdr:col>116</xdr:col>
      <xdr:colOff>63500</xdr:colOff>
      <xdr:row>59</xdr:row>
      <xdr:rowOff>30924</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1323300" y="10145370"/>
          <a:ext cx="838200" cy="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58456</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831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35579</xdr:rowOff>
    </xdr:from>
    <xdr:to>
      <xdr:col>116</xdr:col>
      <xdr:colOff>114300</xdr:colOff>
      <xdr:row>58</xdr:row>
      <xdr:rowOff>137179</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99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29820</xdr:rowOff>
    </xdr:from>
    <xdr:to>
      <xdr:col>111</xdr:col>
      <xdr:colOff>177800</xdr:colOff>
      <xdr:row>59</xdr:row>
      <xdr:rowOff>31629</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0434300" y="10145370"/>
          <a:ext cx="889000" cy="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17787</xdr:rowOff>
    </xdr:from>
    <xdr:to>
      <xdr:col>112</xdr:col>
      <xdr:colOff>38100</xdr:colOff>
      <xdr:row>58</xdr:row>
      <xdr:rowOff>119387</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9961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135914</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737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31629</xdr:rowOff>
    </xdr:from>
    <xdr:to>
      <xdr:col>107</xdr:col>
      <xdr:colOff>50800</xdr:colOff>
      <xdr:row>59</xdr:row>
      <xdr:rowOff>34811</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9545300" y="10147179"/>
          <a:ext cx="889000" cy="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59772</xdr:rowOff>
    </xdr:from>
    <xdr:to>
      <xdr:col>107</xdr:col>
      <xdr:colOff>101600</xdr:colOff>
      <xdr:row>58</xdr:row>
      <xdr:rowOff>161372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1000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6449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77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34811</xdr:rowOff>
    </xdr:from>
    <xdr:to>
      <xdr:col>102</xdr:col>
      <xdr:colOff>114300</xdr:colOff>
      <xdr:row>59</xdr:row>
      <xdr:rowOff>35534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8656300" y="10150361"/>
          <a:ext cx="889000" cy="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56591</xdr:rowOff>
    </xdr:from>
    <xdr:to>
      <xdr:col>102</xdr:col>
      <xdr:colOff>165100</xdr:colOff>
      <xdr:row>58</xdr:row>
      <xdr:rowOff>158191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1000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3268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77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73051</xdr:rowOff>
    </xdr:from>
    <xdr:to>
      <xdr:col>98</xdr:col>
      <xdr:colOff>38100</xdr:colOff>
      <xdr:row>59</xdr:row>
      <xdr:rowOff>3201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1001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19728</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79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151574</xdr:rowOff>
    </xdr:from>
    <xdr:to>
      <xdr:col>116</xdr:col>
      <xdr:colOff>114300</xdr:colOff>
      <xdr:row>59</xdr:row>
      <xdr:rowOff>81724</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09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66501</xdr:rowOff>
    </xdr:from>
    <xdr:ext cx="378565"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10010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150470</xdr:rowOff>
    </xdr:from>
    <xdr:to>
      <xdr:col>112</xdr:col>
      <xdr:colOff>38100</xdr:colOff>
      <xdr:row>59</xdr:row>
      <xdr:rowOff>80620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09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71747</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4017" y="10187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152279</xdr:rowOff>
    </xdr:from>
    <xdr:to>
      <xdr:col>107</xdr:col>
      <xdr:colOff>101600</xdr:colOff>
      <xdr:row>59</xdr:row>
      <xdr:rowOff>82429</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09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73556</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5017" y="101891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155461</xdr:rowOff>
    </xdr:from>
    <xdr:to>
      <xdr:col>102</xdr:col>
      <xdr:colOff>165100</xdr:colOff>
      <xdr:row>59</xdr:row>
      <xdr:rowOff>85611</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09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76738</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6017" y="10192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156184</xdr:rowOff>
    </xdr:from>
    <xdr:to>
      <xdr:col>98</xdr:col>
      <xdr:colOff>38100</xdr:colOff>
      <xdr:row>59</xdr:row>
      <xdr:rowOff>86334</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10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77461</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7017" y="101930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156472</xdr:rowOff>
    </xdr:from>
    <xdr:to>
      <xdr:col>116</xdr:col>
      <xdr:colOff>62864</xdr:colOff>
      <xdr:row>79</xdr:row>
      <xdr:rowOff>6700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329422"/>
          <a:ext cx="1269" cy="1221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10527</xdr:rowOff>
    </xdr:from>
    <xdr:ext cx="469744"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55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6700</xdr:rowOff>
    </xdr:from>
    <xdr:to>
      <xdr:col>116</xdr:col>
      <xdr:colOff>152400</xdr:colOff>
      <xdr:row>79</xdr:row>
      <xdr:rowOff>6700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55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103149</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210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156472</xdr:rowOff>
    </xdr:from>
    <xdr:to>
      <xdr:col>116</xdr:col>
      <xdr:colOff>152400</xdr:colOff>
      <xdr:row>71</xdr:row>
      <xdr:rowOff>156472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329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63302</xdr:rowOff>
    </xdr:from>
    <xdr:to>
      <xdr:col>116</xdr:col>
      <xdr:colOff>63500</xdr:colOff>
      <xdr:row>75</xdr:row>
      <xdr:rowOff>80028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1323300" y="12922052"/>
          <a:ext cx="838200" cy="1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26149</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884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47722</xdr:rowOff>
    </xdr:from>
    <xdr:to>
      <xdr:col>116</xdr:col>
      <xdr:colOff>114300</xdr:colOff>
      <xdr:row>75</xdr:row>
      <xdr:rowOff>149321</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29064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63096</xdr:rowOff>
    </xdr:from>
    <xdr:to>
      <xdr:col>111</xdr:col>
      <xdr:colOff>177800</xdr:colOff>
      <xdr:row>75</xdr:row>
      <xdr:rowOff>63302</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0434300" y="12921846"/>
          <a:ext cx="8890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46030</xdr:rowOff>
    </xdr:from>
    <xdr:to>
      <xdr:col>112</xdr:col>
      <xdr:colOff>38100</xdr:colOff>
      <xdr:row>75</xdr:row>
      <xdr:rowOff>147630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29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138757</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299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63096</xdr:rowOff>
    </xdr:from>
    <xdr:to>
      <xdr:col>107</xdr:col>
      <xdr:colOff>50800</xdr:colOff>
      <xdr:row>75</xdr:row>
      <xdr:rowOff>104282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2921846"/>
          <a:ext cx="889000" cy="4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64112</xdr:rowOff>
    </xdr:from>
    <xdr:to>
      <xdr:col>107</xdr:col>
      <xdr:colOff>101600</xdr:colOff>
      <xdr:row>75</xdr:row>
      <xdr:rowOff>165712</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292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156839</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301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68849</xdr:rowOff>
    </xdr:from>
    <xdr:to>
      <xdr:col>102</xdr:col>
      <xdr:colOff>114300</xdr:colOff>
      <xdr:row>75</xdr:row>
      <xdr:rowOff>104282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656300" y="12927599"/>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87887</xdr:rowOff>
    </xdr:from>
    <xdr:to>
      <xdr:col>102</xdr:col>
      <xdr:colOff>165100</xdr:colOff>
      <xdr:row>76</xdr:row>
      <xdr:rowOff>18036</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294663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9163</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303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67663</xdr:rowOff>
    </xdr:from>
    <xdr:to>
      <xdr:col>98</xdr:col>
      <xdr:colOff>38100</xdr:colOff>
      <xdr:row>75</xdr:row>
      <xdr:rowOff>169264</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29264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160390</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301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29228</xdr:rowOff>
    </xdr:from>
    <xdr:to>
      <xdr:col>116</xdr:col>
      <xdr:colOff>114300</xdr:colOff>
      <xdr:row>75</xdr:row>
      <xdr:rowOff>130828</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288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52105</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273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12502</xdr:rowOff>
    </xdr:from>
    <xdr:to>
      <xdr:col>112</xdr:col>
      <xdr:colOff>38100</xdr:colOff>
      <xdr:row>75</xdr:row>
      <xdr:rowOff>114102</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287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130629</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646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12296</xdr:rowOff>
    </xdr:from>
    <xdr:to>
      <xdr:col>107</xdr:col>
      <xdr:colOff>101600</xdr:colOff>
      <xdr:row>75</xdr:row>
      <xdr:rowOff>113896</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287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130423</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264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53482</xdr:rowOff>
    </xdr:from>
    <xdr:to>
      <xdr:col>102</xdr:col>
      <xdr:colOff>165100</xdr:colOff>
      <xdr:row>75</xdr:row>
      <xdr:rowOff>155082</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291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159</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268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18049</xdr:rowOff>
    </xdr:from>
    <xdr:to>
      <xdr:col>98</xdr:col>
      <xdr:colOff>38100</xdr:colOff>
      <xdr:row>75</xdr:row>
      <xdr:rowOff>119649</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287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136176</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265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類似団体平均値と比較して金額が上回っているのは、災害復旧事業費、維持補修費、普通建設事業費（更新整備）及び繰出金である。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事業費については令和元年台風１９号による被害に係る災害復旧費が一段落したため減少傾向ではあるが、近年夏の豪雨等による災害復旧費が発生していることもあり、今後も類似団体平均値は上回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維持補修費・普通建設事業費（更新整備）・繰出金（上下水道事業に係る）については、老朽化した公共施設や道路・橋りょうの整備に係る費用が増加していることによる。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群馬県嬬恋村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9,117
8,828
337.58
8,679,971
7,878,742
617,903
4,594,255
6,210,709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58166</xdr:rowOff>
    </xdr:from>
    <xdr:to>
      <xdr:col>24</xdr:col>
      <xdr:colOff>62865</xdr:colOff>
      <xdr:row>38</xdr:row>
      <xdr:rowOff>157861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1666"/>
          <a:ext cx="1270" cy="1471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161688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157861</xdr:rowOff>
    </xdr:from>
    <xdr:to>
      <xdr:col>24</xdr:col>
      <xdr:colOff>152400</xdr:colOff>
      <xdr:row>38</xdr:row>
      <xdr:rowOff>157861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2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4843</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58166</xdr:rowOff>
    </xdr:from>
    <xdr:to>
      <xdr:col>24</xdr:col>
      <xdr:colOff>152400</xdr:colOff>
      <xdr:row>30</xdr:row>
      <xdr:rowOff>58166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1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132588</xdr:rowOff>
    </xdr:from>
    <xdr:to>
      <xdr:col>24</xdr:col>
      <xdr:colOff>63500</xdr:colOff>
      <xdr:row>37</xdr:row>
      <xdr:rowOff>148336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476238"/>
          <a:ext cx="838200" cy="1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103141</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32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80264</xdr:rowOff>
    </xdr:from>
    <xdr:to>
      <xdr:col>24</xdr:col>
      <xdr:colOff>114300</xdr:colOff>
      <xdr:row>36</xdr:row>
      <xdr:rowOff>10414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111506</xdr:rowOff>
    </xdr:from>
    <xdr:to>
      <xdr:col>19</xdr:col>
      <xdr:colOff>177800</xdr:colOff>
      <xdr:row>37</xdr:row>
      <xdr:rowOff>132588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455156"/>
          <a:ext cx="889000" cy="2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118618</xdr:rowOff>
    </xdr:from>
    <xdr:to>
      <xdr:col>20</xdr:col>
      <xdr:colOff>38100</xdr:colOff>
      <xdr:row>36</xdr:row>
      <xdr:rowOff>48768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1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65295</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589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100711</xdr:rowOff>
    </xdr:from>
    <xdr:to>
      <xdr:col>15</xdr:col>
      <xdr:colOff>50800</xdr:colOff>
      <xdr:row>37</xdr:row>
      <xdr:rowOff>111506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444361"/>
          <a:ext cx="889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149225</xdr:rowOff>
    </xdr:from>
    <xdr:to>
      <xdr:col>15</xdr:col>
      <xdr:colOff>101600</xdr:colOff>
      <xdr:row>36</xdr:row>
      <xdr:rowOff>79375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95902</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592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100711</xdr:rowOff>
    </xdr:from>
    <xdr:to>
      <xdr:col>10</xdr:col>
      <xdr:colOff>114300</xdr:colOff>
      <xdr:row>37</xdr:row>
      <xdr:rowOff>159258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444361"/>
          <a:ext cx="889000" cy="5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158750</xdr:rowOff>
    </xdr:from>
    <xdr:to>
      <xdr:col>10</xdr:col>
      <xdr:colOff>165100</xdr:colOff>
      <xdr:row>36</xdr:row>
      <xdr:rowOff>88900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105427</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593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99060</xdr:rowOff>
    </xdr:from>
    <xdr:to>
      <xdr:col>6</xdr:col>
      <xdr:colOff>38100</xdr:colOff>
      <xdr:row>36</xdr:row>
      <xdr:rowOff>29210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45737</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587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97536</xdr:rowOff>
    </xdr:from>
    <xdr:to>
      <xdr:col>24</xdr:col>
      <xdr:colOff>114300</xdr:colOff>
      <xdr:row>38</xdr:row>
      <xdr:rowOff>27686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44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75963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419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81788</xdr:rowOff>
    </xdr:from>
    <xdr:to>
      <xdr:col>20</xdr:col>
      <xdr:colOff>38100</xdr:colOff>
      <xdr:row>38</xdr:row>
      <xdr:rowOff>11938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42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3065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51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60706</xdr:rowOff>
    </xdr:from>
    <xdr:to>
      <xdr:col>15</xdr:col>
      <xdr:colOff>101600</xdr:colOff>
      <xdr:row>37</xdr:row>
      <xdr:rowOff>162306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40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153433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9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49911</xdr:rowOff>
    </xdr:from>
    <xdr:to>
      <xdr:col>10</xdr:col>
      <xdr:colOff>165100</xdr:colOff>
      <xdr:row>37</xdr:row>
      <xdr:rowOff>151511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9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142638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86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108458</xdr:rowOff>
    </xdr:from>
    <xdr:to>
      <xdr:col>6</xdr:col>
      <xdr:colOff>38100</xdr:colOff>
      <xdr:row>38</xdr:row>
      <xdr:rowOff>38608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45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29735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544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82624</xdr:rowOff>
    </xdr:from>
    <xdr:to>
      <xdr:col>24</xdr:col>
      <xdr:colOff>62865</xdr:colOff>
      <xdr:row>58</xdr:row>
      <xdr:rowOff>127952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55124"/>
          <a:ext cx="1270" cy="141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131779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7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127952</xdr:rowOff>
    </xdr:from>
    <xdr:to>
      <xdr:col>24</xdr:col>
      <xdr:colOff>152400</xdr:colOff>
      <xdr:row>58</xdr:row>
      <xdr:rowOff>127952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7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29301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30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954,955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82624</xdr:rowOff>
    </xdr:from>
    <xdr:to>
      <xdr:col>24</xdr:col>
      <xdr:colOff>152400</xdr:colOff>
      <xdr:row>50</xdr:row>
      <xdr:rowOff>82624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5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21772</xdr:rowOff>
    </xdr:from>
    <xdr:to>
      <xdr:col>24</xdr:col>
      <xdr:colOff>63500</xdr:colOff>
      <xdr:row>58</xdr:row>
      <xdr:rowOff>49247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965872"/>
          <a:ext cx="838200" cy="2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23727</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24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850</xdr:rowOff>
    </xdr:from>
    <xdr:to>
      <xdr:col>24</xdr:col>
      <xdr:colOff>114300</xdr:colOff>
      <xdr:row>57</xdr:row>
      <xdr:rowOff>102450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7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21772</xdr:rowOff>
    </xdr:from>
    <xdr:to>
      <xdr:col>19</xdr:col>
      <xdr:colOff>177800</xdr:colOff>
      <xdr:row>58</xdr:row>
      <xdr:rowOff>83258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965872"/>
          <a:ext cx="889000" cy="6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161179</xdr:rowOff>
    </xdr:from>
    <xdr:to>
      <xdr:col>20</xdr:col>
      <xdr:colOff>38100</xdr:colOff>
      <xdr:row>57</xdr:row>
      <xdr:rowOff>91329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6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107856</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537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57352</xdr:rowOff>
    </xdr:from>
    <xdr:to>
      <xdr:col>15</xdr:col>
      <xdr:colOff>50800</xdr:colOff>
      <xdr:row>58</xdr:row>
      <xdr:rowOff>83258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830002"/>
          <a:ext cx="889000" cy="19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119110</xdr:rowOff>
    </xdr:from>
    <xdr:to>
      <xdr:col>15</xdr:col>
      <xdr:colOff>101600</xdr:colOff>
      <xdr:row>57</xdr:row>
      <xdr:rowOff>49260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72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65787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495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57352</xdr:rowOff>
    </xdr:from>
    <xdr:to>
      <xdr:col>10</xdr:col>
      <xdr:colOff>114300</xdr:colOff>
      <xdr:row>58</xdr:row>
      <xdr:rowOff>75101</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830002"/>
          <a:ext cx="889000" cy="18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9866</xdr:rowOff>
    </xdr:from>
    <xdr:to>
      <xdr:col>10</xdr:col>
      <xdr:colOff>165100</xdr:colOff>
      <xdr:row>56</xdr:row>
      <xdr:rowOff>111466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1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127993</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386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74361</xdr:rowOff>
    </xdr:from>
    <xdr:to>
      <xdr:col>6</xdr:col>
      <xdr:colOff>38100</xdr:colOff>
      <xdr:row>58</xdr:row>
      <xdr:rowOff>4511</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21038</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2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169897</xdr:rowOff>
    </xdr:from>
    <xdr:to>
      <xdr:col>24</xdr:col>
      <xdr:colOff>114300</xdr:colOff>
      <xdr:row>58</xdr:row>
      <xdr:rowOff>100047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4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84824</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57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142422</xdr:rowOff>
    </xdr:from>
    <xdr:to>
      <xdr:col>20</xdr:col>
      <xdr:colOff>38100</xdr:colOff>
      <xdr:row>58</xdr:row>
      <xdr:rowOff>72572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1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63699</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10007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32458</xdr:rowOff>
    </xdr:from>
    <xdr:to>
      <xdr:col>15</xdr:col>
      <xdr:colOff>101600</xdr:colOff>
      <xdr:row>58</xdr:row>
      <xdr:rowOff>134058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7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125185</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6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6552</xdr:rowOff>
    </xdr:from>
    <xdr:to>
      <xdr:col>10</xdr:col>
      <xdr:colOff>165100</xdr:colOff>
      <xdr:row>57</xdr:row>
      <xdr:rowOff>108152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77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99279</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871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24301</xdr:rowOff>
    </xdr:from>
    <xdr:to>
      <xdr:col>6</xdr:col>
      <xdr:colOff>38100</xdr:colOff>
      <xdr:row>58</xdr:row>
      <xdr:rowOff>125901</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6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117028</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10061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27183</xdr:rowOff>
    </xdr:from>
    <xdr:to>
      <xdr:col>24</xdr:col>
      <xdr:colOff>62865</xdr:colOff>
      <xdr:row>77</xdr:row>
      <xdr:rowOff>135612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71583"/>
          <a:ext cx="1270" cy="965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139439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41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135612</xdr:rowOff>
    </xdr:from>
    <xdr:to>
      <xdr:col>24</xdr:col>
      <xdr:colOff>152400</xdr:colOff>
      <xdr:row>77</xdr:row>
      <xdr:rowOff>135612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3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145310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4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349,610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27183</xdr:rowOff>
    </xdr:from>
    <xdr:to>
      <xdr:col>24</xdr:col>
      <xdr:colOff>152400</xdr:colOff>
      <xdr:row>72</xdr:row>
      <xdr:rowOff>27183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7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135612</xdr:rowOff>
    </xdr:from>
    <xdr:to>
      <xdr:col>24</xdr:col>
      <xdr:colOff>63500</xdr:colOff>
      <xdr:row>77</xdr:row>
      <xdr:rowOff>154952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337262"/>
          <a:ext cx="838200" cy="1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152330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6681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129453</xdr:rowOff>
    </xdr:from>
    <xdr:to>
      <xdr:col>24</xdr:col>
      <xdr:colOff>114300</xdr:colOff>
      <xdr:row>75</xdr:row>
      <xdr:rowOff>59603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1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80159</xdr:rowOff>
    </xdr:from>
    <xdr:to>
      <xdr:col>19</xdr:col>
      <xdr:colOff>177800</xdr:colOff>
      <xdr:row>77</xdr:row>
      <xdr:rowOff>154952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281809"/>
          <a:ext cx="889000" cy="7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25984</xdr:rowOff>
    </xdr:from>
    <xdr:to>
      <xdr:col>20</xdr:col>
      <xdr:colOff>38100</xdr:colOff>
      <xdr:row>75</xdr:row>
      <xdr:rowOff>127584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144111</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65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80159</xdr:rowOff>
    </xdr:from>
    <xdr:to>
      <xdr:col>15</xdr:col>
      <xdr:colOff>50800</xdr:colOff>
      <xdr:row>78</xdr:row>
      <xdr:rowOff>53042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281809"/>
          <a:ext cx="889000" cy="14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144198</xdr:rowOff>
    </xdr:from>
    <xdr:to>
      <xdr:col>15</xdr:col>
      <xdr:colOff>101600</xdr:colOff>
      <xdr:row>75</xdr:row>
      <xdr:rowOff>74348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83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90875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606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53042</xdr:rowOff>
    </xdr:from>
    <xdr:to>
      <xdr:col>10</xdr:col>
      <xdr:colOff>114300</xdr:colOff>
      <xdr:row>78</xdr:row>
      <xdr:rowOff>64660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426142"/>
          <a:ext cx="889000" cy="1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127364</xdr:rowOff>
    </xdr:from>
    <xdr:to>
      <xdr:col>10</xdr:col>
      <xdr:colOff>165100</xdr:colOff>
      <xdr:row>76</xdr:row>
      <xdr:rowOff>57514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74041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761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7221</xdr:rowOff>
    </xdr:from>
    <xdr:to>
      <xdr:col>6</xdr:col>
      <xdr:colOff>38100</xdr:colOff>
      <xdr:row>76</xdr:row>
      <xdr:rowOff>108821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125348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1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84812</xdr:rowOff>
    </xdr:from>
    <xdr:to>
      <xdr:col>24</xdr:col>
      <xdr:colOff>114300</xdr:colOff>
      <xdr:row>78</xdr:row>
      <xdr:rowOff>14962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8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171189</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201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104152</xdr:rowOff>
    </xdr:from>
    <xdr:to>
      <xdr:col>20</xdr:col>
      <xdr:colOff>38100</xdr:colOff>
      <xdr:row>78</xdr:row>
      <xdr:rowOff>34302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30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25429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98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29359</xdr:rowOff>
    </xdr:from>
    <xdr:to>
      <xdr:col>15</xdr:col>
      <xdr:colOff>101600</xdr:colOff>
      <xdr:row>77</xdr:row>
      <xdr:rowOff>130959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3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122086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23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2242</xdr:rowOff>
    </xdr:from>
    <xdr:to>
      <xdr:col>10</xdr:col>
      <xdr:colOff>165100</xdr:colOff>
      <xdr:row>78</xdr:row>
      <xdr:rowOff>103842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7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94969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68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13860</xdr:rowOff>
    </xdr:from>
    <xdr:to>
      <xdr:col>6</xdr:col>
      <xdr:colOff>38100</xdr:colOff>
      <xdr:row>78</xdr:row>
      <xdr:rowOff>115460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8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106587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7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169132</xdr:rowOff>
    </xdr:from>
    <xdr:to>
      <xdr:col>24</xdr:col>
      <xdr:colOff>62865</xdr:colOff>
      <xdr:row>98</xdr:row>
      <xdr:rowOff>61793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99632"/>
          <a:ext cx="1270" cy="1264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65620</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61793</xdr:rowOff>
    </xdr:from>
    <xdr:to>
      <xdr:col>24</xdr:col>
      <xdr:colOff>152400</xdr:colOff>
      <xdr:row>98</xdr:row>
      <xdr:rowOff>61793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6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115809</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74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372,275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169132</xdr:rowOff>
    </xdr:from>
    <xdr:to>
      <xdr:col>24</xdr:col>
      <xdr:colOff>152400</xdr:colOff>
      <xdr:row>90</xdr:row>
      <xdr:rowOff>169132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99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122205</xdr:rowOff>
    </xdr:from>
    <xdr:to>
      <xdr:col>24</xdr:col>
      <xdr:colOff>63500</xdr:colOff>
      <xdr:row>97</xdr:row>
      <xdr:rowOff>137044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752855"/>
          <a:ext cx="838200" cy="1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82546</xdr:rowOff>
    </xdr:from>
    <xdr:ext cx="599010"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370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59669</xdr:rowOff>
    </xdr:from>
    <xdr:to>
      <xdr:col>24</xdr:col>
      <xdr:colOff>114300</xdr:colOff>
      <xdr:row>96</xdr:row>
      <xdr:rowOff>161269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1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136328</xdr:rowOff>
    </xdr:from>
    <xdr:to>
      <xdr:col>19</xdr:col>
      <xdr:colOff>177800</xdr:colOff>
      <xdr:row>97</xdr:row>
      <xdr:rowOff>137044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766978"/>
          <a:ext cx="889000" cy="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99251</xdr:rowOff>
    </xdr:from>
    <xdr:to>
      <xdr:col>20</xdr:col>
      <xdr:colOff>38100</xdr:colOff>
      <xdr:row>97</xdr:row>
      <xdr:rowOff>29401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5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45928</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497795" y="16333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136328</xdr:rowOff>
    </xdr:from>
    <xdr:to>
      <xdr:col>15</xdr:col>
      <xdr:colOff>50800</xdr:colOff>
      <xdr:row>98</xdr:row>
      <xdr:rowOff>8358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766978"/>
          <a:ext cx="889000" cy="4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104434</xdr:rowOff>
    </xdr:from>
    <xdr:to>
      <xdr:col>15</xdr:col>
      <xdr:colOff>101600</xdr:colOff>
      <xdr:row>97</xdr:row>
      <xdr:rowOff>34584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6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51111</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08795" y="1633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8358</xdr:rowOff>
    </xdr:from>
    <xdr:to>
      <xdr:col>10</xdr:col>
      <xdr:colOff>114300</xdr:colOff>
      <xdr:row>98</xdr:row>
      <xdr:rowOff>19403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810458"/>
          <a:ext cx="889000" cy="1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157629</xdr:rowOff>
    </xdr:from>
    <xdr:to>
      <xdr:col>10</xdr:col>
      <xdr:colOff>165100</xdr:colOff>
      <xdr:row>97</xdr:row>
      <xdr:rowOff>87779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1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104306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39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1513</xdr:rowOff>
    </xdr:from>
    <xdr:to>
      <xdr:col>6</xdr:col>
      <xdr:colOff>38100</xdr:colOff>
      <xdr:row>97</xdr:row>
      <xdr:rowOff>103113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3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119640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40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71405</xdr:rowOff>
    </xdr:from>
    <xdr:to>
      <xdr:col>24</xdr:col>
      <xdr:colOff>114300</xdr:colOff>
      <xdr:row>98</xdr:row>
      <xdr:rowOff>1555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70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157782</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61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86244</xdr:rowOff>
    </xdr:from>
    <xdr:to>
      <xdr:col>20</xdr:col>
      <xdr:colOff>38100</xdr:colOff>
      <xdr:row>98</xdr:row>
      <xdr:rowOff>16394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71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7521</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809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85528</xdr:rowOff>
    </xdr:from>
    <xdr:to>
      <xdr:col>15</xdr:col>
      <xdr:colOff>101600</xdr:colOff>
      <xdr:row>98</xdr:row>
      <xdr:rowOff>15678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71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6805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80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129008</xdr:rowOff>
    </xdr:from>
    <xdr:to>
      <xdr:col>10</xdr:col>
      <xdr:colOff>165100</xdr:colOff>
      <xdr:row>98</xdr:row>
      <xdr:rowOff>59158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75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50285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85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140053</xdr:rowOff>
    </xdr:from>
    <xdr:to>
      <xdr:col>6</xdr:col>
      <xdr:colOff>38100</xdr:colOff>
      <xdr:row>98</xdr:row>
      <xdr:rowOff>70203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77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61330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86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41021</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55971"/>
          <a:ext cx="127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159148</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3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41021</xdr:rowOff>
    </xdr:from>
    <xdr:to>
      <xdr:col>55</xdr:col>
      <xdr:colOff>88900</xdr:colOff>
      <xdr:row>31</xdr:row>
      <xdr:rowOff>41021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5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12446</xdr:rowOff>
    </xdr:from>
    <xdr:to>
      <xdr:col>55</xdr:col>
      <xdr:colOff>0</xdr:colOff>
      <xdr:row>39</xdr:row>
      <xdr:rowOff>13018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98996"/>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95013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386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72136</xdr:rowOff>
    </xdr:from>
    <xdr:to>
      <xdr:col>55</xdr:col>
      <xdr:colOff>50800</xdr:colOff>
      <xdr:row>39</xdr:row>
      <xdr:rowOff>2286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8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12446</xdr:rowOff>
    </xdr:from>
    <xdr:to>
      <xdr:col>50</xdr:col>
      <xdr:colOff>114300</xdr:colOff>
      <xdr:row>39</xdr:row>
      <xdr:rowOff>12446</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989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74041</xdr:rowOff>
    </xdr:from>
    <xdr:to>
      <xdr:col>50</xdr:col>
      <xdr:colOff>165100</xdr:colOff>
      <xdr:row>39</xdr:row>
      <xdr:rowOff>4191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20718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364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12446</xdr:rowOff>
    </xdr:from>
    <xdr:to>
      <xdr:col>45</xdr:col>
      <xdr:colOff>177800</xdr:colOff>
      <xdr:row>39</xdr:row>
      <xdr:rowOff>12827</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698996"/>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86614</xdr:rowOff>
    </xdr:from>
    <xdr:to>
      <xdr:col>46</xdr:col>
      <xdr:colOff>38100</xdr:colOff>
      <xdr:row>39</xdr:row>
      <xdr:rowOff>16764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33291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37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12827</xdr:rowOff>
    </xdr:from>
    <xdr:to>
      <xdr:col>41</xdr:col>
      <xdr:colOff>50800</xdr:colOff>
      <xdr:row>39</xdr:row>
      <xdr:rowOff>13208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699377"/>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87185</xdr:rowOff>
    </xdr:from>
    <xdr:to>
      <xdr:col>41</xdr:col>
      <xdr:colOff>101600</xdr:colOff>
      <xdr:row>39</xdr:row>
      <xdr:rowOff>17335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60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33862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377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68517</xdr:rowOff>
    </xdr:from>
    <xdr:to>
      <xdr:col>36</xdr:col>
      <xdr:colOff>165100</xdr:colOff>
      <xdr:row>38</xdr:row>
      <xdr:rowOff>170117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15193</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358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133668</xdr:rowOff>
    </xdr:from>
    <xdr:to>
      <xdr:col>55</xdr:col>
      <xdr:colOff>50800</xdr:colOff>
      <xdr:row>39</xdr:row>
      <xdr:rowOff>63818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4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50564</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65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133096</xdr:rowOff>
    </xdr:from>
    <xdr:to>
      <xdr:col>50</xdr:col>
      <xdr:colOff>165100</xdr:colOff>
      <xdr:row>39</xdr:row>
      <xdr:rowOff>63246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4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54373</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740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133096</xdr:rowOff>
    </xdr:from>
    <xdr:to>
      <xdr:col>46</xdr:col>
      <xdr:colOff>38100</xdr:colOff>
      <xdr:row>39</xdr:row>
      <xdr:rowOff>63246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4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54373</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740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133477</xdr:rowOff>
    </xdr:from>
    <xdr:to>
      <xdr:col>41</xdr:col>
      <xdr:colOff>101600</xdr:colOff>
      <xdr:row>39</xdr:row>
      <xdr:rowOff>63627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4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54754</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741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133858</xdr:rowOff>
    </xdr:from>
    <xdr:to>
      <xdr:col>36</xdr:col>
      <xdr:colOff>165100</xdr:colOff>
      <xdr:row>39</xdr:row>
      <xdr:rowOff>64008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4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55135</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741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41118</xdr:rowOff>
    </xdr:from>
    <xdr:to>
      <xdr:col>54</xdr:col>
      <xdr:colOff>189865</xdr:colOff>
      <xdr:row>58</xdr:row>
      <xdr:rowOff>60714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13618"/>
          <a:ext cx="1270" cy="139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64541</xdr:rowOff>
    </xdr:from>
    <xdr:ext cx="534377"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0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60714</xdr:rowOff>
    </xdr:from>
    <xdr:to>
      <xdr:col>55</xdr:col>
      <xdr:colOff>88900</xdr:colOff>
      <xdr:row>58</xdr:row>
      <xdr:rowOff>60714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0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159245</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38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321,562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41118</xdr:rowOff>
    </xdr:from>
    <xdr:to>
      <xdr:col>55</xdr:col>
      <xdr:colOff>88900</xdr:colOff>
      <xdr:row>50</xdr:row>
      <xdr:rowOff>41118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13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21555</xdr:rowOff>
    </xdr:from>
    <xdr:to>
      <xdr:col>55</xdr:col>
      <xdr:colOff>0</xdr:colOff>
      <xdr:row>56</xdr:row>
      <xdr:rowOff>78668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622755"/>
          <a:ext cx="838200" cy="57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118795</xdr:rowOff>
    </xdr:from>
    <xdr:ext cx="599010"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3770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95918</xdr:rowOff>
    </xdr:from>
    <xdr:to>
      <xdr:col>55</xdr:col>
      <xdr:colOff>50800</xdr:colOff>
      <xdr:row>56</xdr:row>
      <xdr:rowOff>26068</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52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21555</xdr:rowOff>
    </xdr:from>
    <xdr:to>
      <xdr:col>50</xdr:col>
      <xdr:colOff>114300</xdr:colOff>
      <xdr:row>56</xdr:row>
      <xdr:rowOff>132590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622755"/>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69789</xdr:rowOff>
    </xdr:from>
    <xdr:to>
      <xdr:col>50</xdr:col>
      <xdr:colOff>165100</xdr:colOff>
      <xdr:row>55</xdr:row>
      <xdr:rowOff>171389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4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16466</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39795" y="9274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50377</xdr:rowOff>
    </xdr:from>
    <xdr:to>
      <xdr:col>45</xdr:col>
      <xdr:colOff>177800</xdr:colOff>
      <xdr:row>56</xdr:row>
      <xdr:rowOff>132590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651577"/>
          <a:ext cx="889000" cy="8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113123</xdr:rowOff>
    </xdr:from>
    <xdr:to>
      <xdr:col>46</xdr:col>
      <xdr:colOff>38100</xdr:colOff>
      <xdr:row>56</xdr:row>
      <xdr:rowOff>43273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542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59800</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50795" y="931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50377</xdr:rowOff>
    </xdr:from>
    <xdr:to>
      <xdr:col>41</xdr:col>
      <xdr:colOff>50800</xdr:colOff>
      <xdr:row>56</xdr:row>
      <xdr:rowOff>171210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651577"/>
          <a:ext cx="889000" cy="12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143687</xdr:rowOff>
    </xdr:from>
    <xdr:to>
      <xdr:col>41</xdr:col>
      <xdr:colOff>101600</xdr:colOff>
      <xdr:row>56</xdr:row>
      <xdr:rowOff>73837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57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90364</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61795" y="934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121224</xdr:rowOff>
    </xdr:from>
    <xdr:to>
      <xdr:col>36</xdr:col>
      <xdr:colOff>165100</xdr:colOff>
      <xdr:row>56</xdr:row>
      <xdr:rowOff>51374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55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67901</xdr:rowOff>
    </xdr:from>
    <xdr:ext cx="59901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672795" y="932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27868</xdr:rowOff>
    </xdr:from>
    <xdr:to>
      <xdr:col>55</xdr:col>
      <xdr:colOff>50800</xdr:colOff>
      <xdr:row>56</xdr:row>
      <xdr:rowOff>129468</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62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6295</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60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142205</xdr:rowOff>
    </xdr:from>
    <xdr:to>
      <xdr:col>50</xdr:col>
      <xdr:colOff>165100</xdr:colOff>
      <xdr:row>56</xdr:row>
      <xdr:rowOff>72355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57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63482</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39795" y="9664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81790</xdr:rowOff>
    </xdr:from>
    <xdr:to>
      <xdr:col>46</xdr:col>
      <xdr:colOff>38100</xdr:colOff>
      <xdr:row>57</xdr:row>
      <xdr:rowOff>11940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68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3067</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77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171027</xdr:rowOff>
    </xdr:from>
    <xdr:to>
      <xdr:col>41</xdr:col>
      <xdr:colOff>101600</xdr:colOff>
      <xdr:row>56</xdr:row>
      <xdr:rowOff>101177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60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92304</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69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120410</xdr:rowOff>
    </xdr:from>
    <xdr:to>
      <xdr:col>36</xdr:col>
      <xdr:colOff>165100</xdr:colOff>
      <xdr:row>57</xdr:row>
      <xdr:rowOff>50560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72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41687</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814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107394</xdr:rowOff>
    </xdr:from>
    <xdr:to>
      <xdr:col>54</xdr:col>
      <xdr:colOff>189865</xdr:colOff>
      <xdr:row>78</xdr:row>
      <xdr:rowOff>129705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451794"/>
          <a:ext cx="1270" cy="105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133532</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0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129705</xdr:rowOff>
    </xdr:from>
    <xdr:to>
      <xdr:col>55</xdr:col>
      <xdr:colOff>88900</xdr:colOff>
      <xdr:row>78</xdr:row>
      <xdr:rowOff>129705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0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54071</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227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107394</xdr:rowOff>
    </xdr:from>
    <xdr:to>
      <xdr:col>55</xdr:col>
      <xdr:colOff>88900</xdr:colOff>
      <xdr:row>72</xdr:row>
      <xdr:rowOff>107394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45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46673</xdr:rowOff>
    </xdr:from>
    <xdr:to>
      <xdr:col>55</xdr:col>
      <xdr:colOff>0</xdr:colOff>
      <xdr:row>77</xdr:row>
      <xdr:rowOff>154738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248323"/>
          <a:ext cx="838200" cy="10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83225</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13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60348</xdr:rowOff>
    </xdr:from>
    <xdr:to>
      <xdr:col>55</xdr:col>
      <xdr:colOff>50800</xdr:colOff>
      <xdr:row>77</xdr:row>
      <xdr:rowOff>161948</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26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46673</xdr:rowOff>
    </xdr:from>
    <xdr:to>
      <xdr:col>50</xdr:col>
      <xdr:colOff>114300</xdr:colOff>
      <xdr:row>78</xdr:row>
      <xdr:rowOff>2431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248323"/>
          <a:ext cx="889000" cy="127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42132</xdr:rowOff>
    </xdr:from>
    <xdr:to>
      <xdr:col>50</xdr:col>
      <xdr:colOff>165100</xdr:colOff>
      <xdr:row>77</xdr:row>
      <xdr:rowOff>143732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24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134859</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33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141401</xdr:rowOff>
    </xdr:from>
    <xdr:to>
      <xdr:col>45</xdr:col>
      <xdr:colOff>177800</xdr:colOff>
      <xdr:row>78</xdr:row>
      <xdr:rowOff>2431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343051"/>
          <a:ext cx="889000" cy="3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65565</xdr:rowOff>
    </xdr:from>
    <xdr:to>
      <xdr:col>46</xdr:col>
      <xdr:colOff>38100</xdr:colOff>
      <xdr:row>77</xdr:row>
      <xdr:rowOff>167165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26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12242</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04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141401</xdr:rowOff>
    </xdr:from>
    <xdr:to>
      <xdr:col>41</xdr:col>
      <xdr:colOff>50800</xdr:colOff>
      <xdr:row>78</xdr:row>
      <xdr:rowOff>38261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343051"/>
          <a:ext cx="889000" cy="68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45901</xdr:rowOff>
    </xdr:from>
    <xdr:to>
      <xdr:col>41</xdr:col>
      <xdr:colOff>101600</xdr:colOff>
      <xdr:row>77</xdr:row>
      <xdr:rowOff>147501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24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164028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02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132069</xdr:rowOff>
    </xdr:from>
    <xdr:to>
      <xdr:col>36</xdr:col>
      <xdr:colOff>165100</xdr:colOff>
      <xdr:row>78</xdr:row>
      <xdr:rowOff>62219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3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78746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0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103938</xdr:rowOff>
    </xdr:from>
    <xdr:to>
      <xdr:col>55</xdr:col>
      <xdr:colOff>50800</xdr:colOff>
      <xdr:row>78</xdr:row>
      <xdr:rowOff>34088</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30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82365</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28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167323</xdr:rowOff>
    </xdr:from>
    <xdr:to>
      <xdr:col>50</xdr:col>
      <xdr:colOff>165100</xdr:colOff>
      <xdr:row>77</xdr:row>
      <xdr:rowOff>97473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19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114000</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297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123081</xdr:rowOff>
    </xdr:from>
    <xdr:to>
      <xdr:col>46</xdr:col>
      <xdr:colOff>38100</xdr:colOff>
      <xdr:row>78</xdr:row>
      <xdr:rowOff>53231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32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44358</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41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90601</xdr:rowOff>
    </xdr:from>
    <xdr:to>
      <xdr:col>41</xdr:col>
      <xdr:colOff>101600</xdr:colOff>
      <xdr:row>78</xdr:row>
      <xdr:rowOff>20751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29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11878</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38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158911</xdr:rowOff>
    </xdr:from>
    <xdr:to>
      <xdr:col>36</xdr:col>
      <xdr:colOff>165100</xdr:colOff>
      <xdr:row>78</xdr:row>
      <xdr:rowOff>89061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36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80188</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453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85275</xdr:rowOff>
    </xdr:from>
    <xdr:to>
      <xdr:col>54</xdr:col>
      <xdr:colOff>189865</xdr:colOff>
      <xdr:row>98</xdr:row>
      <xdr:rowOff>12306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858675"/>
          <a:ext cx="1270" cy="955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16133</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1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12306</xdr:rowOff>
    </xdr:from>
    <xdr:to>
      <xdr:col>55</xdr:col>
      <xdr:colOff>88900</xdr:colOff>
      <xdr:row>98</xdr:row>
      <xdr:rowOff>12306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1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31952</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633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236,904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85275</xdr:rowOff>
    </xdr:from>
    <xdr:to>
      <xdr:col>55</xdr:col>
      <xdr:colOff>88900</xdr:colOff>
      <xdr:row>92</xdr:row>
      <xdr:rowOff>85275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85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58575</xdr:rowOff>
    </xdr:from>
    <xdr:to>
      <xdr:col>55</xdr:col>
      <xdr:colOff>0</xdr:colOff>
      <xdr:row>95</xdr:row>
      <xdr:rowOff>94785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346325"/>
          <a:ext cx="838200" cy="3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65223</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352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86796</xdr:rowOff>
    </xdr:from>
    <xdr:to>
      <xdr:col>55</xdr:col>
      <xdr:colOff>50800</xdr:colOff>
      <xdr:row>96</xdr:row>
      <xdr:rowOff>16946</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37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94785</xdr:rowOff>
    </xdr:from>
    <xdr:to>
      <xdr:col>50</xdr:col>
      <xdr:colOff>114300</xdr:colOff>
      <xdr:row>95</xdr:row>
      <xdr:rowOff>97075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382535"/>
          <a:ext cx="889000" cy="2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107307</xdr:rowOff>
    </xdr:from>
    <xdr:to>
      <xdr:col>50</xdr:col>
      <xdr:colOff>165100</xdr:colOff>
      <xdr:row>96</xdr:row>
      <xdr:rowOff>37457</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39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28584</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48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97075</xdr:rowOff>
    </xdr:from>
    <xdr:to>
      <xdr:col>45</xdr:col>
      <xdr:colOff>177800</xdr:colOff>
      <xdr:row>96</xdr:row>
      <xdr:rowOff>63897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384825"/>
          <a:ext cx="889000" cy="13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123117</xdr:rowOff>
    </xdr:from>
    <xdr:to>
      <xdr:col>46</xdr:col>
      <xdr:colOff>38100</xdr:colOff>
      <xdr:row>96</xdr:row>
      <xdr:rowOff>53267</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41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44394</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503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135041</xdr:rowOff>
    </xdr:from>
    <xdr:to>
      <xdr:col>41</xdr:col>
      <xdr:colOff>50800</xdr:colOff>
      <xdr:row>96</xdr:row>
      <xdr:rowOff>63897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422791"/>
          <a:ext cx="889000" cy="100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146754</xdr:rowOff>
    </xdr:from>
    <xdr:to>
      <xdr:col>41</xdr:col>
      <xdr:colOff>101600</xdr:colOff>
      <xdr:row>96</xdr:row>
      <xdr:rowOff>76904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43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93431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20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153997</xdr:rowOff>
    </xdr:from>
    <xdr:to>
      <xdr:col>36</xdr:col>
      <xdr:colOff>165100</xdr:colOff>
      <xdr:row>96</xdr:row>
      <xdr:rowOff>84147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75274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53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7775</xdr:rowOff>
    </xdr:from>
    <xdr:to>
      <xdr:col>55</xdr:col>
      <xdr:colOff>50800</xdr:colOff>
      <xdr:row>95</xdr:row>
      <xdr:rowOff>109375</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29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30652</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146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43985</xdr:rowOff>
    </xdr:from>
    <xdr:to>
      <xdr:col>50</xdr:col>
      <xdr:colOff>165100</xdr:colOff>
      <xdr:row>95</xdr:row>
      <xdr:rowOff>145585</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33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162112</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106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46275</xdr:rowOff>
    </xdr:from>
    <xdr:to>
      <xdr:col>46</xdr:col>
      <xdr:colOff>38100</xdr:colOff>
      <xdr:row>95</xdr:row>
      <xdr:rowOff>147875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33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164402</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6109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13097</xdr:rowOff>
    </xdr:from>
    <xdr:to>
      <xdr:col>41</xdr:col>
      <xdr:colOff>101600</xdr:colOff>
      <xdr:row>96</xdr:row>
      <xdr:rowOff>114697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47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105824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565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84241</xdr:rowOff>
    </xdr:from>
    <xdr:to>
      <xdr:col>36</xdr:col>
      <xdr:colOff>165100</xdr:colOff>
      <xdr:row>96</xdr:row>
      <xdr:rowOff>14391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37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30918</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6147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157335</xdr:rowOff>
    </xdr:from>
    <xdr:to>
      <xdr:col>85</xdr:col>
      <xdr:colOff>126364</xdr:colOff>
      <xdr:row>39</xdr:row>
      <xdr:rowOff>58514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129385"/>
          <a:ext cx="1269" cy="1615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62341</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4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58514</xdr:rowOff>
    </xdr:from>
    <xdr:to>
      <xdr:col>86</xdr:col>
      <xdr:colOff>25400</xdr:colOff>
      <xdr:row>39</xdr:row>
      <xdr:rowOff>58514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45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104012</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4904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121,420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157335</xdr:rowOff>
    </xdr:from>
    <xdr:to>
      <xdr:col>86</xdr:col>
      <xdr:colOff>25400</xdr:colOff>
      <xdr:row>29</xdr:row>
      <xdr:rowOff>157335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129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30103</xdr:rowOff>
    </xdr:from>
    <xdr:to>
      <xdr:col>85</xdr:col>
      <xdr:colOff>127000</xdr:colOff>
      <xdr:row>38</xdr:row>
      <xdr:rowOff>42333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6545203"/>
          <a:ext cx="838200" cy="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138735</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139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115858</xdr:rowOff>
    </xdr:from>
    <xdr:to>
      <xdr:col>85</xdr:col>
      <xdr:colOff>177800</xdr:colOff>
      <xdr:row>37</xdr:row>
      <xdr:rowOff>46008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28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164862</xdr:rowOff>
    </xdr:from>
    <xdr:to>
      <xdr:col>81</xdr:col>
      <xdr:colOff>50800</xdr:colOff>
      <xdr:row>38</xdr:row>
      <xdr:rowOff>30103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508512"/>
          <a:ext cx="889000" cy="3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141266</xdr:rowOff>
    </xdr:from>
    <xdr:to>
      <xdr:col>81</xdr:col>
      <xdr:colOff>101600</xdr:colOff>
      <xdr:row>37</xdr:row>
      <xdr:rowOff>71416</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3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87943</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08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104512</xdr:rowOff>
    </xdr:from>
    <xdr:to>
      <xdr:col>76</xdr:col>
      <xdr:colOff>114300</xdr:colOff>
      <xdr:row>37</xdr:row>
      <xdr:rowOff>164862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448162"/>
          <a:ext cx="889000" cy="6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99824</xdr:rowOff>
    </xdr:from>
    <xdr:to>
      <xdr:col>76</xdr:col>
      <xdr:colOff>165100</xdr:colOff>
      <xdr:row>37</xdr:row>
      <xdr:rowOff>29974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27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46501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04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23130</xdr:rowOff>
    </xdr:from>
    <xdr:to>
      <xdr:col>71</xdr:col>
      <xdr:colOff>177800</xdr:colOff>
      <xdr:row>37</xdr:row>
      <xdr:rowOff>104512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814300" y="6366780"/>
          <a:ext cx="889000" cy="8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36126</xdr:rowOff>
    </xdr:from>
    <xdr:to>
      <xdr:col>72</xdr:col>
      <xdr:colOff>38100</xdr:colOff>
      <xdr:row>36</xdr:row>
      <xdr:rowOff>137726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20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154253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598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142915</xdr:rowOff>
    </xdr:from>
    <xdr:to>
      <xdr:col>67</xdr:col>
      <xdr:colOff>101600</xdr:colOff>
      <xdr:row>37</xdr:row>
      <xdr:rowOff>73065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31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89592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09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162983</xdr:rowOff>
    </xdr:from>
    <xdr:to>
      <xdr:col>85</xdr:col>
      <xdr:colOff>177800</xdr:colOff>
      <xdr:row>38</xdr:row>
      <xdr:rowOff>93133</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50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141410</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48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150753</xdr:rowOff>
    </xdr:from>
    <xdr:to>
      <xdr:col>81</xdr:col>
      <xdr:colOff>101600</xdr:colOff>
      <xdr:row>38</xdr:row>
      <xdr:rowOff>80903</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49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72030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58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114062</xdr:rowOff>
    </xdr:from>
    <xdr:to>
      <xdr:col>76</xdr:col>
      <xdr:colOff>165100</xdr:colOff>
      <xdr:row>38</xdr:row>
      <xdr:rowOff>44213</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4577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35339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55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53712</xdr:rowOff>
    </xdr:from>
    <xdr:to>
      <xdr:col>72</xdr:col>
      <xdr:colOff>38100</xdr:colOff>
      <xdr:row>37</xdr:row>
      <xdr:rowOff>155312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39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146439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49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143780</xdr:rowOff>
    </xdr:from>
    <xdr:to>
      <xdr:col>67</xdr:col>
      <xdr:colOff>101600</xdr:colOff>
      <xdr:row>37</xdr:row>
      <xdr:rowOff>73930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31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65057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40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136313</xdr:rowOff>
    </xdr:from>
    <xdr:to>
      <xdr:col>85</xdr:col>
      <xdr:colOff>126364</xdr:colOff>
      <xdr:row>58</xdr:row>
      <xdr:rowOff>34091</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80263"/>
          <a:ext cx="1269" cy="109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37918</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8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34091</xdr:rowOff>
    </xdr:from>
    <xdr:to>
      <xdr:col>86</xdr:col>
      <xdr:colOff>25400</xdr:colOff>
      <xdr:row>58</xdr:row>
      <xdr:rowOff>34091</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7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82990</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655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335,889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136313</xdr:rowOff>
    </xdr:from>
    <xdr:to>
      <xdr:col>86</xdr:col>
      <xdr:colOff>25400</xdr:colOff>
      <xdr:row>51</xdr:row>
      <xdr:rowOff>136313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8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28585</xdr:rowOff>
    </xdr:from>
    <xdr:to>
      <xdr:col>85</xdr:col>
      <xdr:colOff>127000</xdr:colOff>
      <xdr:row>56</xdr:row>
      <xdr:rowOff>69775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629785"/>
          <a:ext cx="838200" cy="41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33990</xdr:rowOff>
    </xdr:from>
    <xdr:ext cx="599010"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635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55563</xdr:rowOff>
    </xdr:from>
    <xdr:to>
      <xdr:col>85</xdr:col>
      <xdr:colOff>177800</xdr:colOff>
      <xdr:row>56</xdr:row>
      <xdr:rowOff>157163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65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28585</xdr:rowOff>
    </xdr:from>
    <xdr:to>
      <xdr:col>81</xdr:col>
      <xdr:colOff>50800</xdr:colOff>
      <xdr:row>57</xdr:row>
      <xdr:rowOff>44058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629785"/>
          <a:ext cx="889000" cy="186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65736</xdr:rowOff>
    </xdr:from>
    <xdr:to>
      <xdr:col>81</xdr:col>
      <xdr:colOff>101600</xdr:colOff>
      <xdr:row>56</xdr:row>
      <xdr:rowOff>167336</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66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158463</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181795" y="9759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8343</xdr:rowOff>
    </xdr:from>
    <xdr:to>
      <xdr:col>76</xdr:col>
      <xdr:colOff>114300</xdr:colOff>
      <xdr:row>57</xdr:row>
      <xdr:rowOff>44058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780993"/>
          <a:ext cx="889000" cy="3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103043</xdr:rowOff>
    </xdr:from>
    <xdr:to>
      <xdr:col>76</xdr:col>
      <xdr:colOff>165100</xdr:colOff>
      <xdr:row>57</xdr:row>
      <xdr:rowOff>33193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0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49720</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292795" y="947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164656</xdr:rowOff>
    </xdr:from>
    <xdr:to>
      <xdr:col>71</xdr:col>
      <xdr:colOff>177800</xdr:colOff>
      <xdr:row>57</xdr:row>
      <xdr:rowOff>8343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814300" y="9765856"/>
          <a:ext cx="889000" cy="15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122341</xdr:rowOff>
    </xdr:from>
    <xdr:to>
      <xdr:col>72</xdr:col>
      <xdr:colOff>38100</xdr:colOff>
      <xdr:row>57</xdr:row>
      <xdr:rowOff>52491</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2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69018</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03795" y="949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129461</xdr:rowOff>
    </xdr:from>
    <xdr:to>
      <xdr:col>67</xdr:col>
      <xdr:colOff>101600</xdr:colOff>
      <xdr:row>57</xdr:row>
      <xdr:rowOff>59611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3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50738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82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18975</xdr:rowOff>
    </xdr:from>
    <xdr:to>
      <xdr:col>85</xdr:col>
      <xdr:colOff>177800</xdr:colOff>
      <xdr:row>56</xdr:row>
      <xdr:rowOff>120575</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62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41852</xdr:rowOff>
    </xdr:from>
    <xdr:ext cx="599010"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471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149235</xdr:rowOff>
    </xdr:from>
    <xdr:to>
      <xdr:col>81</xdr:col>
      <xdr:colOff>101600</xdr:colOff>
      <xdr:row>56</xdr:row>
      <xdr:rowOff>79385</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57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95912</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181795" y="9354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164708</xdr:rowOff>
    </xdr:from>
    <xdr:to>
      <xdr:col>76</xdr:col>
      <xdr:colOff>165100</xdr:colOff>
      <xdr:row>57</xdr:row>
      <xdr:rowOff>94858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76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85985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85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128993</xdr:rowOff>
    </xdr:from>
    <xdr:to>
      <xdr:col>72</xdr:col>
      <xdr:colOff>38100</xdr:colOff>
      <xdr:row>57</xdr:row>
      <xdr:rowOff>59143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73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50270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82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113856</xdr:rowOff>
    </xdr:from>
    <xdr:to>
      <xdr:col>67</xdr:col>
      <xdr:colOff>101600</xdr:colOff>
      <xdr:row>57</xdr:row>
      <xdr:rowOff>44006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71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60533</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14795" y="9490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43261</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216211"/>
          <a:ext cx="1269" cy="137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161388</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99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180,156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43261</xdr:rowOff>
    </xdr:from>
    <xdr:to>
      <xdr:col>86</xdr:col>
      <xdr:colOff>25400</xdr:colOff>
      <xdr:row>71</xdr:row>
      <xdr:rowOff>43261</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21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53533</xdr:rowOff>
    </xdr:from>
    <xdr:to>
      <xdr:col>85</xdr:col>
      <xdr:colOff>127000</xdr:colOff>
      <xdr:row>78</xdr:row>
      <xdr:rowOff>52618</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083733"/>
          <a:ext cx="838200" cy="34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19297</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392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40870</xdr:rowOff>
    </xdr:from>
    <xdr:to>
      <xdr:col>85</xdr:col>
      <xdr:colOff>177800</xdr:colOff>
      <xdr:row>78</xdr:row>
      <xdr:rowOff>142470</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41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57793</xdr:rowOff>
    </xdr:from>
    <xdr:to>
      <xdr:col>81</xdr:col>
      <xdr:colOff>50800</xdr:colOff>
      <xdr:row>76</xdr:row>
      <xdr:rowOff>53533</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2402193"/>
          <a:ext cx="889000" cy="68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53688</xdr:rowOff>
    </xdr:from>
    <xdr:to>
      <xdr:col>81</xdr:col>
      <xdr:colOff>101600</xdr:colOff>
      <xdr:row>78</xdr:row>
      <xdr:rowOff>155288</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42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146415</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51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112382</xdr:rowOff>
    </xdr:from>
    <xdr:to>
      <xdr:col>76</xdr:col>
      <xdr:colOff>114300</xdr:colOff>
      <xdr:row>72</xdr:row>
      <xdr:rowOff>57793</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2285332"/>
          <a:ext cx="889000" cy="11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61125</xdr:rowOff>
    </xdr:from>
    <xdr:to>
      <xdr:col>76</xdr:col>
      <xdr:colOff>165100</xdr:colOff>
      <xdr:row>78</xdr:row>
      <xdr:rowOff>162725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43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153852</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52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112382</xdr:rowOff>
    </xdr:from>
    <xdr:to>
      <xdr:col>71</xdr:col>
      <xdr:colOff>177800</xdr:colOff>
      <xdr:row>76</xdr:row>
      <xdr:rowOff>94200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2814300" y="12285332"/>
          <a:ext cx="889000" cy="83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24870</xdr:rowOff>
    </xdr:from>
    <xdr:to>
      <xdr:col>72</xdr:col>
      <xdr:colOff>38100</xdr:colOff>
      <xdr:row>78</xdr:row>
      <xdr:rowOff>126470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39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117597</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36111" y="1349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39432</xdr:rowOff>
    </xdr:from>
    <xdr:to>
      <xdr:col>67</xdr:col>
      <xdr:colOff>101600</xdr:colOff>
      <xdr:row>78</xdr:row>
      <xdr:rowOff>141032</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412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132159</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47111" y="1350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1818</xdr:rowOff>
    </xdr:from>
    <xdr:to>
      <xdr:col>85</xdr:col>
      <xdr:colOff>177800</xdr:colOff>
      <xdr:row>78</xdr:row>
      <xdr:rowOff>103418</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37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24695</xdr:rowOff>
    </xdr:from>
    <xdr:ext cx="534377"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22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2733</xdr:rowOff>
    </xdr:from>
    <xdr:to>
      <xdr:col>81</xdr:col>
      <xdr:colOff>101600</xdr:colOff>
      <xdr:row>76</xdr:row>
      <xdr:rowOff>104333</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03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120860</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14111" y="1280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6993</xdr:rowOff>
    </xdr:from>
    <xdr:to>
      <xdr:col>76</xdr:col>
      <xdr:colOff>165100</xdr:colOff>
      <xdr:row>72</xdr:row>
      <xdr:rowOff>108593</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235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70</xdr:row>
      <xdr:rowOff>125120</xdr:rowOff>
    </xdr:from>
    <xdr:ext cx="59901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292795" y="1212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61582</xdr:rowOff>
    </xdr:from>
    <xdr:to>
      <xdr:col>72</xdr:col>
      <xdr:colOff>38100</xdr:colOff>
      <xdr:row>71</xdr:row>
      <xdr:rowOff>163182</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223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70</xdr:row>
      <xdr:rowOff>8259</xdr:rowOff>
    </xdr:from>
    <xdr:ext cx="59901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03795" y="1200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43400</xdr:rowOff>
    </xdr:from>
    <xdr:to>
      <xdr:col>67</xdr:col>
      <xdr:colOff>101600</xdr:colOff>
      <xdr:row>76</xdr:row>
      <xdr:rowOff>145000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07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161528</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47111" y="1284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88627</xdr:rowOff>
    </xdr:from>
    <xdr:to>
      <xdr:col>85</xdr:col>
      <xdr:colOff>126364</xdr:colOff>
      <xdr:row>99</xdr:row>
      <xdr:rowOff>41459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690577"/>
          <a:ext cx="1269" cy="1324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45286</xdr:rowOff>
    </xdr:from>
    <xdr:ext cx="378565"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7018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41459</xdr:rowOff>
    </xdr:from>
    <xdr:to>
      <xdr:col>86</xdr:col>
      <xdr:colOff>25400</xdr:colOff>
      <xdr:row>99</xdr:row>
      <xdr:rowOff>41459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701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35304</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465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348,405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88627</xdr:rowOff>
    </xdr:from>
    <xdr:to>
      <xdr:col>86</xdr:col>
      <xdr:colOff>25400</xdr:colOff>
      <xdr:row>91</xdr:row>
      <xdr:rowOff>88627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690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79620</xdr:rowOff>
    </xdr:from>
    <xdr:to>
      <xdr:col>85</xdr:col>
      <xdr:colOff>127000</xdr:colOff>
      <xdr:row>97</xdr:row>
      <xdr:rowOff>97010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5481300" y="16710270"/>
          <a:ext cx="838200" cy="17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62231</xdr:rowOff>
    </xdr:from>
    <xdr:ext cx="599010"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349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39354</xdr:rowOff>
    </xdr:from>
    <xdr:to>
      <xdr:col>85</xdr:col>
      <xdr:colOff>177800</xdr:colOff>
      <xdr:row>96</xdr:row>
      <xdr:rowOff>140954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49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79620</xdr:rowOff>
    </xdr:from>
    <xdr:to>
      <xdr:col>81</xdr:col>
      <xdr:colOff>50800</xdr:colOff>
      <xdr:row>97</xdr:row>
      <xdr:rowOff>94608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710270"/>
          <a:ext cx="889000" cy="1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12436</xdr:rowOff>
    </xdr:from>
    <xdr:to>
      <xdr:col>81</xdr:col>
      <xdr:colOff>101600</xdr:colOff>
      <xdr:row>96</xdr:row>
      <xdr:rowOff>114036</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47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130563</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181795" y="16246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94608</xdr:rowOff>
    </xdr:from>
    <xdr:to>
      <xdr:col>76</xdr:col>
      <xdr:colOff>114300</xdr:colOff>
      <xdr:row>97</xdr:row>
      <xdr:rowOff>105727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725258"/>
          <a:ext cx="889000" cy="1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54682</xdr:rowOff>
    </xdr:from>
    <xdr:to>
      <xdr:col>76</xdr:col>
      <xdr:colOff>165100</xdr:colOff>
      <xdr:row>96</xdr:row>
      <xdr:rowOff>156282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51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1359</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292795" y="16289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105727</xdr:rowOff>
    </xdr:from>
    <xdr:to>
      <xdr:col>71</xdr:col>
      <xdr:colOff>177800</xdr:colOff>
      <xdr:row>97</xdr:row>
      <xdr:rowOff>139802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2814300" y="16736377"/>
          <a:ext cx="889000" cy="3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84472</xdr:rowOff>
    </xdr:from>
    <xdr:to>
      <xdr:col>72</xdr:col>
      <xdr:colOff>38100</xdr:colOff>
      <xdr:row>97</xdr:row>
      <xdr:rowOff>14622</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5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31149</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03795" y="1631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83283</xdr:rowOff>
    </xdr:from>
    <xdr:to>
      <xdr:col>67</xdr:col>
      <xdr:colOff>101600</xdr:colOff>
      <xdr:row>97</xdr:row>
      <xdr:rowOff>13433</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542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29960</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14795" y="16317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46210</xdr:rowOff>
    </xdr:from>
    <xdr:to>
      <xdr:col>85</xdr:col>
      <xdr:colOff>177800</xdr:colOff>
      <xdr:row>97</xdr:row>
      <xdr:rowOff>147810</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67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24637</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65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28820</xdr:rowOff>
    </xdr:from>
    <xdr:to>
      <xdr:col>81</xdr:col>
      <xdr:colOff>101600</xdr:colOff>
      <xdr:row>97</xdr:row>
      <xdr:rowOff>130420</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65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121547</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75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43808</xdr:rowOff>
    </xdr:from>
    <xdr:to>
      <xdr:col>76</xdr:col>
      <xdr:colOff>165100</xdr:colOff>
      <xdr:row>97</xdr:row>
      <xdr:rowOff>145408</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67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136535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76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54927</xdr:rowOff>
    </xdr:from>
    <xdr:to>
      <xdr:col>72</xdr:col>
      <xdr:colOff>38100</xdr:colOff>
      <xdr:row>97</xdr:row>
      <xdr:rowOff>156527</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68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147654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77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89002</xdr:rowOff>
    </xdr:from>
    <xdr:to>
      <xdr:col>67</xdr:col>
      <xdr:colOff>101600</xdr:colOff>
      <xdr:row>98</xdr:row>
      <xdr:rowOff>19152</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71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10279</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81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30886</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174386"/>
          <a:ext cx="1269" cy="1480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159763</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74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149013</xdr:rowOff>
    </xdr:from>
    <xdr:ext cx="534377"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4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30886</xdr:rowOff>
    </xdr:from>
    <xdr:to>
      <xdr:col>116</xdr:col>
      <xdr:colOff>152400</xdr:colOff>
      <xdr:row>30</xdr:row>
      <xdr:rowOff>30886</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1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77213</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208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54335</xdr:rowOff>
    </xdr:from>
    <xdr:to>
      <xdr:col>116</xdr:col>
      <xdr:colOff>114300</xdr:colOff>
      <xdr:row>38</xdr:row>
      <xdr:rowOff>155935</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6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21051</xdr:rowOff>
    </xdr:from>
    <xdr:to>
      <xdr:col>112</xdr:col>
      <xdr:colOff>38100</xdr:colOff>
      <xdr:row>38</xdr:row>
      <xdr:rowOff>122651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36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139178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1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73904</xdr:rowOff>
    </xdr:from>
    <xdr:to>
      <xdr:col>107</xdr:col>
      <xdr:colOff>101600</xdr:colOff>
      <xdr:row>39</xdr:row>
      <xdr:rowOff>4054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58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20581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36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55067</xdr:rowOff>
    </xdr:from>
    <xdr:to>
      <xdr:col>102</xdr:col>
      <xdr:colOff>165100</xdr:colOff>
      <xdr:row>38</xdr:row>
      <xdr:rowOff>156667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1744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7884</xdr:rowOff>
    </xdr:from>
    <xdr:to>
      <xdr:col>98</xdr:col>
      <xdr:colOff>38100</xdr:colOff>
      <xdr:row>38</xdr:row>
      <xdr:rowOff>109484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52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126011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298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32763</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47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類似団体平均値と比較すると、土木費・教育費・災害復旧費が上回っている状況である。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土木費については、村道の補修や改良に係る費用及び除雪費用が増加傾向にあり、教育費については、大型教育関係施設の建設を行っている影響が大きい。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また、災害復旧費については、例年夏の豪雨災害に対応するため、費用が大きくなっている。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上記以外の項目については、概ね類似団体と比較して低い状況で推移していることから、今後も引き続きコスト削減や事務の効率化に努めていく。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群馬県嬬恋村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令和５年度については、財源不足に対応するため、財政調整基金を取り崩したことにより、標準財政規模に対する基金残高比は</a:t>
          </a:r>
          <a:r>
            <a:rPr kumimoji="1" lang="en-US" altLang="ja-JP" sz="1400">
              <a:latin typeface="ＭＳ ゴシック" pitchFamily="49" charset="-128"/>
              <a:ea typeface="ＭＳ ゴシック" pitchFamily="49" charset="-128"/>
            </a:rPr>
            <a:t>13.79</a:t>
          </a:r>
          <a:r>
            <a:rPr kumimoji="1" lang="ja-JP" altLang="en-US" sz="1400">
              <a:latin typeface="ＭＳ ゴシック" pitchFamily="49" charset="-128"/>
              <a:ea typeface="ＭＳ ゴシック" pitchFamily="49" charset="-128"/>
            </a:rPr>
            <a:t>ポイント減少し、実質収支額比は</a:t>
          </a:r>
          <a:r>
            <a:rPr kumimoji="1" lang="en-US" altLang="ja-JP" sz="1400">
              <a:latin typeface="ＭＳ ゴシック" pitchFamily="49" charset="-128"/>
              <a:ea typeface="ＭＳ ゴシック" pitchFamily="49" charset="-128"/>
            </a:rPr>
            <a:t>13.22</a:t>
          </a:r>
          <a:r>
            <a:rPr kumimoji="1" lang="ja-JP" altLang="en-US" sz="1400">
              <a:latin typeface="ＭＳ ゴシック" pitchFamily="49" charset="-128"/>
              <a:ea typeface="ＭＳ ゴシック" pitchFamily="49" charset="-128"/>
            </a:rPr>
            <a:t>ポイントが増加しているところである。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財政調整基金については一定額を確保できるよう、財源の確保と歳出抑制を行っていく。</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群馬県嬬恋村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一般会計、特別会計、企業会計において、実質収支額及び資金余剰額は黒字のため連結赤字額は生じていない。</a:t>
          </a:r>
        </a:p>
        <a:p>
          <a:r>
            <a:rPr kumimoji="1" lang="ja-JP" altLang="en-US" sz="1400">
              <a:latin typeface="ＭＳ ゴシック" pitchFamily="49" charset="-128"/>
              <a:ea typeface="ＭＳ ゴシック" pitchFamily="49" charset="-128"/>
            </a:rPr>
            <a:t>　今後の社会保障費の増加、インフラ整備における公共投資の必要性を勘案しながら、様々な事業展開と事業の効率化、省力化を高め適切な受益者負担となるよう健全財政を推進していく必要がある。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群馬県嬬恋村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額の増加傾向も令和４年度で一度ピークを迎えたところだが、令和７年度以降、大型公共施設建設に係る起債の償還が開始されることから、償還額の増加が見込まれるところであり、実質公債費比率も増加が見込まれる。そのため、起債依存型の事業実施を抜本的に見直していかなければならない。</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群馬県嬬恋村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公営企業会計共に、老朽施設の改修・更新に伴う新規の地方債発行により起債残高の増加が見込まれることから、可能な限り充当可能財源を確保することにより、将来負担比率の増加を抑え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群馬県嬬恋村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新嬬恋会館建設事業のため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百万円の文化会館建設基金の取り崩しを行ったことや、財源不足に対応するために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百万円の財政調整基金の取り崩しを行ったことから、減少となっている。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財政調整基金については一定規模を確保するとともに、特定目的基金についても、老朽化する施設の建設等のために計画的な積立を行う。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・振興開発基金：振興開発の促進。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・文化会館建設基金：文化会館の建設に資するため。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・愛する嬬恋基金：愛する嬬恋寄付金を適正に管理するため。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・福祉基金：福祉事業の推進を図るため。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・文化振興基金：文化振興事業の推進を図るため。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・振興開発基金：指定管理施設補填金のため、取崩。利子分積立。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・文化会館建設基金：新嬬恋会館建設事業に充当するため、取崩。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・愛する嬬恋基金：対象事業に充当するため、取崩。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・振興開発基金：今後の公共施設等整備のため、可能な限り積立できるよう努めていく。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・文化会館建設基金：現在実施している文化会館建設事業にのため、取崩。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・愛する嬬恋基金：愛する嬬恋寄付金の状況に応じて積立、取崩を行う。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・福祉基金：同程度を維持。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・文化振興基金：同程度を維持。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・財源不足に対応するため、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百万円取崩。前年度決算剰余金に対する積立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・災害等の不測の事態に対処できるよう、基金残高１５億～２０億円程度を目処に積立。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・利息分積立。変動なし。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・同額程度を維持。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8679971</v>
      </c>
      <c r="BO4" s="449"/>
      <c r="BP4" s="449"/>
      <c r="BQ4" s="449"/>
      <c r="BR4" s="449"/>
      <c r="BS4" s="449"/>
      <c r="BT4" s="449"/>
      <c r="BU4" s="450"/>
      <c r="BV4" s="448">
        <v>9105482</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13.4</v>
      </c>
      <c r="CU4" s="589"/>
      <c r="CV4" s="589"/>
      <c r="CW4" s="589"/>
      <c r="CX4" s="589"/>
      <c r="CY4" s="589"/>
      <c r="CZ4" s="589"/>
      <c r="DA4" s="590"/>
      <c r="DB4" s="588">
        <v>0.2</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7878742</v>
      </c>
      <c r="BO5" s="420"/>
      <c r="BP5" s="420"/>
      <c r="BQ5" s="420"/>
      <c r="BR5" s="420"/>
      <c r="BS5" s="420"/>
      <c r="BT5" s="420"/>
      <c r="BU5" s="421"/>
      <c r="BV5" s="419">
        <v>8827415</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90</v>
      </c>
      <c r="CU5" s="417"/>
      <c r="CV5" s="417"/>
      <c r="CW5" s="417"/>
      <c r="CX5" s="417"/>
      <c r="CY5" s="417"/>
      <c r="CZ5" s="417"/>
      <c r="DA5" s="418"/>
      <c r="DB5" s="416">
        <v>90.9</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801229</v>
      </c>
      <c r="BO6" s="420"/>
      <c r="BP6" s="420"/>
      <c r="BQ6" s="420"/>
      <c r="BR6" s="420"/>
      <c r="BS6" s="420"/>
      <c r="BT6" s="420"/>
      <c r="BU6" s="421"/>
      <c r="BV6" s="419">
        <v>278067</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90.5</v>
      </c>
      <c r="CU6" s="563"/>
      <c r="CV6" s="563"/>
      <c r="CW6" s="563"/>
      <c r="CX6" s="563"/>
      <c r="CY6" s="563"/>
      <c r="CZ6" s="563"/>
      <c r="DA6" s="564"/>
      <c r="DB6" s="562">
        <v>92.2</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183326</v>
      </c>
      <c r="BO7" s="420"/>
      <c r="BP7" s="420"/>
      <c r="BQ7" s="420"/>
      <c r="BR7" s="420"/>
      <c r="BS7" s="420"/>
      <c r="BT7" s="420"/>
      <c r="BU7" s="421"/>
      <c r="BV7" s="419">
        <v>267065</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4594255</v>
      </c>
      <c r="CU7" s="420"/>
      <c r="CV7" s="420"/>
      <c r="CW7" s="420"/>
      <c r="CX7" s="420"/>
      <c r="CY7" s="420"/>
      <c r="CZ7" s="420"/>
      <c r="DA7" s="421"/>
      <c r="DB7" s="419">
        <v>4690882</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617903</v>
      </c>
      <c r="BO8" s="420"/>
      <c r="BP8" s="420"/>
      <c r="BQ8" s="420"/>
      <c r="BR8" s="420"/>
      <c r="BS8" s="420"/>
      <c r="BT8" s="420"/>
      <c r="BU8" s="421"/>
      <c r="BV8" s="419">
        <v>11002</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0.42</v>
      </c>
      <c r="CU8" s="523"/>
      <c r="CV8" s="523"/>
      <c r="CW8" s="523"/>
      <c r="CX8" s="523"/>
      <c r="CY8" s="523"/>
      <c r="CZ8" s="523"/>
      <c r="DA8" s="524"/>
      <c r="DB8" s="522">
        <v>0.43</v>
      </c>
      <c r="DC8" s="523"/>
      <c r="DD8" s="523"/>
      <c r="DE8" s="523"/>
      <c r="DF8" s="523"/>
      <c r="DG8" s="523"/>
      <c r="DH8" s="523"/>
      <c r="DI8" s="524"/>
    </row>
    <row r="9" spans="1:119" ht="18.75" customHeight="1" thickBot="1" x14ac:dyDescent="0.25">
      <c r="A9" s="181"/>
      <c r="B9" s="551" t="s">
        <v>106</v>
      </c>
      <c r="C9" s="552"/>
      <c r="D9" s="552"/>
      <c r="E9" s="552"/>
      <c r="F9" s="552"/>
      <c r="G9" s="552"/>
      <c r="H9" s="552"/>
      <c r="I9" s="552"/>
      <c r="J9" s="552"/>
      <c r="K9" s="470"/>
      <c r="L9" s="553" t="s">
        <v>107</v>
      </c>
      <c r="M9" s="554"/>
      <c r="N9" s="554"/>
      <c r="O9" s="554"/>
      <c r="P9" s="554"/>
      <c r="Q9" s="555"/>
      <c r="R9" s="556">
        <v>8850</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606901</v>
      </c>
      <c r="BO9" s="420"/>
      <c r="BP9" s="420"/>
      <c r="BQ9" s="420"/>
      <c r="BR9" s="420"/>
      <c r="BS9" s="420"/>
      <c r="BT9" s="420"/>
      <c r="BU9" s="421"/>
      <c r="BV9" s="419">
        <v>-278662</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11.5</v>
      </c>
      <c r="CU9" s="417"/>
      <c r="CV9" s="417"/>
      <c r="CW9" s="417"/>
      <c r="CX9" s="417"/>
      <c r="CY9" s="417"/>
      <c r="CZ9" s="417"/>
      <c r="DA9" s="418"/>
      <c r="DB9" s="416">
        <v>12.8</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112</v>
      </c>
      <c r="M10" s="376"/>
      <c r="N10" s="376"/>
      <c r="O10" s="376"/>
      <c r="P10" s="376"/>
      <c r="Q10" s="377"/>
      <c r="R10" s="372">
        <v>9780</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90</v>
      </c>
      <c r="AV10" s="478"/>
      <c r="AW10" s="478"/>
      <c r="AX10" s="478"/>
      <c r="AY10" s="433" t="s">
        <v>114</v>
      </c>
      <c r="AZ10" s="434"/>
      <c r="BA10" s="434"/>
      <c r="BB10" s="434"/>
      <c r="BC10" s="434"/>
      <c r="BD10" s="434"/>
      <c r="BE10" s="434"/>
      <c r="BF10" s="434"/>
      <c r="BG10" s="434"/>
      <c r="BH10" s="434"/>
      <c r="BI10" s="434"/>
      <c r="BJ10" s="434"/>
      <c r="BK10" s="434"/>
      <c r="BL10" s="434"/>
      <c r="BM10" s="435"/>
      <c r="BN10" s="419">
        <v>5777</v>
      </c>
      <c r="BO10" s="420"/>
      <c r="BP10" s="420"/>
      <c r="BQ10" s="420"/>
      <c r="BR10" s="420"/>
      <c r="BS10" s="420"/>
      <c r="BT10" s="420"/>
      <c r="BU10" s="421"/>
      <c r="BV10" s="419">
        <v>150032</v>
      </c>
      <c r="BW10" s="420"/>
      <c r="BX10" s="420"/>
      <c r="BY10" s="420"/>
      <c r="BZ10" s="420"/>
      <c r="CA10" s="420"/>
      <c r="CB10" s="420"/>
      <c r="CC10" s="421"/>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116</v>
      </c>
      <c r="M11" s="381"/>
      <c r="N11" s="381"/>
      <c r="O11" s="381"/>
      <c r="P11" s="381"/>
      <c r="Q11" s="382"/>
      <c r="R11" s="548" t="s">
        <v>117</v>
      </c>
      <c r="S11" s="549"/>
      <c r="T11" s="549"/>
      <c r="U11" s="549"/>
      <c r="V11" s="550"/>
      <c r="W11" s="560"/>
      <c r="X11" s="370"/>
      <c r="Y11" s="370"/>
      <c r="Z11" s="370"/>
      <c r="AA11" s="370"/>
      <c r="AB11" s="370"/>
      <c r="AC11" s="370"/>
      <c r="AD11" s="370"/>
      <c r="AE11" s="370"/>
      <c r="AF11" s="370"/>
      <c r="AG11" s="370"/>
      <c r="AH11" s="370"/>
      <c r="AI11" s="370"/>
      <c r="AJ11" s="370"/>
      <c r="AK11" s="370"/>
      <c r="AL11" s="561"/>
      <c r="AM11" s="476" t="s">
        <v>118</v>
      </c>
      <c r="AN11" s="376"/>
      <c r="AO11" s="376"/>
      <c r="AP11" s="376"/>
      <c r="AQ11" s="376"/>
      <c r="AR11" s="376"/>
      <c r="AS11" s="376"/>
      <c r="AT11" s="377"/>
      <c r="AU11" s="477" t="s">
        <v>119</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81"/>
      <c r="B12" s="525" t="s">
        <v>123</v>
      </c>
      <c r="C12" s="526"/>
      <c r="D12" s="526"/>
      <c r="E12" s="526"/>
      <c r="F12" s="526"/>
      <c r="G12" s="526"/>
      <c r="H12" s="526"/>
      <c r="I12" s="526"/>
      <c r="J12" s="526"/>
      <c r="K12" s="527"/>
      <c r="L12" s="534" t="s">
        <v>124</v>
      </c>
      <c r="M12" s="535"/>
      <c r="N12" s="535"/>
      <c r="O12" s="535"/>
      <c r="P12" s="535"/>
      <c r="Q12" s="536"/>
      <c r="R12" s="537">
        <v>9117</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675000</v>
      </c>
      <c r="BO12" s="420"/>
      <c r="BP12" s="420"/>
      <c r="BQ12" s="420"/>
      <c r="BR12" s="420"/>
      <c r="BS12" s="420"/>
      <c r="BT12" s="420"/>
      <c r="BU12" s="421"/>
      <c r="BV12" s="419">
        <v>125000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130</v>
      </c>
      <c r="N13" s="504"/>
      <c r="O13" s="504"/>
      <c r="P13" s="504"/>
      <c r="Q13" s="505"/>
      <c r="R13" s="506">
        <v>8828</v>
      </c>
      <c r="S13" s="507"/>
      <c r="T13" s="507"/>
      <c r="U13" s="507"/>
      <c r="V13" s="508"/>
      <c r="W13" s="509" t="s">
        <v>131</v>
      </c>
      <c r="X13" s="405"/>
      <c r="Y13" s="405"/>
      <c r="Z13" s="405"/>
      <c r="AA13" s="405"/>
      <c r="AB13" s="406"/>
      <c r="AC13" s="372">
        <v>1627</v>
      </c>
      <c r="AD13" s="373"/>
      <c r="AE13" s="373"/>
      <c r="AF13" s="373"/>
      <c r="AG13" s="374"/>
      <c r="AH13" s="372">
        <v>1880</v>
      </c>
      <c r="AI13" s="373"/>
      <c r="AJ13" s="373"/>
      <c r="AK13" s="373"/>
      <c r="AL13" s="432"/>
      <c r="AM13" s="476" t="s">
        <v>132</v>
      </c>
      <c r="AN13" s="376"/>
      <c r="AO13" s="376"/>
      <c r="AP13" s="376"/>
      <c r="AQ13" s="376"/>
      <c r="AR13" s="376"/>
      <c r="AS13" s="376"/>
      <c r="AT13" s="377"/>
      <c r="AU13" s="477" t="s">
        <v>119</v>
      </c>
      <c r="AV13" s="478"/>
      <c r="AW13" s="478"/>
      <c r="AX13" s="478"/>
      <c r="AY13" s="433" t="s">
        <v>133</v>
      </c>
      <c r="AZ13" s="434"/>
      <c r="BA13" s="434"/>
      <c r="BB13" s="434"/>
      <c r="BC13" s="434"/>
      <c r="BD13" s="434"/>
      <c r="BE13" s="434"/>
      <c r="BF13" s="434"/>
      <c r="BG13" s="434"/>
      <c r="BH13" s="434"/>
      <c r="BI13" s="434"/>
      <c r="BJ13" s="434"/>
      <c r="BK13" s="434"/>
      <c r="BL13" s="434"/>
      <c r="BM13" s="435"/>
      <c r="BN13" s="419">
        <v>-62322</v>
      </c>
      <c r="BO13" s="420"/>
      <c r="BP13" s="420"/>
      <c r="BQ13" s="420"/>
      <c r="BR13" s="420"/>
      <c r="BS13" s="420"/>
      <c r="BT13" s="420"/>
      <c r="BU13" s="421"/>
      <c r="BV13" s="419">
        <v>-253630</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10.7</v>
      </c>
      <c r="CU13" s="417"/>
      <c r="CV13" s="417"/>
      <c r="CW13" s="417"/>
      <c r="CX13" s="417"/>
      <c r="CY13" s="417"/>
      <c r="CZ13" s="417"/>
      <c r="DA13" s="418"/>
      <c r="DB13" s="416">
        <v>10.5</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9174</v>
      </c>
      <c r="S14" s="507"/>
      <c r="T14" s="507"/>
      <c r="U14" s="507"/>
      <c r="V14" s="508"/>
      <c r="W14" s="510"/>
      <c r="X14" s="408"/>
      <c r="Y14" s="408"/>
      <c r="Z14" s="408"/>
      <c r="AA14" s="408"/>
      <c r="AB14" s="409"/>
      <c r="AC14" s="499">
        <v>32.5</v>
      </c>
      <c r="AD14" s="500"/>
      <c r="AE14" s="500"/>
      <c r="AF14" s="500"/>
      <c r="AG14" s="501"/>
      <c r="AH14" s="499">
        <v>33.1</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130</v>
      </c>
      <c r="N15" s="504"/>
      <c r="O15" s="504"/>
      <c r="P15" s="504"/>
      <c r="Q15" s="505"/>
      <c r="R15" s="506">
        <v>8947</v>
      </c>
      <c r="S15" s="507"/>
      <c r="T15" s="507"/>
      <c r="U15" s="507"/>
      <c r="V15" s="508"/>
      <c r="W15" s="509" t="s">
        <v>137</v>
      </c>
      <c r="X15" s="405"/>
      <c r="Y15" s="405"/>
      <c r="Z15" s="405"/>
      <c r="AA15" s="405"/>
      <c r="AB15" s="406"/>
      <c r="AC15" s="372">
        <v>543</v>
      </c>
      <c r="AD15" s="373"/>
      <c r="AE15" s="373"/>
      <c r="AF15" s="373"/>
      <c r="AG15" s="374"/>
      <c r="AH15" s="372">
        <v>578</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1717207</v>
      </c>
      <c r="BO15" s="449"/>
      <c r="BP15" s="449"/>
      <c r="BQ15" s="449"/>
      <c r="BR15" s="449"/>
      <c r="BS15" s="449"/>
      <c r="BT15" s="449"/>
      <c r="BU15" s="450"/>
      <c r="BV15" s="448">
        <v>1747709</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10.8</v>
      </c>
      <c r="AD16" s="500"/>
      <c r="AE16" s="500"/>
      <c r="AF16" s="500"/>
      <c r="AG16" s="501"/>
      <c r="AH16" s="499">
        <v>10.199999999999999</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4112272</v>
      </c>
      <c r="BO16" s="420"/>
      <c r="BP16" s="420"/>
      <c r="BQ16" s="420"/>
      <c r="BR16" s="420"/>
      <c r="BS16" s="420"/>
      <c r="BT16" s="420"/>
      <c r="BU16" s="421"/>
      <c r="BV16" s="419">
        <v>4094616</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2842</v>
      </c>
      <c r="AD17" s="373"/>
      <c r="AE17" s="373"/>
      <c r="AF17" s="373"/>
      <c r="AG17" s="374"/>
      <c r="AH17" s="372">
        <v>3227</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2169414</v>
      </c>
      <c r="BO17" s="420"/>
      <c r="BP17" s="420"/>
      <c r="BQ17" s="420"/>
      <c r="BR17" s="420"/>
      <c r="BS17" s="420"/>
      <c r="BT17" s="420"/>
      <c r="BU17" s="421"/>
      <c r="BV17" s="419">
        <v>2278888</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147</v>
      </c>
      <c r="C18" s="470"/>
      <c r="D18" s="470"/>
      <c r="E18" s="471"/>
      <c r="F18" s="471"/>
      <c r="G18" s="471"/>
      <c r="H18" s="471"/>
      <c r="I18" s="471"/>
      <c r="J18" s="471"/>
      <c r="K18" s="471"/>
      <c r="L18" s="472">
        <v>337.58</v>
      </c>
      <c r="M18" s="472"/>
      <c r="N18" s="472"/>
      <c r="O18" s="472"/>
      <c r="P18" s="472"/>
      <c r="Q18" s="472"/>
      <c r="R18" s="473"/>
      <c r="S18" s="473"/>
      <c r="T18" s="473"/>
      <c r="U18" s="473"/>
      <c r="V18" s="474"/>
      <c r="W18" s="490"/>
      <c r="X18" s="491"/>
      <c r="Y18" s="491"/>
      <c r="Z18" s="491"/>
      <c r="AA18" s="491"/>
      <c r="AB18" s="515"/>
      <c r="AC18" s="389">
        <v>56.7</v>
      </c>
      <c r="AD18" s="390"/>
      <c r="AE18" s="390"/>
      <c r="AF18" s="390"/>
      <c r="AG18" s="475"/>
      <c r="AH18" s="389">
        <v>56.8</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4298207</v>
      </c>
      <c r="BO18" s="420"/>
      <c r="BP18" s="420"/>
      <c r="BQ18" s="420"/>
      <c r="BR18" s="420"/>
      <c r="BS18" s="420"/>
      <c r="BT18" s="420"/>
      <c r="BU18" s="421"/>
      <c r="BV18" s="419">
        <v>4351771</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149</v>
      </c>
      <c r="C19" s="470"/>
      <c r="D19" s="470"/>
      <c r="E19" s="471"/>
      <c r="F19" s="471"/>
      <c r="G19" s="471"/>
      <c r="H19" s="471"/>
      <c r="I19" s="471"/>
      <c r="J19" s="471"/>
      <c r="K19" s="471"/>
      <c r="L19" s="479">
        <v>26</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6045431</v>
      </c>
      <c r="BO19" s="420"/>
      <c r="BP19" s="420"/>
      <c r="BQ19" s="420"/>
      <c r="BR19" s="420"/>
      <c r="BS19" s="420"/>
      <c r="BT19" s="420"/>
      <c r="BU19" s="421"/>
      <c r="BV19" s="419">
        <v>5808920</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151</v>
      </c>
      <c r="C20" s="470"/>
      <c r="D20" s="470"/>
      <c r="E20" s="471"/>
      <c r="F20" s="471"/>
      <c r="G20" s="471"/>
      <c r="H20" s="471"/>
      <c r="I20" s="471"/>
      <c r="J20" s="471"/>
      <c r="K20" s="471"/>
      <c r="L20" s="479">
        <v>3532</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6210709</v>
      </c>
      <c r="BO22" s="449"/>
      <c r="BP22" s="449"/>
      <c r="BQ22" s="449"/>
      <c r="BR22" s="449"/>
      <c r="BS22" s="449"/>
      <c r="BT22" s="449"/>
      <c r="BU22" s="450"/>
      <c r="BV22" s="448">
        <v>6223067</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5844273</v>
      </c>
      <c r="BO23" s="420"/>
      <c r="BP23" s="420"/>
      <c r="BQ23" s="420"/>
      <c r="BR23" s="420"/>
      <c r="BS23" s="420"/>
      <c r="BT23" s="420"/>
      <c r="BU23" s="421"/>
      <c r="BV23" s="419">
        <v>5901366</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161</v>
      </c>
      <c r="F24" s="376"/>
      <c r="G24" s="376"/>
      <c r="H24" s="376"/>
      <c r="I24" s="376"/>
      <c r="J24" s="376"/>
      <c r="K24" s="377"/>
      <c r="L24" s="372">
        <v>1</v>
      </c>
      <c r="M24" s="373"/>
      <c r="N24" s="373"/>
      <c r="O24" s="373"/>
      <c r="P24" s="374"/>
      <c r="Q24" s="372">
        <v>7100</v>
      </c>
      <c r="R24" s="373"/>
      <c r="S24" s="373"/>
      <c r="T24" s="373"/>
      <c r="U24" s="373"/>
      <c r="V24" s="374"/>
      <c r="W24" s="462"/>
      <c r="X24" s="399"/>
      <c r="Y24" s="400"/>
      <c r="Z24" s="375" t="s">
        <v>162</v>
      </c>
      <c r="AA24" s="376"/>
      <c r="AB24" s="376"/>
      <c r="AC24" s="376"/>
      <c r="AD24" s="376"/>
      <c r="AE24" s="376"/>
      <c r="AF24" s="376"/>
      <c r="AG24" s="377"/>
      <c r="AH24" s="372">
        <v>105</v>
      </c>
      <c r="AI24" s="373"/>
      <c r="AJ24" s="373"/>
      <c r="AK24" s="373"/>
      <c r="AL24" s="374"/>
      <c r="AM24" s="372">
        <v>310695</v>
      </c>
      <c r="AN24" s="373"/>
      <c r="AO24" s="373"/>
      <c r="AP24" s="373"/>
      <c r="AQ24" s="373"/>
      <c r="AR24" s="374"/>
      <c r="AS24" s="372">
        <v>2959</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3679861</v>
      </c>
      <c r="BO24" s="420"/>
      <c r="BP24" s="420"/>
      <c r="BQ24" s="420"/>
      <c r="BR24" s="420"/>
      <c r="BS24" s="420"/>
      <c r="BT24" s="420"/>
      <c r="BU24" s="421"/>
      <c r="BV24" s="419">
        <v>3460453</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164</v>
      </c>
      <c r="F25" s="376"/>
      <c r="G25" s="376"/>
      <c r="H25" s="376"/>
      <c r="I25" s="376"/>
      <c r="J25" s="376"/>
      <c r="K25" s="377"/>
      <c r="L25" s="372">
        <v>1</v>
      </c>
      <c r="M25" s="373"/>
      <c r="N25" s="373"/>
      <c r="O25" s="373"/>
      <c r="P25" s="374"/>
      <c r="Q25" s="372">
        <v>5820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3620</v>
      </c>
      <c r="BO25" s="449"/>
      <c r="BP25" s="449"/>
      <c r="BQ25" s="449"/>
      <c r="BR25" s="449"/>
      <c r="BS25" s="449"/>
      <c r="BT25" s="449"/>
      <c r="BU25" s="450"/>
      <c r="BV25" s="448">
        <v>4939</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167</v>
      </c>
      <c r="F26" s="376"/>
      <c r="G26" s="376"/>
      <c r="H26" s="376"/>
      <c r="I26" s="376"/>
      <c r="J26" s="376"/>
      <c r="K26" s="377"/>
      <c r="L26" s="372">
        <v>1</v>
      </c>
      <c r="M26" s="373"/>
      <c r="N26" s="373"/>
      <c r="O26" s="373"/>
      <c r="P26" s="374"/>
      <c r="Q26" s="372">
        <v>5460</v>
      </c>
      <c r="R26" s="373"/>
      <c r="S26" s="373"/>
      <c r="T26" s="373"/>
      <c r="U26" s="373"/>
      <c r="V26" s="374"/>
      <c r="W26" s="462"/>
      <c r="X26" s="399"/>
      <c r="Y26" s="400"/>
      <c r="Z26" s="375" t="s">
        <v>168</v>
      </c>
      <c r="AA26" s="430"/>
      <c r="AB26" s="430"/>
      <c r="AC26" s="430"/>
      <c r="AD26" s="430"/>
      <c r="AE26" s="430"/>
      <c r="AF26" s="430"/>
      <c r="AG26" s="431"/>
      <c r="AH26" s="372" t="s">
        <v>122</v>
      </c>
      <c r="AI26" s="373"/>
      <c r="AJ26" s="373"/>
      <c r="AK26" s="373"/>
      <c r="AL26" s="374"/>
      <c r="AM26" s="372" t="s">
        <v>122</v>
      </c>
      <c r="AN26" s="373"/>
      <c r="AO26" s="373"/>
      <c r="AP26" s="373"/>
      <c r="AQ26" s="373"/>
      <c r="AR26" s="374"/>
      <c r="AS26" s="372" t="s">
        <v>122</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170</v>
      </c>
      <c r="F27" s="376"/>
      <c r="G27" s="376"/>
      <c r="H27" s="376"/>
      <c r="I27" s="376"/>
      <c r="J27" s="376"/>
      <c r="K27" s="377"/>
      <c r="L27" s="372">
        <v>1</v>
      </c>
      <c r="M27" s="373"/>
      <c r="N27" s="373"/>
      <c r="O27" s="373"/>
      <c r="P27" s="374"/>
      <c r="Q27" s="372">
        <v>2850</v>
      </c>
      <c r="R27" s="373"/>
      <c r="S27" s="373"/>
      <c r="T27" s="373"/>
      <c r="U27" s="373"/>
      <c r="V27" s="374"/>
      <c r="W27" s="462"/>
      <c r="X27" s="399"/>
      <c r="Y27" s="400"/>
      <c r="Z27" s="375" t="s">
        <v>171</v>
      </c>
      <c r="AA27" s="376"/>
      <c r="AB27" s="376"/>
      <c r="AC27" s="376"/>
      <c r="AD27" s="376"/>
      <c r="AE27" s="376"/>
      <c r="AF27" s="376"/>
      <c r="AG27" s="377"/>
      <c r="AH27" s="372">
        <v>17</v>
      </c>
      <c r="AI27" s="373"/>
      <c r="AJ27" s="373"/>
      <c r="AK27" s="373"/>
      <c r="AL27" s="374"/>
      <c r="AM27" s="372">
        <v>47056</v>
      </c>
      <c r="AN27" s="373"/>
      <c r="AO27" s="373"/>
      <c r="AP27" s="373"/>
      <c r="AQ27" s="373"/>
      <c r="AR27" s="374"/>
      <c r="AS27" s="372">
        <v>2768</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173</v>
      </c>
      <c r="F28" s="376"/>
      <c r="G28" s="376"/>
      <c r="H28" s="376"/>
      <c r="I28" s="376"/>
      <c r="J28" s="376"/>
      <c r="K28" s="377"/>
      <c r="L28" s="372">
        <v>1</v>
      </c>
      <c r="M28" s="373"/>
      <c r="N28" s="373"/>
      <c r="O28" s="373"/>
      <c r="P28" s="374"/>
      <c r="Q28" s="372">
        <v>2300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1069658</v>
      </c>
      <c r="BO28" s="449"/>
      <c r="BP28" s="449"/>
      <c r="BQ28" s="449"/>
      <c r="BR28" s="449"/>
      <c r="BS28" s="449"/>
      <c r="BT28" s="449"/>
      <c r="BU28" s="450"/>
      <c r="BV28" s="448">
        <v>1738881</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176</v>
      </c>
      <c r="F29" s="376"/>
      <c r="G29" s="376"/>
      <c r="H29" s="376"/>
      <c r="I29" s="376"/>
      <c r="J29" s="376"/>
      <c r="K29" s="377"/>
      <c r="L29" s="372">
        <v>10</v>
      </c>
      <c r="M29" s="373"/>
      <c r="N29" s="373"/>
      <c r="O29" s="373"/>
      <c r="P29" s="374"/>
      <c r="Q29" s="372">
        <v>2100</v>
      </c>
      <c r="R29" s="373"/>
      <c r="S29" s="373"/>
      <c r="T29" s="373"/>
      <c r="U29" s="373"/>
      <c r="V29" s="374"/>
      <c r="W29" s="463"/>
      <c r="X29" s="464"/>
      <c r="Y29" s="465"/>
      <c r="Z29" s="375" t="s">
        <v>177</v>
      </c>
      <c r="AA29" s="376"/>
      <c r="AB29" s="376"/>
      <c r="AC29" s="376"/>
      <c r="AD29" s="376"/>
      <c r="AE29" s="376"/>
      <c r="AF29" s="376"/>
      <c r="AG29" s="377"/>
      <c r="AH29" s="372">
        <v>122</v>
      </c>
      <c r="AI29" s="373"/>
      <c r="AJ29" s="373"/>
      <c r="AK29" s="373"/>
      <c r="AL29" s="374"/>
      <c r="AM29" s="372">
        <v>357751</v>
      </c>
      <c r="AN29" s="373"/>
      <c r="AO29" s="373"/>
      <c r="AP29" s="373"/>
      <c r="AQ29" s="373"/>
      <c r="AR29" s="374"/>
      <c r="AS29" s="372">
        <v>2932</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7970</v>
      </c>
      <c r="BO29" s="420"/>
      <c r="BP29" s="420"/>
      <c r="BQ29" s="420"/>
      <c r="BR29" s="420"/>
      <c r="BS29" s="420"/>
      <c r="BT29" s="420"/>
      <c r="BU29" s="421"/>
      <c r="BV29" s="419">
        <v>7970</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94.8</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2026450</v>
      </c>
      <c r="BO30" s="454"/>
      <c r="BP30" s="454"/>
      <c r="BQ30" s="454"/>
      <c r="BR30" s="454"/>
      <c r="BS30" s="454"/>
      <c r="BT30" s="454"/>
      <c r="BU30" s="455"/>
      <c r="BV30" s="453">
        <v>2328099</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国民健康保険特別会計（事業勘定）</v>
      </c>
      <c r="X34" s="368"/>
      <c r="Y34" s="368"/>
      <c r="Z34" s="368"/>
      <c r="AA34" s="368"/>
      <c r="AB34" s="368"/>
      <c r="AC34" s="368"/>
      <c r="AD34" s="368"/>
      <c r="AE34" s="368"/>
      <c r="AF34" s="368"/>
      <c r="AG34" s="368"/>
      <c r="AH34" s="368"/>
      <c r="AI34" s="368"/>
      <c r="AJ34" s="368"/>
      <c r="AK34" s="368"/>
      <c r="AL34" s="181"/>
      <c r="AM34" s="367">
        <f>IF(AO34="","",MAX(C34:D43,U34:V43)+1)</f>
        <v>7</v>
      </c>
      <c r="AN34" s="367"/>
      <c r="AO34" s="368" t="str">
        <f>IF('各会計、関係団体の財政状況及び健全化判断比率'!B33="","",'各会計、関係団体の財政状況及び健全化判断比率'!B33)</f>
        <v>上水道事業会計</v>
      </c>
      <c r="AP34" s="368"/>
      <c r="AQ34" s="368"/>
      <c r="AR34" s="368"/>
      <c r="AS34" s="368"/>
      <c r="AT34" s="368"/>
      <c r="AU34" s="368"/>
      <c r="AV34" s="368"/>
      <c r="AW34" s="368"/>
      <c r="AX34" s="368"/>
      <c r="AY34" s="368"/>
      <c r="AZ34" s="368"/>
      <c r="BA34" s="368"/>
      <c r="BB34" s="368"/>
      <c r="BC34" s="368"/>
      <c r="BD34" s="181"/>
      <c r="BE34" s="367">
        <f>IF(BG34="","",MAX(C34:D43,U34:V43,AM34:AN43)+1)</f>
        <v>8</v>
      </c>
      <c r="BF34" s="367"/>
      <c r="BG34" s="368" t="str">
        <f>IF('各会計、関係団体の財政状況及び健全化判断比率'!B34="","",'各会計、関係団体の財政状況及び健全化判断比率'!B34)</f>
        <v>簡易水道事業特別会計</v>
      </c>
      <c r="BH34" s="368"/>
      <c r="BI34" s="368"/>
      <c r="BJ34" s="368"/>
      <c r="BK34" s="368"/>
      <c r="BL34" s="368"/>
      <c r="BM34" s="368"/>
      <c r="BN34" s="368"/>
      <c r="BO34" s="368"/>
      <c r="BP34" s="368"/>
      <c r="BQ34" s="368"/>
      <c r="BR34" s="368"/>
      <c r="BS34" s="368"/>
      <c r="BT34" s="368"/>
      <c r="BU34" s="368"/>
      <c r="BV34" s="181"/>
      <c r="BW34" s="367">
        <f>IF(BY34="","",MAX(C34:D43,U34:V43,AM34:AN43,BE34:BF43)+1)</f>
        <v>11</v>
      </c>
      <c r="BX34" s="367"/>
      <c r="BY34" s="368" t="str">
        <f>IF('各会計、関係団体の財政状況及び健全化判断比率'!B68="","",'各会計、関係団体の財政状況及び健全化判断比率'!B68)</f>
        <v>吾妻広域町村圏振興整備組合（一般会計）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国民健康保険特別会計（直営診療施設勘定）</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9</v>
      </c>
      <c r="BF35" s="367"/>
      <c r="BG35" s="368" t="str">
        <f>IF('各会計、関係団体の財政状況及び健全化判断比率'!B35="","",'各会計、関係団体の財政状況及び健全化判断比率'!B35)</f>
        <v>公共下水道事業特別会計</v>
      </c>
      <c r="BH35" s="368"/>
      <c r="BI35" s="368"/>
      <c r="BJ35" s="368"/>
      <c r="BK35" s="368"/>
      <c r="BL35" s="368"/>
      <c r="BM35" s="368"/>
      <c r="BN35" s="368"/>
      <c r="BO35" s="368"/>
      <c r="BP35" s="368"/>
      <c r="BQ35" s="368"/>
      <c r="BR35" s="368"/>
      <c r="BS35" s="368"/>
      <c r="BT35" s="368"/>
      <c r="BU35" s="368"/>
      <c r="BV35" s="181"/>
      <c r="BW35" s="367">
        <f t="shared" ref="BW35:BW43" si="2">IF(BY35="","",BW34+1)</f>
        <v>12</v>
      </c>
      <c r="BX35" s="367"/>
      <c r="BY35" s="368" t="str">
        <f>IF('各会計、関係団体の財政状況及び健全化判断比率'!B69="","",'各会計、関係団体の財政状況及び健全化判断比率'!B69)</f>
        <v>吾妻広域町村圏振興整備組合（病院事業）</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介護保険特別会計（介護事業勘定）</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f t="shared" si="1"/>
        <v>10</v>
      </c>
      <c r="BF36" s="367"/>
      <c r="BG36" s="368" t="str">
        <f>IF('各会計、関係団体の財政状況及び健全化判断比率'!B36="","",'各会計、関係団体の財政状況及び健全化判断比率'!B36)</f>
        <v>農業集落排水事業特別会計</v>
      </c>
      <c r="BH36" s="368"/>
      <c r="BI36" s="368"/>
      <c r="BJ36" s="368"/>
      <c r="BK36" s="368"/>
      <c r="BL36" s="368"/>
      <c r="BM36" s="368"/>
      <c r="BN36" s="368"/>
      <c r="BO36" s="368"/>
      <c r="BP36" s="368"/>
      <c r="BQ36" s="368"/>
      <c r="BR36" s="368"/>
      <c r="BS36" s="368"/>
      <c r="BT36" s="368"/>
      <c r="BU36" s="368"/>
      <c r="BV36" s="181"/>
      <c r="BW36" s="367">
        <f t="shared" si="2"/>
        <v>13</v>
      </c>
      <c r="BX36" s="367"/>
      <c r="BY36" s="368" t="str">
        <f>IF('各会計、関係団体の財政状況及び健全化判断比率'!B70="","",'各会計、関係団体の財政状況及び健全化判断比率'!B70)</f>
        <v>西吾妻衛生施設組合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5</v>
      </c>
      <c r="V37" s="367"/>
      <c r="W37" s="368" t="str">
        <f>IF('各会計、関係団体の財政状況及び健全化判断比率'!B31="","",'各会計、関係団体の財政状況及び健全化判断比率'!B31)</f>
        <v>介護保険特別会計（介護サービス勘定）</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14</v>
      </c>
      <c r="BX37" s="367"/>
      <c r="BY37" s="368" t="str">
        <f>IF('各会計、関係団体の財政状況及び健全化判断比率'!B71="","",'各会計、関係団体の財政状況及び健全化判断比率'!B71)</f>
        <v>西吾妻環境衛生施設組合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f t="shared" si="4"/>
        <v>6</v>
      </c>
      <c r="V38" s="367"/>
      <c r="W38" s="368" t="str">
        <f>IF('各会計、関係団体の財政状況及び健全化判断比率'!B32="","",'各会計、関係団体の財政状況及び健全化判断比率'!B32)</f>
        <v>後期高齢者医療特別会計</v>
      </c>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15</v>
      </c>
      <c r="BX38" s="367"/>
      <c r="BY38" s="368" t="str">
        <f>IF('各会計、関係団体の財政状況及び健全化判断比率'!B72="","",'各会計、関係団体の財政状況及び健全化判断比率'!B72)</f>
        <v>群馬県後期高齢者医療広域連合（一般会計）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16</v>
      </c>
      <c r="BX39" s="367"/>
      <c r="BY39" s="368" t="str">
        <f>IF('各会計、関係団体の財政状況及び健全化判断比率'!B73="","",'各会計、関係団体の財政状況及び健全化判断比率'!B73)</f>
        <v>群馬県後期高齢者医療広域連合（事業会計）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17</v>
      </c>
      <c r="BX40" s="367"/>
      <c r="BY40" s="368" t="str">
        <f>IF('各会計、関係団体の財政状況及び健全化判断比率'!B74="","",'各会計、関係団体の財政状況及び健全化判断比率'!B74)</f>
        <v>群馬県市町村総合事務組合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18</v>
      </c>
      <c r="BX41" s="367"/>
      <c r="BY41" s="368" t="str">
        <f>IF('各会計、関係団体の財政状況及び健全化判断比率'!B75="","",'各会計、関係団体の財政状況及び健全化判断比率'!B75)</f>
        <v>群馬県市町村会館管理組合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19</v>
      </c>
      <c r="BX42" s="367"/>
      <c r="BY42" s="368" t="str">
        <f>IF('各会計、関係団体の財政状況及び健全化判断比率'!B76="","",'各会計、関係団体の財政状況及び健全化判断比率'!B76)</f>
        <v>西吾妻福祉病院組合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20</v>
      </c>
      <c r="BX43" s="367"/>
      <c r="BY43" s="368" t="str">
        <f>IF('各会計、関係団体の財政状況及び健全化判断比率'!B77="","",'各会計、関係団体の財政状況及び健全化判断比率'!B77)</f>
        <v>吾妻環境施設組合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mcZVQkOcpw7v7gIMVtjQWjYMBEvhYHGQBrhY9MiFNw7B1Mgxa8UcLaWlYxMqLq+8M+S9IjSjHEyrELZF7IOe0g==" saltValue="ctf+zGdqkaUZJ6ra187rX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9" t="s">
        <v>205</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206</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207</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2">
      <c r="B4" s="679" t="s">
        <v>1</v>
      </c>
      <c r="C4" s="680"/>
      <c r="D4" s="680"/>
      <c r="E4" s="680"/>
      <c r="F4" s="680"/>
      <c r="G4" s="680"/>
      <c r="H4" s="680"/>
      <c r="I4" s="680"/>
      <c r="J4" s="680"/>
      <c r="K4" s="680"/>
      <c r="L4" s="680"/>
      <c r="M4" s="680"/>
      <c r="N4" s="680"/>
      <c r="O4" s="680"/>
      <c r="P4" s="680"/>
      <c r="Q4" s="681"/>
      <c r="R4" s="679" t="s">
        <v>208</v>
      </c>
      <c r="S4" s="680"/>
      <c r="T4" s="680"/>
      <c r="U4" s="680"/>
      <c r="V4" s="680"/>
      <c r="W4" s="680"/>
      <c r="X4" s="680"/>
      <c r="Y4" s="681"/>
      <c r="Z4" s="679" t="s">
        <v>209</v>
      </c>
      <c r="AA4" s="680"/>
      <c r="AB4" s="680"/>
      <c r="AC4" s="681"/>
      <c r="AD4" s="679" t="s">
        <v>210</v>
      </c>
      <c r="AE4" s="680"/>
      <c r="AF4" s="680"/>
      <c r="AG4" s="680"/>
      <c r="AH4" s="680"/>
      <c r="AI4" s="680"/>
      <c r="AJ4" s="680"/>
      <c r="AK4" s="681"/>
      <c r="AL4" s="679" t="s">
        <v>209</v>
      </c>
      <c r="AM4" s="680"/>
      <c r="AN4" s="680"/>
      <c r="AO4" s="681"/>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9" t="s">
        <v>214</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2">
      <c r="B5" s="676" t="s">
        <v>215</v>
      </c>
      <c r="C5" s="677"/>
      <c r="D5" s="677"/>
      <c r="E5" s="677"/>
      <c r="F5" s="677"/>
      <c r="G5" s="677"/>
      <c r="H5" s="677"/>
      <c r="I5" s="677"/>
      <c r="J5" s="677"/>
      <c r="K5" s="677"/>
      <c r="L5" s="677"/>
      <c r="M5" s="677"/>
      <c r="N5" s="677"/>
      <c r="O5" s="677"/>
      <c r="P5" s="677"/>
      <c r="Q5" s="678"/>
      <c r="R5" s="673">
        <v>1815180</v>
      </c>
      <c r="S5" s="674"/>
      <c r="T5" s="674"/>
      <c r="U5" s="674"/>
      <c r="V5" s="674"/>
      <c r="W5" s="674"/>
      <c r="X5" s="674"/>
      <c r="Y5" s="702"/>
      <c r="Z5" s="715">
        <v>20.9</v>
      </c>
      <c r="AA5" s="715"/>
      <c r="AB5" s="715"/>
      <c r="AC5" s="715"/>
      <c r="AD5" s="716">
        <v>1815180</v>
      </c>
      <c r="AE5" s="716"/>
      <c r="AF5" s="716"/>
      <c r="AG5" s="716"/>
      <c r="AH5" s="716"/>
      <c r="AI5" s="716"/>
      <c r="AJ5" s="716"/>
      <c r="AK5" s="716"/>
      <c r="AL5" s="703">
        <v>38.200000000000003</v>
      </c>
      <c r="AM5" s="685"/>
      <c r="AN5" s="685"/>
      <c r="AO5" s="704"/>
      <c r="AP5" s="676" t="s">
        <v>216</v>
      </c>
      <c r="AQ5" s="677"/>
      <c r="AR5" s="677"/>
      <c r="AS5" s="677"/>
      <c r="AT5" s="677"/>
      <c r="AU5" s="677"/>
      <c r="AV5" s="677"/>
      <c r="AW5" s="677"/>
      <c r="AX5" s="677"/>
      <c r="AY5" s="677"/>
      <c r="AZ5" s="677"/>
      <c r="BA5" s="677"/>
      <c r="BB5" s="677"/>
      <c r="BC5" s="677"/>
      <c r="BD5" s="677"/>
      <c r="BE5" s="677"/>
      <c r="BF5" s="678"/>
      <c r="BG5" s="621">
        <v>1730702</v>
      </c>
      <c r="BH5" s="622"/>
      <c r="BI5" s="622"/>
      <c r="BJ5" s="622"/>
      <c r="BK5" s="622"/>
      <c r="BL5" s="622"/>
      <c r="BM5" s="622"/>
      <c r="BN5" s="623"/>
      <c r="BO5" s="659">
        <v>95.3</v>
      </c>
      <c r="BP5" s="659"/>
      <c r="BQ5" s="659"/>
      <c r="BR5" s="659"/>
      <c r="BS5" s="660">
        <v>11987</v>
      </c>
      <c r="BT5" s="660"/>
      <c r="BU5" s="660"/>
      <c r="BV5" s="660"/>
      <c r="BW5" s="660"/>
      <c r="BX5" s="660"/>
      <c r="BY5" s="660"/>
      <c r="BZ5" s="660"/>
      <c r="CA5" s="660"/>
      <c r="CB5" s="695"/>
      <c r="CD5" s="679" t="s">
        <v>211</v>
      </c>
      <c r="CE5" s="680"/>
      <c r="CF5" s="680"/>
      <c r="CG5" s="680"/>
      <c r="CH5" s="680"/>
      <c r="CI5" s="680"/>
      <c r="CJ5" s="680"/>
      <c r="CK5" s="680"/>
      <c r="CL5" s="680"/>
      <c r="CM5" s="680"/>
      <c r="CN5" s="680"/>
      <c r="CO5" s="680"/>
      <c r="CP5" s="680"/>
      <c r="CQ5" s="681"/>
      <c r="CR5" s="679" t="s">
        <v>217</v>
      </c>
      <c r="CS5" s="680"/>
      <c r="CT5" s="680"/>
      <c r="CU5" s="680"/>
      <c r="CV5" s="680"/>
      <c r="CW5" s="680"/>
      <c r="CX5" s="680"/>
      <c r="CY5" s="681"/>
      <c r="CZ5" s="679" t="s">
        <v>209</v>
      </c>
      <c r="DA5" s="680"/>
      <c r="DB5" s="680"/>
      <c r="DC5" s="681"/>
      <c r="DD5" s="679" t="s">
        <v>218</v>
      </c>
      <c r="DE5" s="680"/>
      <c r="DF5" s="680"/>
      <c r="DG5" s="680"/>
      <c r="DH5" s="680"/>
      <c r="DI5" s="680"/>
      <c r="DJ5" s="680"/>
      <c r="DK5" s="680"/>
      <c r="DL5" s="680"/>
      <c r="DM5" s="680"/>
      <c r="DN5" s="680"/>
      <c r="DO5" s="680"/>
      <c r="DP5" s="681"/>
      <c r="DQ5" s="679" t="s">
        <v>219</v>
      </c>
      <c r="DR5" s="680"/>
      <c r="DS5" s="680"/>
      <c r="DT5" s="680"/>
      <c r="DU5" s="680"/>
      <c r="DV5" s="680"/>
      <c r="DW5" s="680"/>
      <c r="DX5" s="680"/>
      <c r="DY5" s="680"/>
      <c r="DZ5" s="680"/>
      <c r="EA5" s="680"/>
      <c r="EB5" s="680"/>
      <c r="EC5" s="681"/>
    </row>
    <row r="6" spans="2:143" ht="11.25" customHeight="1" x14ac:dyDescent="0.2">
      <c r="B6" s="618" t="s">
        <v>220</v>
      </c>
      <c r="C6" s="619"/>
      <c r="D6" s="619"/>
      <c r="E6" s="619"/>
      <c r="F6" s="619"/>
      <c r="G6" s="619"/>
      <c r="H6" s="619"/>
      <c r="I6" s="619"/>
      <c r="J6" s="619"/>
      <c r="K6" s="619"/>
      <c r="L6" s="619"/>
      <c r="M6" s="619"/>
      <c r="N6" s="619"/>
      <c r="O6" s="619"/>
      <c r="P6" s="619"/>
      <c r="Q6" s="620"/>
      <c r="R6" s="621">
        <v>134263</v>
      </c>
      <c r="S6" s="622"/>
      <c r="T6" s="622"/>
      <c r="U6" s="622"/>
      <c r="V6" s="622"/>
      <c r="W6" s="622"/>
      <c r="X6" s="622"/>
      <c r="Y6" s="623"/>
      <c r="Z6" s="659">
        <v>1.5</v>
      </c>
      <c r="AA6" s="659"/>
      <c r="AB6" s="659"/>
      <c r="AC6" s="659"/>
      <c r="AD6" s="660">
        <v>134263</v>
      </c>
      <c r="AE6" s="660"/>
      <c r="AF6" s="660"/>
      <c r="AG6" s="660"/>
      <c r="AH6" s="660"/>
      <c r="AI6" s="660"/>
      <c r="AJ6" s="660"/>
      <c r="AK6" s="660"/>
      <c r="AL6" s="624">
        <v>2.8</v>
      </c>
      <c r="AM6" s="625"/>
      <c r="AN6" s="625"/>
      <c r="AO6" s="661"/>
      <c r="AP6" s="618" t="s">
        <v>221</v>
      </c>
      <c r="AQ6" s="619"/>
      <c r="AR6" s="619"/>
      <c r="AS6" s="619"/>
      <c r="AT6" s="619"/>
      <c r="AU6" s="619"/>
      <c r="AV6" s="619"/>
      <c r="AW6" s="619"/>
      <c r="AX6" s="619"/>
      <c r="AY6" s="619"/>
      <c r="AZ6" s="619"/>
      <c r="BA6" s="619"/>
      <c r="BB6" s="619"/>
      <c r="BC6" s="619"/>
      <c r="BD6" s="619"/>
      <c r="BE6" s="619"/>
      <c r="BF6" s="620"/>
      <c r="BG6" s="621">
        <v>1730702</v>
      </c>
      <c r="BH6" s="622"/>
      <c r="BI6" s="622"/>
      <c r="BJ6" s="622"/>
      <c r="BK6" s="622"/>
      <c r="BL6" s="622"/>
      <c r="BM6" s="622"/>
      <c r="BN6" s="623"/>
      <c r="BO6" s="659">
        <v>95.3</v>
      </c>
      <c r="BP6" s="659"/>
      <c r="BQ6" s="659"/>
      <c r="BR6" s="659"/>
      <c r="BS6" s="660">
        <v>11987</v>
      </c>
      <c r="BT6" s="660"/>
      <c r="BU6" s="660"/>
      <c r="BV6" s="660"/>
      <c r="BW6" s="660"/>
      <c r="BX6" s="660"/>
      <c r="BY6" s="660"/>
      <c r="BZ6" s="660"/>
      <c r="CA6" s="660"/>
      <c r="CB6" s="695"/>
      <c r="CD6" s="676" t="s">
        <v>222</v>
      </c>
      <c r="CE6" s="677"/>
      <c r="CF6" s="677"/>
      <c r="CG6" s="677"/>
      <c r="CH6" s="677"/>
      <c r="CI6" s="677"/>
      <c r="CJ6" s="677"/>
      <c r="CK6" s="677"/>
      <c r="CL6" s="677"/>
      <c r="CM6" s="677"/>
      <c r="CN6" s="677"/>
      <c r="CO6" s="677"/>
      <c r="CP6" s="677"/>
      <c r="CQ6" s="678"/>
      <c r="CR6" s="621">
        <v>71861</v>
      </c>
      <c r="CS6" s="622"/>
      <c r="CT6" s="622"/>
      <c r="CU6" s="622"/>
      <c r="CV6" s="622"/>
      <c r="CW6" s="622"/>
      <c r="CX6" s="622"/>
      <c r="CY6" s="623"/>
      <c r="CZ6" s="703">
        <v>0.9</v>
      </c>
      <c r="DA6" s="685"/>
      <c r="DB6" s="685"/>
      <c r="DC6" s="705"/>
      <c r="DD6" s="627" t="s">
        <v>122</v>
      </c>
      <c r="DE6" s="622"/>
      <c r="DF6" s="622"/>
      <c r="DG6" s="622"/>
      <c r="DH6" s="622"/>
      <c r="DI6" s="622"/>
      <c r="DJ6" s="622"/>
      <c r="DK6" s="622"/>
      <c r="DL6" s="622"/>
      <c r="DM6" s="622"/>
      <c r="DN6" s="622"/>
      <c r="DO6" s="622"/>
      <c r="DP6" s="623"/>
      <c r="DQ6" s="627">
        <v>71861</v>
      </c>
      <c r="DR6" s="622"/>
      <c r="DS6" s="622"/>
      <c r="DT6" s="622"/>
      <c r="DU6" s="622"/>
      <c r="DV6" s="622"/>
      <c r="DW6" s="622"/>
      <c r="DX6" s="622"/>
      <c r="DY6" s="622"/>
      <c r="DZ6" s="622"/>
      <c r="EA6" s="622"/>
      <c r="EB6" s="622"/>
      <c r="EC6" s="658"/>
    </row>
    <row r="7" spans="2:143" ht="11.25" customHeight="1" x14ac:dyDescent="0.2">
      <c r="B7" s="618" t="s">
        <v>223</v>
      </c>
      <c r="C7" s="619"/>
      <c r="D7" s="619"/>
      <c r="E7" s="619"/>
      <c r="F7" s="619"/>
      <c r="G7" s="619"/>
      <c r="H7" s="619"/>
      <c r="I7" s="619"/>
      <c r="J7" s="619"/>
      <c r="K7" s="619"/>
      <c r="L7" s="619"/>
      <c r="M7" s="619"/>
      <c r="N7" s="619"/>
      <c r="O7" s="619"/>
      <c r="P7" s="619"/>
      <c r="Q7" s="620"/>
      <c r="R7" s="621">
        <v>455</v>
      </c>
      <c r="S7" s="622"/>
      <c r="T7" s="622"/>
      <c r="U7" s="622"/>
      <c r="V7" s="622"/>
      <c r="W7" s="622"/>
      <c r="X7" s="622"/>
      <c r="Y7" s="623"/>
      <c r="Z7" s="659">
        <v>0</v>
      </c>
      <c r="AA7" s="659"/>
      <c r="AB7" s="659"/>
      <c r="AC7" s="659"/>
      <c r="AD7" s="660">
        <v>455</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587420</v>
      </c>
      <c r="BH7" s="622"/>
      <c r="BI7" s="622"/>
      <c r="BJ7" s="622"/>
      <c r="BK7" s="622"/>
      <c r="BL7" s="622"/>
      <c r="BM7" s="622"/>
      <c r="BN7" s="623"/>
      <c r="BO7" s="659">
        <v>32.4</v>
      </c>
      <c r="BP7" s="659"/>
      <c r="BQ7" s="659"/>
      <c r="BR7" s="659"/>
      <c r="BS7" s="660">
        <v>11987</v>
      </c>
      <c r="BT7" s="660"/>
      <c r="BU7" s="660"/>
      <c r="BV7" s="660"/>
      <c r="BW7" s="660"/>
      <c r="BX7" s="660"/>
      <c r="BY7" s="660"/>
      <c r="BZ7" s="660"/>
      <c r="CA7" s="660"/>
      <c r="CB7" s="695"/>
      <c r="CD7" s="618" t="s">
        <v>225</v>
      </c>
      <c r="CE7" s="619"/>
      <c r="CF7" s="619"/>
      <c r="CG7" s="619"/>
      <c r="CH7" s="619"/>
      <c r="CI7" s="619"/>
      <c r="CJ7" s="619"/>
      <c r="CK7" s="619"/>
      <c r="CL7" s="619"/>
      <c r="CM7" s="619"/>
      <c r="CN7" s="619"/>
      <c r="CO7" s="619"/>
      <c r="CP7" s="619"/>
      <c r="CQ7" s="620"/>
      <c r="CR7" s="621">
        <v>1234408</v>
      </c>
      <c r="CS7" s="622"/>
      <c r="CT7" s="622"/>
      <c r="CU7" s="622"/>
      <c r="CV7" s="622"/>
      <c r="CW7" s="622"/>
      <c r="CX7" s="622"/>
      <c r="CY7" s="623"/>
      <c r="CZ7" s="659">
        <v>15.7</v>
      </c>
      <c r="DA7" s="659"/>
      <c r="DB7" s="659"/>
      <c r="DC7" s="659"/>
      <c r="DD7" s="627">
        <v>151168</v>
      </c>
      <c r="DE7" s="622"/>
      <c r="DF7" s="622"/>
      <c r="DG7" s="622"/>
      <c r="DH7" s="622"/>
      <c r="DI7" s="622"/>
      <c r="DJ7" s="622"/>
      <c r="DK7" s="622"/>
      <c r="DL7" s="622"/>
      <c r="DM7" s="622"/>
      <c r="DN7" s="622"/>
      <c r="DO7" s="622"/>
      <c r="DP7" s="623"/>
      <c r="DQ7" s="627">
        <v>924167</v>
      </c>
      <c r="DR7" s="622"/>
      <c r="DS7" s="622"/>
      <c r="DT7" s="622"/>
      <c r="DU7" s="622"/>
      <c r="DV7" s="622"/>
      <c r="DW7" s="622"/>
      <c r="DX7" s="622"/>
      <c r="DY7" s="622"/>
      <c r="DZ7" s="622"/>
      <c r="EA7" s="622"/>
      <c r="EB7" s="622"/>
      <c r="EC7" s="658"/>
    </row>
    <row r="8" spans="2:143" ht="11.25" customHeight="1" x14ac:dyDescent="0.2">
      <c r="B8" s="618" t="s">
        <v>226</v>
      </c>
      <c r="C8" s="619"/>
      <c r="D8" s="619"/>
      <c r="E8" s="619"/>
      <c r="F8" s="619"/>
      <c r="G8" s="619"/>
      <c r="H8" s="619"/>
      <c r="I8" s="619"/>
      <c r="J8" s="619"/>
      <c r="K8" s="619"/>
      <c r="L8" s="619"/>
      <c r="M8" s="619"/>
      <c r="N8" s="619"/>
      <c r="O8" s="619"/>
      <c r="P8" s="619"/>
      <c r="Q8" s="620"/>
      <c r="R8" s="621">
        <v>8443</v>
      </c>
      <c r="S8" s="622"/>
      <c r="T8" s="622"/>
      <c r="U8" s="622"/>
      <c r="V8" s="622"/>
      <c r="W8" s="622"/>
      <c r="X8" s="622"/>
      <c r="Y8" s="623"/>
      <c r="Z8" s="659">
        <v>0.1</v>
      </c>
      <c r="AA8" s="659"/>
      <c r="AB8" s="659"/>
      <c r="AC8" s="659"/>
      <c r="AD8" s="660">
        <v>8443</v>
      </c>
      <c r="AE8" s="660"/>
      <c r="AF8" s="660"/>
      <c r="AG8" s="660"/>
      <c r="AH8" s="660"/>
      <c r="AI8" s="660"/>
      <c r="AJ8" s="660"/>
      <c r="AK8" s="660"/>
      <c r="AL8" s="624">
        <v>0.2</v>
      </c>
      <c r="AM8" s="625"/>
      <c r="AN8" s="625"/>
      <c r="AO8" s="661"/>
      <c r="AP8" s="618" t="s">
        <v>227</v>
      </c>
      <c r="AQ8" s="619"/>
      <c r="AR8" s="619"/>
      <c r="AS8" s="619"/>
      <c r="AT8" s="619"/>
      <c r="AU8" s="619"/>
      <c r="AV8" s="619"/>
      <c r="AW8" s="619"/>
      <c r="AX8" s="619"/>
      <c r="AY8" s="619"/>
      <c r="AZ8" s="619"/>
      <c r="BA8" s="619"/>
      <c r="BB8" s="619"/>
      <c r="BC8" s="619"/>
      <c r="BD8" s="619"/>
      <c r="BE8" s="619"/>
      <c r="BF8" s="620"/>
      <c r="BG8" s="621">
        <v>34626</v>
      </c>
      <c r="BH8" s="622"/>
      <c r="BI8" s="622"/>
      <c r="BJ8" s="622"/>
      <c r="BK8" s="622"/>
      <c r="BL8" s="622"/>
      <c r="BM8" s="622"/>
      <c r="BN8" s="623"/>
      <c r="BO8" s="659">
        <v>1.9</v>
      </c>
      <c r="BP8" s="659"/>
      <c r="BQ8" s="659"/>
      <c r="BR8" s="659"/>
      <c r="BS8" s="660" t="s">
        <v>122</v>
      </c>
      <c r="BT8" s="660"/>
      <c r="BU8" s="660"/>
      <c r="BV8" s="660"/>
      <c r="BW8" s="660"/>
      <c r="BX8" s="660"/>
      <c r="BY8" s="660"/>
      <c r="BZ8" s="660"/>
      <c r="CA8" s="660"/>
      <c r="CB8" s="695"/>
      <c r="CD8" s="618" t="s">
        <v>228</v>
      </c>
      <c r="CE8" s="619"/>
      <c r="CF8" s="619"/>
      <c r="CG8" s="619"/>
      <c r="CH8" s="619"/>
      <c r="CI8" s="619"/>
      <c r="CJ8" s="619"/>
      <c r="CK8" s="619"/>
      <c r="CL8" s="619"/>
      <c r="CM8" s="619"/>
      <c r="CN8" s="619"/>
      <c r="CO8" s="619"/>
      <c r="CP8" s="619"/>
      <c r="CQ8" s="620"/>
      <c r="CR8" s="621">
        <v>1261742</v>
      </c>
      <c r="CS8" s="622"/>
      <c r="CT8" s="622"/>
      <c r="CU8" s="622"/>
      <c r="CV8" s="622"/>
      <c r="CW8" s="622"/>
      <c r="CX8" s="622"/>
      <c r="CY8" s="623"/>
      <c r="CZ8" s="659">
        <v>16</v>
      </c>
      <c r="DA8" s="659"/>
      <c r="DB8" s="659"/>
      <c r="DC8" s="659"/>
      <c r="DD8" s="627" t="s">
        <v>122</v>
      </c>
      <c r="DE8" s="622"/>
      <c r="DF8" s="622"/>
      <c r="DG8" s="622"/>
      <c r="DH8" s="622"/>
      <c r="DI8" s="622"/>
      <c r="DJ8" s="622"/>
      <c r="DK8" s="622"/>
      <c r="DL8" s="622"/>
      <c r="DM8" s="622"/>
      <c r="DN8" s="622"/>
      <c r="DO8" s="622"/>
      <c r="DP8" s="623"/>
      <c r="DQ8" s="627">
        <v>723485</v>
      </c>
      <c r="DR8" s="622"/>
      <c r="DS8" s="622"/>
      <c r="DT8" s="622"/>
      <c r="DU8" s="622"/>
      <c r="DV8" s="622"/>
      <c r="DW8" s="622"/>
      <c r="DX8" s="622"/>
      <c r="DY8" s="622"/>
      <c r="DZ8" s="622"/>
      <c r="EA8" s="622"/>
      <c r="EB8" s="622"/>
      <c r="EC8" s="658"/>
    </row>
    <row r="9" spans="2:143" ht="11.25" customHeight="1" x14ac:dyDescent="0.2">
      <c r="B9" s="618" t="s">
        <v>229</v>
      </c>
      <c r="C9" s="619"/>
      <c r="D9" s="619"/>
      <c r="E9" s="619"/>
      <c r="F9" s="619"/>
      <c r="G9" s="619"/>
      <c r="H9" s="619"/>
      <c r="I9" s="619"/>
      <c r="J9" s="619"/>
      <c r="K9" s="619"/>
      <c r="L9" s="619"/>
      <c r="M9" s="619"/>
      <c r="N9" s="619"/>
      <c r="O9" s="619"/>
      <c r="P9" s="619"/>
      <c r="Q9" s="620"/>
      <c r="R9" s="621">
        <v>10607</v>
      </c>
      <c r="S9" s="622"/>
      <c r="T9" s="622"/>
      <c r="U9" s="622"/>
      <c r="V9" s="622"/>
      <c r="W9" s="622"/>
      <c r="X9" s="622"/>
      <c r="Y9" s="623"/>
      <c r="Z9" s="659">
        <v>0.1</v>
      </c>
      <c r="AA9" s="659"/>
      <c r="AB9" s="659"/>
      <c r="AC9" s="659"/>
      <c r="AD9" s="660">
        <v>10607</v>
      </c>
      <c r="AE9" s="660"/>
      <c r="AF9" s="660"/>
      <c r="AG9" s="660"/>
      <c r="AH9" s="660"/>
      <c r="AI9" s="660"/>
      <c r="AJ9" s="660"/>
      <c r="AK9" s="660"/>
      <c r="AL9" s="624">
        <v>0.2</v>
      </c>
      <c r="AM9" s="625"/>
      <c r="AN9" s="625"/>
      <c r="AO9" s="661"/>
      <c r="AP9" s="618" t="s">
        <v>230</v>
      </c>
      <c r="AQ9" s="619"/>
      <c r="AR9" s="619"/>
      <c r="AS9" s="619"/>
      <c r="AT9" s="619"/>
      <c r="AU9" s="619"/>
      <c r="AV9" s="619"/>
      <c r="AW9" s="619"/>
      <c r="AX9" s="619"/>
      <c r="AY9" s="619"/>
      <c r="AZ9" s="619"/>
      <c r="BA9" s="619"/>
      <c r="BB9" s="619"/>
      <c r="BC9" s="619"/>
      <c r="BD9" s="619"/>
      <c r="BE9" s="619"/>
      <c r="BF9" s="620"/>
      <c r="BG9" s="621">
        <v>441919</v>
      </c>
      <c r="BH9" s="622"/>
      <c r="BI9" s="622"/>
      <c r="BJ9" s="622"/>
      <c r="BK9" s="622"/>
      <c r="BL9" s="622"/>
      <c r="BM9" s="622"/>
      <c r="BN9" s="623"/>
      <c r="BO9" s="659">
        <v>24.3</v>
      </c>
      <c r="BP9" s="659"/>
      <c r="BQ9" s="659"/>
      <c r="BR9" s="659"/>
      <c r="BS9" s="660" t="s">
        <v>122</v>
      </c>
      <c r="BT9" s="660"/>
      <c r="BU9" s="660"/>
      <c r="BV9" s="660"/>
      <c r="BW9" s="660"/>
      <c r="BX9" s="660"/>
      <c r="BY9" s="660"/>
      <c r="BZ9" s="660"/>
      <c r="CA9" s="660"/>
      <c r="CB9" s="695"/>
      <c r="CD9" s="618" t="s">
        <v>231</v>
      </c>
      <c r="CE9" s="619"/>
      <c r="CF9" s="619"/>
      <c r="CG9" s="619"/>
      <c r="CH9" s="619"/>
      <c r="CI9" s="619"/>
      <c r="CJ9" s="619"/>
      <c r="CK9" s="619"/>
      <c r="CL9" s="619"/>
      <c r="CM9" s="619"/>
      <c r="CN9" s="619"/>
      <c r="CO9" s="619"/>
      <c r="CP9" s="619"/>
      <c r="CQ9" s="620"/>
      <c r="CR9" s="621">
        <v>634466</v>
      </c>
      <c r="CS9" s="622"/>
      <c r="CT9" s="622"/>
      <c r="CU9" s="622"/>
      <c r="CV9" s="622"/>
      <c r="CW9" s="622"/>
      <c r="CX9" s="622"/>
      <c r="CY9" s="623"/>
      <c r="CZ9" s="659">
        <v>8.1</v>
      </c>
      <c r="DA9" s="659"/>
      <c r="DB9" s="659"/>
      <c r="DC9" s="659"/>
      <c r="DD9" s="627" t="s">
        <v>122</v>
      </c>
      <c r="DE9" s="622"/>
      <c r="DF9" s="622"/>
      <c r="DG9" s="622"/>
      <c r="DH9" s="622"/>
      <c r="DI9" s="622"/>
      <c r="DJ9" s="622"/>
      <c r="DK9" s="622"/>
      <c r="DL9" s="622"/>
      <c r="DM9" s="622"/>
      <c r="DN9" s="622"/>
      <c r="DO9" s="622"/>
      <c r="DP9" s="623"/>
      <c r="DQ9" s="627">
        <v>539991</v>
      </c>
      <c r="DR9" s="622"/>
      <c r="DS9" s="622"/>
      <c r="DT9" s="622"/>
      <c r="DU9" s="622"/>
      <c r="DV9" s="622"/>
      <c r="DW9" s="622"/>
      <c r="DX9" s="622"/>
      <c r="DY9" s="622"/>
      <c r="DZ9" s="622"/>
      <c r="EA9" s="622"/>
      <c r="EB9" s="622"/>
      <c r="EC9" s="658"/>
    </row>
    <row r="10" spans="2:143" ht="11.25" customHeight="1" x14ac:dyDescent="0.2">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68940</v>
      </c>
      <c r="BH10" s="622"/>
      <c r="BI10" s="622"/>
      <c r="BJ10" s="622"/>
      <c r="BK10" s="622"/>
      <c r="BL10" s="622"/>
      <c r="BM10" s="622"/>
      <c r="BN10" s="623"/>
      <c r="BO10" s="659">
        <v>3.8</v>
      </c>
      <c r="BP10" s="659"/>
      <c r="BQ10" s="659"/>
      <c r="BR10" s="659"/>
      <c r="BS10" s="660" t="s">
        <v>122</v>
      </c>
      <c r="BT10" s="660"/>
      <c r="BU10" s="660"/>
      <c r="BV10" s="660"/>
      <c r="BW10" s="660"/>
      <c r="BX10" s="660"/>
      <c r="BY10" s="660"/>
      <c r="BZ10" s="660"/>
      <c r="CA10" s="660"/>
      <c r="CB10" s="695"/>
      <c r="CD10" s="618" t="s">
        <v>234</v>
      </c>
      <c r="CE10" s="619"/>
      <c r="CF10" s="619"/>
      <c r="CG10" s="619"/>
      <c r="CH10" s="619"/>
      <c r="CI10" s="619"/>
      <c r="CJ10" s="619"/>
      <c r="CK10" s="619"/>
      <c r="CL10" s="619"/>
      <c r="CM10" s="619"/>
      <c r="CN10" s="619"/>
      <c r="CO10" s="619"/>
      <c r="CP10" s="619"/>
      <c r="CQ10" s="620"/>
      <c r="CR10" s="621">
        <v>1500</v>
      </c>
      <c r="CS10" s="622"/>
      <c r="CT10" s="622"/>
      <c r="CU10" s="622"/>
      <c r="CV10" s="622"/>
      <c r="CW10" s="622"/>
      <c r="CX10" s="622"/>
      <c r="CY10" s="623"/>
      <c r="CZ10" s="659">
        <v>0</v>
      </c>
      <c r="DA10" s="659"/>
      <c r="DB10" s="659"/>
      <c r="DC10" s="659"/>
      <c r="DD10" s="627" t="s">
        <v>122</v>
      </c>
      <c r="DE10" s="622"/>
      <c r="DF10" s="622"/>
      <c r="DG10" s="622"/>
      <c r="DH10" s="622"/>
      <c r="DI10" s="622"/>
      <c r="DJ10" s="622"/>
      <c r="DK10" s="622"/>
      <c r="DL10" s="622"/>
      <c r="DM10" s="622"/>
      <c r="DN10" s="622"/>
      <c r="DO10" s="622"/>
      <c r="DP10" s="623"/>
      <c r="DQ10" s="627" t="s">
        <v>122</v>
      </c>
      <c r="DR10" s="622"/>
      <c r="DS10" s="622"/>
      <c r="DT10" s="622"/>
      <c r="DU10" s="622"/>
      <c r="DV10" s="622"/>
      <c r="DW10" s="622"/>
      <c r="DX10" s="622"/>
      <c r="DY10" s="622"/>
      <c r="DZ10" s="622"/>
      <c r="EA10" s="622"/>
      <c r="EB10" s="622"/>
      <c r="EC10" s="658"/>
    </row>
    <row r="11" spans="2:143" ht="11.25" customHeight="1" x14ac:dyDescent="0.2">
      <c r="B11" s="618" t="s">
        <v>235</v>
      </c>
      <c r="C11" s="619"/>
      <c r="D11" s="619"/>
      <c r="E11" s="619"/>
      <c r="F11" s="619"/>
      <c r="G11" s="619"/>
      <c r="H11" s="619"/>
      <c r="I11" s="619"/>
      <c r="J11" s="619"/>
      <c r="K11" s="619"/>
      <c r="L11" s="619"/>
      <c r="M11" s="619"/>
      <c r="N11" s="619"/>
      <c r="O11" s="619"/>
      <c r="P11" s="619"/>
      <c r="Q11" s="620"/>
      <c r="R11" s="621">
        <v>222630</v>
      </c>
      <c r="S11" s="622"/>
      <c r="T11" s="622"/>
      <c r="U11" s="622"/>
      <c r="V11" s="622"/>
      <c r="W11" s="622"/>
      <c r="X11" s="622"/>
      <c r="Y11" s="623"/>
      <c r="Z11" s="624">
        <v>2.6</v>
      </c>
      <c r="AA11" s="625"/>
      <c r="AB11" s="625"/>
      <c r="AC11" s="626"/>
      <c r="AD11" s="627">
        <v>222630</v>
      </c>
      <c r="AE11" s="622"/>
      <c r="AF11" s="622"/>
      <c r="AG11" s="622"/>
      <c r="AH11" s="622"/>
      <c r="AI11" s="622"/>
      <c r="AJ11" s="622"/>
      <c r="AK11" s="623"/>
      <c r="AL11" s="624">
        <v>4.7</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41935</v>
      </c>
      <c r="BH11" s="622"/>
      <c r="BI11" s="622"/>
      <c r="BJ11" s="622"/>
      <c r="BK11" s="622"/>
      <c r="BL11" s="622"/>
      <c r="BM11" s="622"/>
      <c r="BN11" s="623"/>
      <c r="BO11" s="659">
        <v>2.2999999999999998</v>
      </c>
      <c r="BP11" s="659"/>
      <c r="BQ11" s="659"/>
      <c r="BR11" s="659"/>
      <c r="BS11" s="660">
        <v>11987</v>
      </c>
      <c r="BT11" s="660"/>
      <c r="BU11" s="660"/>
      <c r="BV11" s="660"/>
      <c r="BW11" s="660"/>
      <c r="BX11" s="660"/>
      <c r="BY11" s="660"/>
      <c r="BZ11" s="660"/>
      <c r="CA11" s="660"/>
      <c r="CB11" s="695"/>
      <c r="CD11" s="618" t="s">
        <v>237</v>
      </c>
      <c r="CE11" s="619"/>
      <c r="CF11" s="619"/>
      <c r="CG11" s="619"/>
      <c r="CH11" s="619"/>
      <c r="CI11" s="619"/>
      <c r="CJ11" s="619"/>
      <c r="CK11" s="619"/>
      <c r="CL11" s="619"/>
      <c r="CM11" s="619"/>
      <c r="CN11" s="619"/>
      <c r="CO11" s="619"/>
      <c r="CP11" s="619"/>
      <c r="CQ11" s="620"/>
      <c r="CR11" s="621">
        <v>805477</v>
      </c>
      <c r="CS11" s="622"/>
      <c r="CT11" s="622"/>
      <c r="CU11" s="622"/>
      <c r="CV11" s="622"/>
      <c r="CW11" s="622"/>
      <c r="CX11" s="622"/>
      <c r="CY11" s="623"/>
      <c r="CZ11" s="659">
        <v>10.199999999999999</v>
      </c>
      <c r="DA11" s="659"/>
      <c r="DB11" s="659"/>
      <c r="DC11" s="659"/>
      <c r="DD11" s="627">
        <v>408153</v>
      </c>
      <c r="DE11" s="622"/>
      <c r="DF11" s="622"/>
      <c r="DG11" s="622"/>
      <c r="DH11" s="622"/>
      <c r="DI11" s="622"/>
      <c r="DJ11" s="622"/>
      <c r="DK11" s="622"/>
      <c r="DL11" s="622"/>
      <c r="DM11" s="622"/>
      <c r="DN11" s="622"/>
      <c r="DO11" s="622"/>
      <c r="DP11" s="623"/>
      <c r="DQ11" s="627">
        <v>312212</v>
      </c>
      <c r="DR11" s="622"/>
      <c r="DS11" s="622"/>
      <c r="DT11" s="622"/>
      <c r="DU11" s="622"/>
      <c r="DV11" s="622"/>
      <c r="DW11" s="622"/>
      <c r="DX11" s="622"/>
      <c r="DY11" s="622"/>
      <c r="DZ11" s="622"/>
      <c r="EA11" s="622"/>
      <c r="EB11" s="622"/>
      <c r="EC11" s="658"/>
    </row>
    <row r="12" spans="2:143" ht="11.25" customHeight="1" x14ac:dyDescent="0.2">
      <c r="B12" s="618" t="s">
        <v>238</v>
      </c>
      <c r="C12" s="619"/>
      <c r="D12" s="619"/>
      <c r="E12" s="619"/>
      <c r="F12" s="619"/>
      <c r="G12" s="619"/>
      <c r="H12" s="619"/>
      <c r="I12" s="619"/>
      <c r="J12" s="619"/>
      <c r="K12" s="619"/>
      <c r="L12" s="619"/>
      <c r="M12" s="619"/>
      <c r="N12" s="619"/>
      <c r="O12" s="619"/>
      <c r="P12" s="619"/>
      <c r="Q12" s="620"/>
      <c r="R12" s="621">
        <v>10243</v>
      </c>
      <c r="S12" s="622"/>
      <c r="T12" s="622"/>
      <c r="U12" s="622"/>
      <c r="V12" s="622"/>
      <c r="W12" s="622"/>
      <c r="X12" s="622"/>
      <c r="Y12" s="623"/>
      <c r="Z12" s="659">
        <v>0.1</v>
      </c>
      <c r="AA12" s="659"/>
      <c r="AB12" s="659"/>
      <c r="AC12" s="659"/>
      <c r="AD12" s="660">
        <v>10243</v>
      </c>
      <c r="AE12" s="660"/>
      <c r="AF12" s="660"/>
      <c r="AG12" s="660"/>
      <c r="AH12" s="660"/>
      <c r="AI12" s="660"/>
      <c r="AJ12" s="660"/>
      <c r="AK12" s="660"/>
      <c r="AL12" s="624">
        <v>0.2</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1025746</v>
      </c>
      <c r="BH12" s="622"/>
      <c r="BI12" s="622"/>
      <c r="BJ12" s="622"/>
      <c r="BK12" s="622"/>
      <c r="BL12" s="622"/>
      <c r="BM12" s="622"/>
      <c r="BN12" s="623"/>
      <c r="BO12" s="659">
        <v>56.5</v>
      </c>
      <c r="BP12" s="659"/>
      <c r="BQ12" s="659"/>
      <c r="BR12" s="659"/>
      <c r="BS12" s="660" t="s">
        <v>122</v>
      </c>
      <c r="BT12" s="660"/>
      <c r="BU12" s="660"/>
      <c r="BV12" s="660"/>
      <c r="BW12" s="660"/>
      <c r="BX12" s="660"/>
      <c r="BY12" s="660"/>
      <c r="BZ12" s="660"/>
      <c r="CA12" s="660"/>
      <c r="CB12" s="695"/>
      <c r="CD12" s="618" t="s">
        <v>240</v>
      </c>
      <c r="CE12" s="619"/>
      <c r="CF12" s="619"/>
      <c r="CG12" s="619"/>
      <c r="CH12" s="619"/>
      <c r="CI12" s="619"/>
      <c r="CJ12" s="619"/>
      <c r="CK12" s="619"/>
      <c r="CL12" s="619"/>
      <c r="CM12" s="619"/>
      <c r="CN12" s="619"/>
      <c r="CO12" s="619"/>
      <c r="CP12" s="619"/>
      <c r="CQ12" s="620"/>
      <c r="CR12" s="621">
        <v>311898</v>
      </c>
      <c r="CS12" s="622"/>
      <c r="CT12" s="622"/>
      <c r="CU12" s="622"/>
      <c r="CV12" s="622"/>
      <c r="CW12" s="622"/>
      <c r="CX12" s="622"/>
      <c r="CY12" s="623"/>
      <c r="CZ12" s="659">
        <v>4</v>
      </c>
      <c r="DA12" s="659"/>
      <c r="DB12" s="659"/>
      <c r="DC12" s="659"/>
      <c r="DD12" s="627">
        <v>145039</v>
      </c>
      <c r="DE12" s="622"/>
      <c r="DF12" s="622"/>
      <c r="DG12" s="622"/>
      <c r="DH12" s="622"/>
      <c r="DI12" s="622"/>
      <c r="DJ12" s="622"/>
      <c r="DK12" s="622"/>
      <c r="DL12" s="622"/>
      <c r="DM12" s="622"/>
      <c r="DN12" s="622"/>
      <c r="DO12" s="622"/>
      <c r="DP12" s="623"/>
      <c r="DQ12" s="627">
        <v>181239</v>
      </c>
      <c r="DR12" s="622"/>
      <c r="DS12" s="622"/>
      <c r="DT12" s="622"/>
      <c r="DU12" s="622"/>
      <c r="DV12" s="622"/>
      <c r="DW12" s="622"/>
      <c r="DX12" s="622"/>
      <c r="DY12" s="622"/>
      <c r="DZ12" s="622"/>
      <c r="EA12" s="622"/>
      <c r="EB12" s="622"/>
      <c r="EC12" s="658"/>
    </row>
    <row r="13" spans="2:143" ht="11.25" customHeight="1" x14ac:dyDescent="0.2">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1008657</v>
      </c>
      <c r="BH13" s="622"/>
      <c r="BI13" s="622"/>
      <c r="BJ13" s="622"/>
      <c r="BK13" s="622"/>
      <c r="BL13" s="622"/>
      <c r="BM13" s="622"/>
      <c r="BN13" s="623"/>
      <c r="BO13" s="659">
        <v>55.6</v>
      </c>
      <c r="BP13" s="659"/>
      <c r="BQ13" s="659"/>
      <c r="BR13" s="659"/>
      <c r="BS13" s="660" t="s">
        <v>122</v>
      </c>
      <c r="BT13" s="660"/>
      <c r="BU13" s="660"/>
      <c r="BV13" s="660"/>
      <c r="BW13" s="660"/>
      <c r="BX13" s="660"/>
      <c r="BY13" s="660"/>
      <c r="BZ13" s="660"/>
      <c r="CA13" s="660"/>
      <c r="CB13" s="695"/>
      <c r="CD13" s="618" t="s">
        <v>243</v>
      </c>
      <c r="CE13" s="619"/>
      <c r="CF13" s="619"/>
      <c r="CG13" s="619"/>
      <c r="CH13" s="619"/>
      <c r="CI13" s="619"/>
      <c r="CJ13" s="619"/>
      <c r="CK13" s="619"/>
      <c r="CL13" s="619"/>
      <c r="CM13" s="619"/>
      <c r="CN13" s="619"/>
      <c r="CO13" s="619"/>
      <c r="CP13" s="619"/>
      <c r="CQ13" s="620"/>
      <c r="CR13" s="621">
        <v>1187434</v>
      </c>
      <c r="CS13" s="622"/>
      <c r="CT13" s="622"/>
      <c r="CU13" s="622"/>
      <c r="CV13" s="622"/>
      <c r="CW13" s="622"/>
      <c r="CX13" s="622"/>
      <c r="CY13" s="623"/>
      <c r="CZ13" s="659">
        <v>15.1</v>
      </c>
      <c r="DA13" s="659"/>
      <c r="DB13" s="659"/>
      <c r="DC13" s="659"/>
      <c r="DD13" s="627">
        <v>697774</v>
      </c>
      <c r="DE13" s="622"/>
      <c r="DF13" s="622"/>
      <c r="DG13" s="622"/>
      <c r="DH13" s="622"/>
      <c r="DI13" s="622"/>
      <c r="DJ13" s="622"/>
      <c r="DK13" s="622"/>
      <c r="DL13" s="622"/>
      <c r="DM13" s="622"/>
      <c r="DN13" s="622"/>
      <c r="DO13" s="622"/>
      <c r="DP13" s="623"/>
      <c r="DQ13" s="627">
        <v>693262</v>
      </c>
      <c r="DR13" s="622"/>
      <c r="DS13" s="622"/>
      <c r="DT13" s="622"/>
      <c r="DU13" s="622"/>
      <c r="DV13" s="622"/>
      <c r="DW13" s="622"/>
      <c r="DX13" s="622"/>
      <c r="DY13" s="622"/>
      <c r="DZ13" s="622"/>
      <c r="EA13" s="622"/>
      <c r="EB13" s="622"/>
      <c r="EC13" s="658"/>
    </row>
    <row r="14" spans="2:143" ht="11.25" customHeight="1" x14ac:dyDescent="0.2">
      <c r="B14" s="618" t="s">
        <v>244</v>
      </c>
      <c r="C14" s="619"/>
      <c r="D14" s="619"/>
      <c r="E14" s="619"/>
      <c r="F14" s="619"/>
      <c r="G14" s="619"/>
      <c r="H14" s="619"/>
      <c r="I14" s="619"/>
      <c r="J14" s="619"/>
      <c r="K14" s="619"/>
      <c r="L14" s="619"/>
      <c r="M14" s="619"/>
      <c r="N14" s="619"/>
      <c r="O14" s="619"/>
      <c r="P14" s="619"/>
      <c r="Q14" s="620"/>
      <c r="R14" s="621">
        <v>983</v>
      </c>
      <c r="S14" s="622"/>
      <c r="T14" s="622"/>
      <c r="U14" s="622"/>
      <c r="V14" s="622"/>
      <c r="W14" s="622"/>
      <c r="X14" s="622"/>
      <c r="Y14" s="623"/>
      <c r="Z14" s="659">
        <v>0</v>
      </c>
      <c r="AA14" s="659"/>
      <c r="AB14" s="659"/>
      <c r="AC14" s="659"/>
      <c r="AD14" s="660">
        <v>983</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52609</v>
      </c>
      <c r="BH14" s="622"/>
      <c r="BI14" s="622"/>
      <c r="BJ14" s="622"/>
      <c r="BK14" s="622"/>
      <c r="BL14" s="622"/>
      <c r="BM14" s="622"/>
      <c r="BN14" s="623"/>
      <c r="BO14" s="659">
        <v>2.9</v>
      </c>
      <c r="BP14" s="659"/>
      <c r="BQ14" s="659"/>
      <c r="BR14" s="659"/>
      <c r="BS14" s="660" t="s">
        <v>122</v>
      </c>
      <c r="BT14" s="660"/>
      <c r="BU14" s="660"/>
      <c r="BV14" s="660"/>
      <c r="BW14" s="660"/>
      <c r="BX14" s="660"/>
      <c r="BY14" s="660"/>
      <c r="BZ14" s="660"/>
      <c r="CA14" s="660"/>
      <c r="CB14" s="695"/>
      <c r="CD14" s="618" t="s">
        <v>246</v>
      </c>
      <c r="CE14" s="619"/>
      <c r="CF14" s="619"/>
      <c r="CG14" s="619"/>
      <c r="CH14" s="619"/>
      <c r="CI14" s="619"/>
      <c r="CJ14" s="619"/>
      <c r="CK14" s="619"/>
      <c r="CL14" s="619"/>
      <c r="CM14" s="619"/>
      <c r="CN14" s="619"/>
      <c r="CO14" s="619"/>
      <c r="CP14" s="619"/>
      <c r="CQ14" s="620"/>
      <c r="CR14" s="621">
        <v>309642</v>
      </c>
      <c r="CS14" s="622"/>
      <c r="CT14" s="622"/>
      <c r="CU14" s="622"/>
      <c r="CV14" s="622"/>
      <c r="CW14" s="622"/>
      <c r="CX14" s="622"/>
      <c r="CY14" s="623"/>
      <c r="CZ14" s="659">
        <v>3.9</v>
      </c>
      <c r="DA14" s="659"/>
      <c r="DB14" s="659"/>
      <c r="DC14" s="659"/>
      <c r="DD14" s="627">
        <v>49197</v>
      </c>
      <c r="DE14" s="622"/>
      <c r="DF14" s="622"/>
      <c r="DG14" s="622"/>
      <c r="DH14" s="622"/>
      <c r="DI14" s="622"/>
      <c r="DJ14" s="622"/>
      <c r="DK14" s="622"/>
      <c r="DL14" s="622"/>
      <c r="DM14" s="622"/>
      <c r="DN14" s="622"/>
      <c r="DO14" s="622"/>
      <c r="DP14" s="623"/>
      <c r="DQ14" s="627">
        <v>269425</v>
      </c>
      <c r="DR14" s="622"/>
      <c r="DS14" s="622"/>
      <c r="DT14" s="622"/>
      <c r="DU14" s="622"/>
      <c r="DV14" s="622"/>
      <c r="DW14" s="622"/>
      <c r="DX14" s="622"/>
      <c r="DY14" s="622"/>
      <c r="DZ14" s="622"/>
      <c r="EA14" s="622"/>
      <c r="EB14" s="622"/>
      <c r="EC14" s="658"/>
    </row>
    <row r="15" spans="2:143" ht="11.25" customHeight="1" x14ac:dyDescent="0.2">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64927</v>
      </c>
      <c r="BH15" s="622"/>
      <c r="BI15" s="622"/>
      <c r="BJ15" s="622"/>
      <c r="BK15" s="622"/>
      <c r="BL15" s="622"/>
      <c r="BM15" s="622"/>
      <c r="BN15" s="623"/>
      <c r="BO15" s="659">
        <v>3.6</v>
      </c>
      <c r="BP15" s="659"/>
      <c r="BQ15" s="659"/>
      <c r="BR15" s="659"/>
      <c r="BS15" s="660" t="s">
        <v>122</v>
      </c>
      <c r="BT15" s="660"/>
      <c r="BU15" s="660"/>
      <c r="BV15" s="660"/>
      <c r="BW15" s="660"/>
      <c r="BX15" s="660"/>
      <c r="BY15" s="660"/>
      <c r="BZ15" s="660"/>
      <c r="CA15" s="660"/>
      <c r="CB15" s="695"/>
      <c r="CD15" s="618" t="s">
        <v>249</v>
      </c>
      <c r="CE15" s="619"/>
      <c r="CF15" s="619"/>
      <c r="CG15" s="619"/>
      <c r="CH15" s="619"/>
      <c r="CI15" s="619"/>
      <c r="CJ15" s="619"/>
      <c r="CK15" s="619"/>
      <c r="CL15" s="619"/>
      <c r="CM15" s="619"/>
      <c r="CN15" s="619"/>
      <c r="CO15" s="619"/>
      <c r="CP15" s="619"/>
      <c r="CQ15" s="620"/>
      <c r="CR15" s="621">
        <v>1170192</v>
      </c>
      <c r="CS15" s="622"/>
      <c r="CT15" s="622"/>
      <c r="CU15" s="622"/>
      <c r="CV15" s="622"/>
      <c r="CW15" s="622"/>
      <c r="CX15" s="622"/>
      <c r="CY15" s="623"/>
      <c r="CZ15" s="659">
        <v>14.9</v>
      </c>
      <c r="DA15" s="659"/>
      <c r="DB15" s="659"/>
      <c r="DC15" s="659"/>
      <c r="DD15" s="627">
        <v>410842</v>
      </c>
      <c r="DE15" s="622"/>
      <c r="DF15" s="622"/>
      <c r="DG15" s="622"/>
      <c r="DH15" s="622"/>
      <c r="DI15" s="622"/>
      <c r="DJ15" s="622"/>
      <c r="DK15" s="622"/>
      <c r="DL15" s="622"/>
      <c r="DM15" s="622"/>
      <c r="DN15" s="622"/>
      <c r="DO15" s="622"/>
      <c r="DP15" s="623"/>
      <c r="DQ15" s="627">
        <v>729354</v>
      </c>
      <c r="DR15" s="622"/>
      <c r="DS15" s="622"/>
      <c r="DT15" s="622"/>
      <c r="DU15" s="622"/>
      <c r="DV15" s="622"/>
      <c r="DW15" s="622"/>
      <c r="DX15" s="622"/>
      <c r="DY15" s="622"/>
      <c r="DZ15" s="622"/>
      <c r="EA15" s="622"/>
      <c r="EB15" s="622"/>
      <c r="EC15" s="658"/>
    </row>
    <row r="16" spans="2:143" ht="11.25" customHeight="1" x14ac:dyDescent="0.2">
      <c r="B16" s="618" t="s">
        <v>250</v>
      </c>
      <c r="C16" s="619"/>
      <c r="D16" s="619"/>
      <c r="E16" s="619"/>
      <c r="F16" s="619"/>
      <c r="G16" s="619"/>
      <c r="H16" s="619"/>
      <c r="I16" s="619"/>
      <c r="J16" s="619"/>
      <c r="K16" s="619"/>
      <c r="L16" s="619"/>
      <c r="M16" s="619"/>
      <c r="N16" s="619"/>
      <c r="O16" s="619"/>
      <c r="P16" s="619"/>
      <c r="Q16" s="620"/>
      <c r="R16" s="621">
        <v>18455</v>
      </c>
      <c r="S16" s="622"/>
      <c r="T16" s="622"/>
      <c r="U16" s="622"/>
      <c r="V16" s="622"/>
      <c r="W16" s="622"/>
      <c r="X16" s="622"/>
      <c r="Y16" s="623"/>
      <c r="Z16" s="659">
        <v>0.2</v>
      </c>
      <c r="AA16" s="659"/>
      <c r="AB16" s="659"/>
      <c r="AC16" s="659"/>
      <c r="AD16" s="660">
        <v>18455</v>
      </c>
      <c r="AE16" s="660"/>
      <c r="AF16" s="660"/>
      <c r="AG16" s="660"/>
      <c r="AH16" s="660"/>
      <c r="AI16" s="660"/>
      <c r="AJ16" s="660"/>
      <c r="AK16" s="660"/>
      <c r="AL16" s="624">
        <v>0.4</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5"/>
      <c r="CD16" s="618" t="s">
        <v>252</v>
      </c>
      <c r="CE16" s="619"/>
      <c r="CF16" s="619"/>
      <c r="CG16" s="619"/>
      <c r="CH16" s="619"/>
      <c r="CI16" s="619"/>
      <c r="CJ16" s="619"/>
      <c r="CK16" s="619"/>
      <c r="CL16" s="619"/>
      <c r="CM16" s="619"/>
      <c r="CN16" s="619"/>
      <c r="CO16" s="619"/>
      <c r="CP16" s="619"/>
      <c r="CQ16" s="620"/>
      <c r="CR16" s="621">
        <v>195360</v>
      </c>
      <c r="CS16" s="622"/>
      <c r="CT16" s="622"/>
      <c r="CU16" s="622"/>
      <c r="CV16" s="622"/>
      <c r="CW16" s="622"/>
      <c r="CX16" s="622"/>
      <c r="CY16" s="623"/>
      <c r="CZ16" s="659">
        <v>2.5</v>
      </c>
      <c r="DA16" s="659"/>
      <c r="DB16" s="659"/>
      <c r="DC16" s="659"/>
      <c r="DD16" s="627" t="s">
        <v>122</v>
      </c>
      <c r="DE16" s="622"/>
      <c r="DF16" s="622"/>
      <c r="DG16" s="622"/>
      <c r="DH16" s="622"/>
      <c r="DI16" s="622"/>
      <c r="DJ16" s="622"/>
      <c r="DK16" s="622"/>
      <c r="DL16" s="622"/>
      <c r="DM16" s="622"/>
      <c r="DN16" s="622"/>
      <c r="DO16" s="622"/>
      <c r="DP16" s="623"/>
      <c r="DQ16" s="627">
        <v>104444</v>
      </c>
      <c r="DR16" s="622"/>
      <c r="DS16" s="622"/>
      <c r="DT16" s="622"/>
      <c r="DU16" s="622"/>
      <c r="DV16" s="622"/>
      <c r="DW16" s="622"/>
      <c r="DX16" s="622"/>
      <c r="DY16" s="622"/>
      <c r="DZ16" s="622"/>
      <c r="EA16" s="622"/>
      <c r="EB16" s="622"/>
      <c r="EC16" s="658"/>
    </row>
    <row r="17" spans="2:133" ht="11.25" customHeight="1" x14ac:dyDescent="0.2">
      <c r="B17" s="618" t="s">
        <v>253</v>
      </c>
      <c r="C17" s="619"/>
      <c r="D17" s="619"/>
      <c r="E17" s="619"/>
      <c r="F17" s="619"/>
      <c r="G17" s="619"/>
      <c r="H17" s="619"/>
      <c r="I17" s="619"/>
      <c r="J17" s="619"/>
      <c r="K17" s="619"/>
      <c r="L17" s="619"/>
      <c r="M17" s="619"/>
      <c r="N17" s="619"/>
      <c r="O17" s="619"/>
      <c r="P17" s="619"/>
      <c r="Q17" s="620"/>
      <c r="R17" s="621">
        <v>21462</v>
      </c>
      <c r="S17" s="622"/>
      <c r="T17" s="622"/>
      <c r="U17" s="622"/>
      <c r="V17" s="622"/>
      <c r="W17" s="622"/>
      <c r="X17" s="622"/>
      <c r="Y17" s="623"/>
      <c r="Z17" s="659">
        <v>0.2</v>
      </c>
      <c r="AA17" s="659"/>
      <c r="AB17" s="659"/>
      <c r="AC17" s="659"/>
      <c r="AD17" s="660">
        <v>21462</v>
      </c>
      <c r="AE17" s="660"/>
      <c r="AF17" s="660"/>
      <c r="AG17" s="660"/>
      <c r="AH17" s="660"/>
      <c r="AI17" s="660"/>
      <c r="AJ17" s="660"/>
      <c r="AK17" s="660"/>
      <c r="AL17" s="624">
        <v>0.5</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255</v>
      </c>
      <c r="CE17" s="619"/>
      <c r="CF17" s="619"/>
      <c r="CG17" s="619"/>
      <c r="CH17" s="619"/>
      <c r="CI17" s="619"/>
      <c r="CJ17" s="619"/>
      <c r="CK17" s="619"/>
      <c r="CL17" s="619"/>
      <c r="CM17" s="619"/>
      <c r="CN17" s="619"/>
      <c r="CO17" s="619"/>
      <c r="CP17" s="619"/>
      <c r="CQ17" s="620"/>
      <c r="CR17" s="621">
        <v>694762</v>
      </c>
      <c r="CS17" s="622"/>
      <c r="CT17" s="622"/>
      <c r="CU17" s="622"/>
      <c r="CV17" s="622"/>
      <c r="CW17" s="622"/>
      <c r="CX17" s="622"/>
      <c r="CY17" s="623"/>
      <c r="CZ17" s="659">
        <v>8.8000000000000007</v>
      </c>
      <c r="DA17" s="659"/>
      <c r="DB17" s="659"/>
      <c r="DC17" s="659"/>
      <c r="DD17" s="627" t="s">
        <v>122</v>
      </c>
      <c r="DE17" s="622"/>
      <c r="DF17" s="622"/>
      <c r="DG17" s="622"/>
      <c r="DH17" s="622"/>
      <c r="DI17" s="622"/>
      <c r="DJ17" s="622"/>
      <c r="DK17" s="622"/>
      <c r="DL17" s="622"/>
      <c r="DM17" s="622"/>
      <c r="DN17" s="622"/>
      <c r="DO17" s="622"/>
      <c r="DP17" s="623"/>
      <c r="DQ17" s="627">
        <v>694762</v>
      </c>
      <c r="DR17" s="622"/>
      <c r="DS17" s="622"/>
      <c r="DT17" s="622"/>
      <c r="DU17" s="622"/>
      <c r="DV17" s="622"/>
      <c r="DW17" s="622"/>
      <c r="DX17" s="622"/>
      <c r="DY17" s="622"/>
      <c r="DZ17" s="622"/>
      <c r="EA17" s="622"/>
      <c r="EB17" s="622"/>
      <c r="EC17" s="658"/>
    </row>
    <row r="18" spans="2:133" ht="11.25" customHeight="1" x14ac:dyDescent="0.2">
      <c r="B18" s="618" t="s">
        <v>256</v>
      </c>
      <c r="C18" s="619"/>
      <c r="D18" s="619"/>
      <c r="E18" s="619"/>
      <c r="F18" s="619"/>
      <c r="G18" s="619"/>
      <c r="H18" s="619"/>
      <c r="I18" s="619"/>
      <c r="J18" s="619"/>
      <c r="K18" s="619"/>
      <c r="L18" s="619"/>
      <c r="M18" s="619"/>
      <c r="N18" s="619"/>
      <c r="O18" s="619"/>
      <c r="P18" s="619"/>
      <c r="Q18" s="620"/>
      <c r="R18" s="621">
        <v>5050</v>
      </c>
      <c r="S18" s="622"/>
      <c r="T18" s="622"/>
      <c r="U18" s="622"/>
      <c r="V18" s="622"/>
      <c r="W18" s="622"/>
      <c r="X18" s="622"/>
      <c r="Y18" s="623"/>
      <c r="Z18" s="659">
        <v>0.1</v>
      </c>
      <c r="AA18" s="659"/>
      <c r="AB18" s="659"/>
      <c r="AC18" s="659"/>
      <c r="AD18" s="660">
        <v>5050</v>
      </c>
      <c r="AE18" s="660"/>
      <c r="AF18" s="660"/>
      <c r="AG18" s="660"/>
      <c r="AH18" s="660"/>
      <c r="AI18" s="660"/>
      <c r="AJ18" s="660"/>
      <c r="AK18" s="660"/>
      <c r="AL18" s="624">
        <v>0.1</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2">
      <c r="B19" s="618" t="s">
        <v>259</v>
      </c>
      <c r="C19" s="619"/>
      <c r="D19" s="619"/>
      <c r="E19" s="619"/>
      <c r="F19" s="619"/>
      <c r="G19" s="619"/>
      <c r="H19" s="619"/>
      <c r="I19" s="619"/>
      <c r="J19" s="619"/>
      <c r="K19" s="619"/>
      <c r="L19" s="619"/>
      <c r="M19" s="619"/>
      <c r="N19" s="619"/>
      <c r="O19" s="619"/>
      <c r="P19" s="619"/>
      <c r="Q19" s="620"/>
      <c r="R19" s="621">
        <v>4502</v>
      </c>
      <c r="S19" s="622"/>
      <c r="T19" s="622"/>
      <c r="U19" s="622"/>
      <c r="V19" s="622"/>
      <c r="W19" s="622"/>
      <c r="X19" s="622"/>
      <c r="Y19" s="623"/>
      <c r="Z19" s="659">
        <v>0.1</v>
      </c>
      <c r="AA19" s="659"/>
      <c r="AB19" s="659"/>
      <c r="AC19" s="659"/>
      <c r="AD19" s="660">
        <v>4502</v>
      </c>
      <c r="AE19" s="660"/>
      <c r="AF19" s="660"/>
      <c r="AG19" s="660"/>
      <c r="AH19" s="660"/>
      <c r="AI19" s="660"/>
      <c r="AJ19" s="660"/>
      <c r="AK19" s="660"/>
      <c r="AL19" s="624">
        <v>0.1</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84478</v>
      </c>
      <c r="BH19" s="622"/>
      <c r="BI19" s="622"/>
      <c r="BJ19" s="622"/>
      <c r="BK19" s="622"/>
      <c r="BL19" s="622"/>
      <c r="BM19" s="622"/>
      <c r="BN19" s="623"/>
      <c r="BO19" s="659">
        <v>4.7</v>
      </c>
      <c r="BP19" s="659"/>
      <c r="BQ19" s="659"/>
      <c r="BR19" s="659"/>
      <c r="BS19" s="660" t="s">
        <v>122</v>
      </c>
      <c r="BT19" s="660"/>
      <c r="BU19" s="660"/>
      <c r="BV19" s="660"/>
      <c r="BW19" s="660"/>
      <c r="BX19" s="660"/>
      <c r="BY19" s="660"/>
      <c r="BZ19" s="660"/>
      <c r="CA19" s="660"/>
      <c r="CB19" s="695"/>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2">
      <c r="B20" s="696" t="s">
        <v>262</v>
      </c>
      <c r="C20" s="697"/>
      <c r="D20" s="697"/>
      <c r="E20" s="697"/>
      <c r="F20" s="697"/>
      <c r="G20" s="697"/>
      <c r="H20" s="697"/>
      <c r="I20" s="697"/>
      <c r="J20" s="697"/>
      <c r="K20" s="697"/>
      <c r="L20" s="697"/>
      <c r="M20" s="697"/>
      <c r="N20" s="697"/>
      <c r="O20" s="697"/>
      <c r="P20" s="697"/>
      <c r="Q20" s="698"/>
      <c r="R20" s="621">
        <v>548</v>
      </c>
      <c r="S20" s="622"/>
      <c r="T20" s="622"/>
      <c r="U20" s="622"/>
      <c r="V20" s="622"/>
      <c r="W20" s="622"/>
      <c r="X20" s="622"/>
      <c r="Y20" s="623"/>
      <c r="Z20" s="659">
        <v>0</v>
      </c>
      <c r="AA20" s="659"/>
      <c r="AB20" s="659"/>
      <c r="AC20" s="659"/>
      <c r="AD20" s="660">
        <v>548</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84478</v>
      </c>
      <c r="BH20" s="622"/>
      <c r="BI20" s="622"/>
      <c r="BJ20" s="622"/>
      <c r="BK20" s="622"/>
      <c r="BL20" s="622"/>
      <c r="BM20" s="622"/>
      <c r="BN20" s="623"/>
      <c r="BO20" s="659">
        <v>4.7</v>
      </c>
      <c r="BP20" s="659"/>
      <c r="BQ20" s="659"/>
      <c r="BR20" s="659"/>
      <c r="BS20" s="660" t="s">
        <v>122</v>
      </c>
      <c r="BT20" s="660"/>
      <c r="BU20" s="660"/>
      <c r="BV20" s="660"/>
      <c r="BW20" s="660"/>
      <c r="BX20" s="660"/>
      <c r="BY20" s="660"/>
      <c r="BZ20" s="660"/>
      <c r="CA20" s="660"/>
      <c r="CB20" s="695"/>
      <c r="CD20" s="618" t="s">
        <v>264</v>
      </c>
      <c r="CE20" s="619"/>
      <c r="CF20" s="619"/>
      <c r="CG20" s="619"/>
      <c r="CH20" s="619"/>
      <c r="CI20" s="619"/>
      <c r="CJ20" s="619"/>
      <c r="CK20" s="619"/>
      <c r="CL20" s="619"/>
      <c r="CM20" s="619"/>
      <c r="CN20" s="619"/>
      <c r="CO20" s="619"/>
      <c r="CP20" s="619"/>
      <c r="CQ20" s="620"/>
      <c r="CR20" s="621">
        <v>7878742</v>
      </c>
      <c r="CS20" s="622"/>
      <c r="CT20" s="622"/>
      <c r="CU20" s="622"/>
      <c r="CV20" s="622"/>
      <c r="CW20" s="622"/>
      <c r="CX20" s="622"/>
      <c r="CY20" s="623"/>
      <c r="CZ20" s="659">
        <v>100</v>
      </c>
      <c r="DA20" s="659"/>
      <c r="DB20" s="659"/>
      <c r="DC20" s="659"/>
      <c r="DD20" s="627">
        <v>1862173</v>
      </c>
      <c r="DE20" s="622"/>
      <c r="DF20" s="622"/>
      <c r="DG20" s="622"/>
      <c r="DH20" s="622"/>
      <c r="DI20" s="622"/>
      <c r="DJ20" s="622"/>
      <c r="DK20" s="622"/>
      <c r="DL20" s="622"/>
      <c r="DM20" s="622"/>
      <c r="DN20" s="622"/>
      <c r="DO20" s="622"/>
      <c r="DP20" s="623"/>
      <c r="DQ20" s="627">
        <v>5244202</v>
      </c>
      <c r="DR20" s="622"/>
      <c r="DS20" s="622"/>
      <c r="DT20" s="622"/>
      <c r="DU20" s="622"/>
      <c r="DV20" s="622"/>
      <c r="DW20" s="622"/>
      <c r="DX20" s="622"/>
      <c r="DY20" s="622"/>
      <c r="DZ20" s="622"/>
      <c r="EA20" s="622"/>
      <c r="EB20" s="622"/>
      <c r="EC20" s="658"/>
    </row>
    <row r="21" spans="2:133" ht="11.25" customHeight="1" x14ac:dyDescent="0.2">
      <c r="B21" s="618" t="s">
        <v>265</v>
      </c>
      <c r="C21" s="619"/>
      <c r="D21" s="619"/>
      <c r="E21" s="619"/>
      <c r="F21" s="619"/>
      <c r="G21" s="619"/>
      <c r="H21" s="619"/>
      <c r="I21" s="619"/>
      <c r="J21" s="619"/>
      <c r="K21" s="619"/>
      <c r="L21" s="619"/>
      <c r="M21" s="619"/>
      <c r="N21" s="619"/>
      <c r="O21" s="619"/>
      <c r="P21" s="619"/>
      <c r="Q21" s="620"/>
      <c r="R21" s="621">
        <v>2727879</v>
      </c>
      <c r="S21" s="622"/>
      <c r="T21" s="622"/>
      <c r="U21" s="622"/>
      <c r="V21" s="622"/>
      <c r="W21" s="622"/>
      <c r="X21" s="622"/>
      <c r="Y21" s="623"/>
      <c r="Z21" s="659">
        <v>31.4</v>
      </c>
      <c r="AA21" s="659"/>
      <c r="AB21" s="659"/>
      <c r="AC21" s="659"/>
      <c r="AD21" s="660">
        <v>2395065</v>
      </c>
      <c r="AE21" s="660"/>
      <c r="AF21" s="660"/>
      <c r="AG21" s="660"/>
      <c r="AH21" s="660"/>
      <c r="AI21" s="660"/>
      <c r="AJ21" s="660"/>
      <c r="AK21" s="660"/>
      <c r="AL21" s="624">
        <v>50.4</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v>84478</v>
      </c>
      <c r="BH21" s="622"/>
      <c r="BI21" s="622"/>
      <c r="BJ21" s="622"/>
      <c r="BK21" s="622"/>
      <c r="BL21" s="622"/>
      <c r="BM21" s="622"/>
      <c r="BN21" s="623"/>
      <c r="BO21" s="659">
        <v>4.7</v>
      </c>
      <c r="BP21" s="659"/>
      <c r="BQ21" s="659"/>
      <c r="BR21" s="659"/>
      <c r="BS21" s="660" t="s">
        <v>122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267</v>
      </c>
      <c r="C22" s="619"/>
      <c r="D22" s="619"/>
      <c r="E22" s="619"/>
      <c r="F22" s="619"/>
      <c r="G22" s="619"/>
      <c r="H22" s="619"/>
      <c r="I22" s="619"/>
      <c r="J22" s="619"/>
      <c r="K22" s="619"/>
      <c r="L22" s="619"/>
      <c r="M22" s="619"/>
      <c r="N22" s="619"/>
      <c r="O22" s="619"/>
      <c r="P22" s="619"/>
      <c r="Q22" s="620"/>
      <c r="R22" s="621">
        <v>2395065</v>
      </c>
      <c r="S22" s="622"/>
      <c r="T22" s="622"/>
      <c r="U22" s="622"/>
      <c r="V22" s="622"/>
      <c r="W22" s="622"/>
      <c r="X22" s="622"/>
      <c r="Y22" s="623"/>
      <c r="Z22" s="659">
        <v>27.6</v>
      </c>
      <c r="AA22" s="659"/>
      <c r="AB22" s="659"/>
      <c r="AC22" s="659"/>
      <c r="AD22" s="660">
        <v>2395065</v>
      </c>
      <c r="AE22" s="660"/>
      <c r="AF22" s="660"/>
      <c r="AG22" s="660"/>
      <c r="AH22" s="660"/>
      <c r="AI22" s="660"/>
      <c r="AJ22" s="660"/>
      <c r="AK22" s="660"/>
      <c r="AL22" s="624">
        <v>50.4</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5"/>
      <c r="CD22" s="679" t="s">
        <v>269</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2">
      <c r="B23" s="618" t="s">
        <v>270</v>
      </c>
      <c r="C23" s="619"/>
      <c r="D23" s="619"/>
      <c r="E23" s="619"/>
      <c r="F23" s="619"/>
      <c r="G23" s="619"/>
      <c r="H23" s="619"/>
      <c r="I23" s="619"/>
      <c r="J23" s="619"/>
      <c r="K23" s="619"/>
      <c r="L23" s="619"/>
      <c r="M23" s="619"/>
      <c r="N23" s="619"/>
      <c r="O23" s="619"/>
      <c r="P23" s="619"/>
      <c r="Q23" s="620"/>
      <c r="R23" s="621">
        <v>332814</v>
      </c>
      <c r="S23" s="622"/>
      <c r="T23" s="622"/>
      <c r="U23" s="622"/>
      <c r="V23" s="622"/>
      <c r="W23" s="622"/>
      <c r="X23" s="622"/>
      <c r="Y23" s="623"/>
      <c r="Z23" s="659">
        <v>3.8</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5"/>
      <c r="CD23" s="679" t="s">
        <v>211</v>
      </c>
      <c r="CE23" s="680"/>
      <c r="CF23" s="680"/>
      <c r="CG23" s="680"/>
      <c r="CH23" s="680"/>
      <c r="CI23" s="680"/>
      <c r="CJ23" s="680"/>
      <c r="CK23" s="680"/>
      <c r="CL23" s="680"/>
      <c r="CM23" s="680"/>
      <c r="CN23" s="680"/>
      <c r="CO23" s="680"/>
      <c r="CP23" s="680"/>
      <c r="CQ23" s="681"/>
      <c r="CR23" s="679" t="s">
        <v>272</v>
      </c>
      <c r="CS23" s="680"/>
      <c r="CT23" s="680"/>
      <c r="CU23" s="680"/>
      <c r="CV23" s="680"/>
      <c r="CW23" s="680"/>
      <c r="CX23" s="680"/>
      <c r="CY23" s="681"/>
      <c r="CZ23" s="679" t="s">
        <v>273</v>
      </c>
      <c r="DA23" s="680"/>
      <c r="DB23" s="680"/>
      <c r="DC23" s="681"/>
      <c r="DD23" s="679" t="s">
        <v>274</v>
      </c>
      <c r="DE23" s="680"/>
      <c r="DF23" s="680"/>
      <c r="DG23" s="680"/>
      <c r="DH23" s="680"/>
      <c r="DI23" s="680"/>
      <c r="DJ23" s="680"/>
      <c r="DK23" s="681"/>
      <c r="DL23" s="711" t="s">
        <v>275</v>
      </c>
      <c r="DM23" s="712"/>
      <c r="DN23" s="712"/>
      <c r="DO23" s="712"/>
      <c r="DP23" s="712"/>
      <c r="DQ23" s="712"/>
      <c r="DR23" s="712"/>
      <c r="DS23" s="712"/>
      <c r="DT23" s="712"/>
      <c r="DU23" s="712"/>
      <c r="DV23" s="713"/>
      <c r="DW23" s="679" t="s">
        <v>276</v>
      </c>
      <c r="DX23" s="680"/>
      <c r="DY23" s="680"/>
      <c r="DZ23" s="680"/>
      <c r="EA23" s="680"/>
      <c r="EB23" s="680"/>
      <c r="EC23" s="681"/>
    </row>
    <row r="24" spans="2:133" ht="11.25" customHeight="1" x14ac:dyDescent="0.2">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6" t="s">
        <v>279</v>
      </c>
      <c r="CE24" s="677"/>
      <c r="CF24" s="677"/>
      <c r="CG24" s="677"/>
      <c r="CH24" s="677"/>
      <c r="CI24" s="677"/>
      <c r="CJ24" s="677"/>
      <c r="CK24" s="677"/>
      <c r="CL24" s="677"/>
      <c r="CM24" s="677"/>
      <c r="CN24" s="677"/>
      <c r="CO24" s="677"/>
      <c r="CP24" s="677"/>
      <c r="CQ24" s="678"/>
      <c r="CR24" s="673">
        <v>2302163</v>
      </c>
      <c r="CS24" s="674"/>
      <c r="CT24" s="674"/>
      <c r="CU24" s="674"/>
      <c r="CV24" s="674"/>
      <c r="CW24" s="674"/>
      <c r="CX24" s="674"/>
      <c r="CY24" s="702"/>
      <c r="CZ24" s="703">
        <v>29.2</v>
      </c>
      <c r="DA24" s="685"/>
      <c r="DB24" s="685"/>
      <c r="DC24" s="705"/>
      <c r="DD24" s="701">
        <v>1937007</v>
      </c>
      <c r="DE24" s="674"/>
      <c r="DF24" s="674"/>
      <c r="DG24" s="674"/>
      <c r="DH24" s="674"/>
      <c r="DI24" s="674"/>
      <c r="DJ24" s="674"/>
      <c r="DK24" s="702"/>
      <c r="DL24" s="701">
        <v>1884950</v>
      </c>
      <c r="DM24" s="674"/>
      <c r="DN24" s="674"/>
      <c r="DO24" s="674"/>
      <c r="DP24" s="674"/>
      <c r="DQ24" s="674"/>
      <c r="DR24" s="674"/>
      <c r="DS24" s="674"/>
      <c r="DT24" s="674"/>
      <c r="DU24" s="674"/>
      <c r="DV24" s="702"/>
      <c r="DW24" s="703">
        <v>39.4</v>
      </c>
      <c r="DX24" s="685"/>
      <c r="DY24" s="685"/>
      <c r="DZ24" s="685"/>
      <c r="EA24" s="685"/>
      <c r="EB24" s="685"/>
      <c r="EC24" s="704"/>
    </row>
    <row r="25" spans="2:133" ht="11.25" customHeight="1" x14ac:dyDescent="0.2">
      <c r="B25" s="618" t="s">
        <v>280</v>
      </c>
      <c r="C25" s="619"/>
      <c r="D25" s="619"/>
      <c r="E25" s="619"/>
      <c r="F25" s="619"/>
      <c r="G25" s="619"/>
      <c r="H25" s="619"/>
      <c r="I25" s="619"/>
      <c r="J25" s="619"/>
      <c r="K25" s="619"/>
      <c r="L25" s="619"/>
      <c r="M25" s="619"/>
      <c r="N25" s="619"/>
      <c r="O25" s="619"/>
      <c r="P25" s="619"/>
      <c r="Q25" s="620"/>
      <c r="R25" s="621">
        <v>4975650</v>
      </c>
      <c r="S25" s="622"/>
      <c r="T25" s="622"/>
      <c r="U25" s="622"/>
      <c r="V25" s="622"/>
      <c r="W25" s="622"/>
      <c r="X25" s="622"/>
      <c r="Y25" s="623"/>
      <c r="Z25" s="659">
        <v>57.3</v>
      </c>
      <c r="AA25" s="659"/>
      <c r="AB25" s="659"/>
      <c r="AC25" s="659"/>
      <c r="AD25" s="660">
        <v>4642836</v>
      </c>
      <c r="AE25" s="660"/>
      <c r="AF25" s="660"/>
      <c r="AG25" s="660"/>
      <c r="AH25" s="660"/>
      <c r="AI25" s="660"/>
      <c r="AJ25" s="660"/>
      <c r="AK25" s="660"/>
      <c r="AL25" s="624">
        <v>97.8</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5"/>
      <c r="CD25" s="618" t="s">
        <v>282</v>
      </c>
      <c r="CE25" s="619"/>
      <c r="CF25" s="619"/>
      <c r="CG25" s="619"/>
      <c r="CH25" s="619"/>
      <c r="CI25" s="619"/>
      <c r="CJ25" s="619"/>
      <c r="CK25" s="619"/>
      <c r="CL25" s="619"/>
      <c r="CM25" s="619"/>
      <c r="CN25" s="619"/>
      <c r="CO25" s="619"/>
      <c r="CP25" s="619"/>
      <c r="CQ25" s="620"/>
      <c r="CR25" s="621">
        <v>1164960</v>
      </c>
      <c r="CS25" s="634"/>
      <c r="CT25" s="634"/>
      <c r="CU25" s="634"/>
      <c r="CV25" s="634"/>
      <c r="CW25" s="634"/>
      <c r="CX25" s="634"/>
      <c r="CY25" s="635"/>
      <c r="CZ25" s="624">
        <v>14.8</v>
      </c>
      <c r="DA25" s="636"/>
      <c r="DB25" s="636"/>
      <c r="DC25" s="637"/>
      <c r="DD25" s="627">
        <v>1101745</v>
      </c>
      <c r="DE25" s="634"/>
      <c r="DF25" s="634"/>
      <c r="DG25" s="634"/>
      <c r="DH25" s="634"/>
      <c r="DI25" s="634"/>
      <c r="DJ25" s="634"/>
      <c r="DK25" s="635"/>
      <c r="DL25" s="627">
        <v>1101745</v>
      </c>
      <c r="DM25" s="634"/>
      <c r="DN25" s="634"/>
      <c r="DO25" s="634"/>
      <c r="DP25" s="634"/>
      <c r="DQ25" s="634"/>
      <c r="DR25" s="634"/>
      <c r="DS25" s="634"/>
      <c r="DT25" s="634"/>
      <c r="DU25" s="634"/>
      <c r="DV25" s="635"/>
      <c r="DW25" s="624">
        <v>23.1</v>
      </c>
      <c r="DX25" s="636"/>
      <c r="DY25" s="636"/>
      <c r="DZ25" s="636"/>
      <c r="EA25" s="636"/>
      <c r="EB25" s="636"/>
      <c r="EC25" s="648"/>
    </row>
    <row r="26" spans="2:133" ht="11.25" customHeight="1" x14ac:dyDescent="0.2">
      <c r="B26" s="618" t="s">
        <v>283</v>
      </c>
      <c r="C26" s="619"/>
      <c r="D26" s="619"/>
      <c r="E26" s="619"/>
      <c r="F26" s="619"/>
      <c r="G26" s="619"/>
      <c r="H26" s="619"/>
      <c r="I26" s="619"/>
      <c r="J26" s="619"/>
      <c r="K26" s="619"/>
      <c r="L26" s="619"/>
      <c r="M26" s="619"/>
      <c r="N26" s="619"/>
      <c r="O26" s="619"/>
      <c r="P26" s="619"/>
      <c r="Q26" s="620"/>
      <c r="R26" s="621">
        <v>2350</v>
      </c>
      <c r="S26" s="622"/>
      <c r="T26" s="622"/>
      <c r="U26" s="622"/>
      <c r="V26" s="622"/>
      <c r="W26" s="622"/>
      <c r="X26" s="622"/>
      <c r="Y26" s="623"/>
      <c r="Z26" s="659">
        <v>0</v>
      </c>
      <c r="AA26" s="659"/>
      <c r="AB26" s="659"/>
      <c r="AC26" s="659"/>
      <c r="AD26" s="660">
        <v>2350</v>
      </c>
      <c r="AE26" s="660"/>
      <c r="AF26" s="660"/>
      <c r="AG26" s="660"/>
      <c r="AH26" s="660"/>
      <c r="AI26" s="660"/>
      <c r="AJ26" s="660"/>
      <c r="AK26" s="660"/>
      <c r="AL26" s="624">
        <v>0</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285</v>
      </c>
      <c r="CE26" s="619"/>
      <c r="CF26" s="619"/>
      <c r="CG26" s="619"/>
      <c r="CH26" s="619"/>
      <c r="CI26" s="619"/>
      <c r="CJ26" s="619"/>
      <c r="CK26" s="619"/>
      <c r="CL26" s="619"/>
      <c r="CM26" s="619"/>
      <c r="CN26" s="619"/>
      <c r="CO26" s="619"/>
      <c r="CP26" s="619"/>
      <c r="CQ26" s="620"/>
      <c r="CR26" s="621">
        <v>745260</v>
      </c>
      <c r="CS26" s="622"/>
      <c r="CT26" s="622"/>
      <c r="CU26" s="622"/>
      <c r="CV26" s="622"/>
      <c r="CW26" s="622"/>
      <c r="CX26" s="622"/>
      <c r="CY26" s="623"/>
      <c r="CZ26" s="624">
        <v>9.5</v>
      </c>
      <c r="DA26" s="636"/>
      <c r="DB26" s="636"/>
      <c r="DC26" s="637"/>
      <c r="DD26" s="627">
        <v>712256</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2">
      <c r="B27" s="618" t="s">
        <v>286</v>
      </c>
      <c r="C27" s="619"/>
      <c r="D27" s="619"/>
      <c r="E27" s="619"/>
      <c r="F27" s="619"/>
      <c r="G27" s="619"/>
      <c r="H27" s="619"/>
      <c r="I27" s="619"/>
      <c r="J27" s="619"/>
      <c r="K27" s="619"/>
      <c r="L27" s="619"/>
      <c r="M27" s="619"/>
      <c r="N27" s="619"/>
      <c r="O27" s="619"/>
      <c r="P27" s="619"/>
      <c r="Q27" s="620"/>
      <c r="R27" s="621">
        <v>38852</v>
      </c>
      <c r="S27" s="622"/>
      <c r="T27" s="622"/>
      <c r="U27" s="622"/>
      <c r="V27" s="622"/>
      <c r="W27" s="622"/>
      <c r="X27" s="622"/>
      <c r="Y27" s="623"/>
      <c r="Z27" s="659">
        <v>0.4</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1815180</v>
      </c>
      <c r="BH27" s="622"/>
      <c r="BI27" s="622"/>
      <c r="BJ27" s="622"/>
      <c r="BK27" s="622"/>
      <c r="BL27" s="622"/>
      <c r="BM27" s="622"/>
      <c r="BN27" s="623"/>
      <c r="BO27" s="659">
        <v>100</v>
      </c>
      <c r="BP27" s="659"/>
      <c r="BQ27" s="659"/>
      <c r="BR27" s="659"/>
      <c r="BS27" s="660">
        <v>11987</v>
      </c>
      <c r="BT27" s="660"/>
      <c r="BU27" s="660"/>
      <c r="BV27" s="660"/>
      <c r="BW27" s="660"/>
      <c r="BX27" s="660"/>
      <c r="BY27" s="660"/>
      <c r="BZ27" s="660"/>
      <c r="CA27" s="660"/>
      <c r="CB27" s="695"/>
      <c r="CD27" s="618" t="s">
        <v>288</v>
      </c>
      <c r="CE27" s="619"/>
      <c r="CF27" s="619"/>
      <c r="CG27" s="619"/>
      <c r="CH27" s="619"/>
      <c r="CI27" s="619"/>
      <c r="CJ27" s="619"/>
      <c r="CK27" s="619"/>
      <c r="CL27" s="619"/>
      <c r="CM27" s="619"/>
      <c r="CN27" s="619"/>
      <c r="CO27" s="619"/>
      <c r="CP27" s="619"/>
      <c r="CQ27" s="620"/>
      <c r="CR27" s="621">
        <v>442441</v>
      </c>
      <c r="CS27" s="634"/>
      <c r="CT27" s="634"/>
      <c r="CU27" s="634"/>
      <c r="CV27" s="634"/>
      <c r="CW27" s="634"/>
      <c r="CX27" s="634"/>
      <c r="CY27" s="635"/>
      <c r="CZ27" s="624">
        <v>5.6</v>
      </c>
      <c r="DA27" s="636"/>
      <c r="DB27" s="636"/>
      <c r="DC27" s="637"/>
      <c r="DD27" s="627">
        <v>140500</v>
      </c>
      <c r="DE27" s="634"/>
      <c r="DF27" s="634"/>
      <c r="DG27" s="634"/>
      <c r="DH27" s="634"/>
      <c r="DI27" s="634"/>
      <c r="DJ27" s="634"/>
      <c r="DK27" s="635"/>
      <c r="DL27" s="627">
        <v>88443</v>
      </c>
      <c r="DM27" s="634"/>
      <c r="DN27" s="634"/>
      <c r="DO27" s="634"/>
      <c r="DP27" s="634"/>
      <c r="DQ27" s="634"/>
      <c r="DR27" s="634"/>
      <c r="DS27" s="634"/>
      <c r="DT27" s="634"/>
      <c r="DU27" s="634"/>
      <c r="DV27" s="635"/>
      <c r="DW27" s="624">
        <v>1.9</v>
      </c>
      <c r="DX27" s="636"/>
      <c r="DY27" s="636"/>
      <c r="DZ27" s="636"/>
      <c r="EA27" s="636"/>
      <c r="EB27" s="636"/>
      <c r="EC27" s="648"/>
    </row>
    <row r="28" spans="2:133" ht="11.25" customHeight="1" x14ac:dyDescent="0.2">
      <c r="B28" s="618" t="s">
        <v>289</v>
      </c>
      <c r="C28" s="619"/>
      <c r="D28" s="619"/>
      <c r="E28" s="619"/>
      <c r="F28" s="619"/>
      <c r="G28" s="619"/>
      <c r="H28" s="619"/>
      <c r="I28" s="619"/>
      <c r="J28" s="619"/>
      <c r="K28" s="619"/>
      <c r="L28" s="619"/>
      <c r="M28" s="619"/>
      <c r="N28" s="619"/>
      <c r="O28" s="619"/>
      <c r="P28" s="619"/>
      <c r="Q28" s="620"/>
      <c r="R28" s="621">
        <v>52337</v>
      </c>
      <c r="S28" s="622"/>
      <c r="T28" s="622"/>
      <c r="U28" s="622"/>
      <c r="V28" s="622"/>
      <c r="W28" s="622"/>
      <c r="X28" s="622"/>
      <c r="Y28" s="623"/>
      <c r="Z28" s="659">
        <v>0.6</v>
      </c>
      <c r="AA28" s="659"/>
      <c r="AB28" s="659"/>
      <c r="AC28" s="659"/>
      <c r="AD28" s="660">
        <v>16349</v>
      </c>
      <c r="AE28" s="660"/>
      <c r="AF28" s="660"/>
      <c r="AG28" s="660"/>
      <c r="AH28" s="660"/>
      <c r="AI28" s="660"/>
      <c r="AJ28" s="660"/>
      <c r="AK28" s="660"/>
      <c r="AL28" s="624">
        <v>0.3</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694762</v>
      </c>
      <c r="CS28" s="622"/>
      <c r="CT28" s="622"/>
      <c r="CU28" s="622"/>
      <c r="CV28" s="622"/>
      <c r="CW28" s="622"/>
      <c r="CX28" s="622"/>
      <c r="CY28" s="623"/>
      <c r="CZ28" s="624">
        <v>8.8000000000000007</v>
      </c>
      <c r="DA28" s="636"/>
      <c r="DB28" s="636"/>
      <c r="DC28" s="637"/>
      <c r="DD28" s="627">
        <v>694762</v>
      </c>
      <c r="DE28" s="622"/>
      <c r="DF28" s="622"/>
      <c r="DG28" s="622"/>
      <c r="DH28" s="622"/>
      <c r="DI28" s="622"/>
      <c r="DJ28" s="622"/>
      <c r="DK28" s="623"/>
      <c r="DL28" s="627">
        <v>694762</v>
      </c>
      <c r="DM28" s="622"/>
      <c r="DN28" s="622"/>
      <c r="DO28" s="622"/>
      <c r="DP28" s="622"/>
      <c r="DQ28" s="622"/>
      <c r="DR28" s="622"/>
      <c r="DS28" s="622"/>
      <c r="DT28" s="622"/>
      <c r="DU28" s="622"/>
      <c r="DV28" s="623"/>
      <c r="DW28" s="624">
        <v>14.5</v>
      </c>
      <c r="DX28" s="636"/>
      <c r="DY28" s="636"/>
      <c r="DZ28" s="636"/>
      <c r="EA28" s="636"/>
      <c r="EB28" s="636"/>
      <c r="EC28" s="648"/>
    </row>
    <row r="29" spans="2:133" ht="11.25" customHeight="1" x14ac:dyDescent="0.2">
      <c r="B29" s="618" t="s">
        <v>291</v>
      </c>
      <c r="C29" s="619"/>
      <c r="D29" s="619"/>
      <c r="E29" s="619"/>
      <c r="F29" s="619"/>
      <c r="G29" s="619"/>
      <c r="H29" s="619"/>
      <c r="I29" s="619"/>
      <c r="J29" s="619"/>
      <c r="K29" s="619"/>
      <c r="L29" s="619"/>
      <c r="M29" s="619"/>
      <c r="N29" s="619"/>
      <c r="O29" s="619"/>
      <c r="P29" s="619"/>
      <c r="Q29" s="620"/>
      <c r="R29" s="621">
        <v>7412</v>
      </c>
      <c r="S29" s="622"/>
      <c r="T29" s="622"/>
      <c r="U29" s="622"/>
      <c r="V29" s="622"/>
      <c r="W29" s="622"/>
      <c r="X29" s="622"/>
      <c r="Y29" s="623"/>
      <c r="Z29" s="659">
        <v>0.1</v>
      </c>
      <c r="AA29" s="659"/>
      <c r="AB29" s="659"/>
      <c r="AC29" s="659"/>
      <c r="AD29" s="660">
        <v>4</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292</v>
      </c>
      <c r="CE29" s="641"/>
      <c r="CF29" s="618" t="s">
        <v>66</v>
      </c>
      <c r="CG29" s="619"/>
      <c r="CH29" s="619"/>
      <c r="CI29" s="619"/>
      <c r="CJ29" s="619"/>
      <c r="CK29" s="619"/>
      <c r="CL29" s="619"/>
      <c r="CM29" s="619"/>
      <c r="CN29" s="619"/>
      <c r="CO29" s="619"/>
      <c r="CP29" s="619"/>
      <c r="CQ29" s="620"/>
      <c r="CR29" s="621">
        <v>694762</v>
      </c>
      <c r="CS29" s="634"/>
      <c r="CT29" s="634"/>
      <c r="CU29" s="634"/>
      <c r="CV29" s="634"/>
      <c r="CW29" s="634"/>
      <c r="CX29" s="634"/>
      <c r="CY29" s="635"/>
      <c r="CZ29" s="624">
        <v>8.8000000000000007</v>
      </c>
      <c r="DA29" s="636"/>
      <c r="DB29" s="636"/>
      <c r="DC29" s="637"/>
      <c r="DD29" s="627">
        <v>694762</v>
      </c>
      <c r="DE29" s="634"/>
      <c r="DF29" s="634"/>
      <c r="DG29" s="634"/>
      <c r="DH29" s="634"/>
      <c r="DI29" s="634"/>
      <c r="DJ29" s="634"/>
      <c r="DK29" s="635"/>
      <c r="DL29" s="627">
        <v>694762</v>
      </c>
      <c r="DM29" s="634"/>
      <c r="DN29" s="634"/>
      <c r="DO29" s="634"/>
      <c r="DP29" s="634"/>
      <c r="DQ29" s="634"/>
      <c r="DR29" s="634"/>
      <c r="DS29" s="634"/>
      <c r="DT29" s="634"/>
      <c r="DU29" s="634"/>
      <c r="DV29" s="635"/>
      <c r="DW29" s="624">
        <v>14.5</v>
      </c>
      <c r="DX29" s="636"/>
      <c r="DY29" s="636"/>
      <c r="DZ29" s="636"/>
      <c r="EA29" s="636"/>
      <c r="EB29" s="636"/>
      <c r="EC29" s="648"/>
    </row>
    <row r="30" spans="2:133" ht="11.25" customHeight="1" x14ac:dyDescent="0.2">
      <c r="B30" s="618" t="s">
        <v>293</v>
      </c>
      <c r="C30" s="619"/>
      <c r="D30" s="619"/>
      <c r="E30" s="619"/>
      <c r="F30" s="619"/>
      <c r="G30" s="619"/>
      <c r="H30" s="619"/>
      <c r="I30" s="619"/>
      <c r="J30" s="619"/>
      <c r="K30" s="619"/>
      <c r="L30" s="619"/>
      <c r="M30" s="619"/>
      <c r="N30" s="619"/>
      <c r="O30" s="619"/>
      <c r="P30" s="619"/>
      <c r="Q30" s="620"/>
      <c r="R30" s="621">
        <v>738410</v>
      </c>
      <c r="S30" s="622"/>
      <c r="T30" s="622"/>
      <c r="U30" s="622"/>
      <c r="V30" s="622"/>
      <c r="W30" s="622"/>
      <c r="X30" s="622"/>
      <c r="Y30" s="623"/>
      <c r="Z30" s="659">
        <v>8.5</v>
      </c>
      <c r="AA30" s="659"/>
      <c r="AB30" s="659"/>
      <c r="AC30" s="659"/>
      <c r="AD30" s="660" t="s">
        <v>122</v>
      </c>
      <c r="AE30" s="660"/>
      <c r="AF30" s="660"/>
      <c r="AG30" s="660"/>
      <c r="AH30" s="660"/>
      <c r="AI30" s="660"/>
      <c r="AJ30" s="660"/>
      <c r="AK30" s="660"/>
      <c r="AL30" s="624" t="s">
        <v>122</v>
      </c>
      <c r="AM30" s="625"/>
      <c r="AN30" s="625"/>
      <c r="AO30" s="661"/>
      <c r="AP30" s="679" t="s">
        <v>211</v>
      </c>
      <c r="AQ30" s="680"/>
      <c r="AR30" s="680"/>
      <c r="AS30" s="680"/>
      <c r="AT30" s="680"/>
      <c r="AU30" s="680"/>
      <c r="AV30" s="680"/>
      <c r="AW30" s="680"/>
      <c r="AX30" s="680"/>
      <c r="AY30" s="680"/>
      <c r="AZ30" s="680"/>
      <c r="BA30" s="680"/>
      <c r="BB30" s="680"/>
      <c r="BC30" s="680"/>
      <c r="BD30" s="680"/>
      <c r="BE30" s="680"/>
      <c r="BF30" s="681"/>
      <c r="BG30" s="679" t="s">
        <v>294</v>
      </c>
      <c r="BH30" s="693"/>
      <c r="BI30" s="693"/>
      <c r="BJ30" s="693"/>
      <c r="BK30" s="693"/>
      <c r="BL30" s="693"/>
      <c r="BM30" s="693"/>
      <c r="BN30" s="693"/>
      <c r="BO30" s="693"/>
      <c r="BP30" s="693"/>
      <c r="BQ30" s="694"/>
      <c r="BR30" s="679" t="s">
        <v>295</v>
      </c>
      <c r="BS30" s="693"/>
      <c r="BT30" s="693"/>
      <c r="BU30" s="693"/>
      <c r="BV30" s="693"/>
      <c r="BW30" s="693"/>
      <c r="BX30" s="693"/>
      <c r="BY30" s="693"/>
      <c r="BZ30" s="693"/>
      <c r="CA30" s="693"/>
      <c r="CB30" s="694"/>
      <c r="CD30" s="642"/>
      <c r="CE30" s="643"/>
      <c r="CF30" s="618" t="s">
        <v>296</v>
      </c>
      <c r="CG30" s="619"/>
      <c r="CH30" s="619"/>
      <c r="CI30" s="619"/>
      <c r="CJ30" s="619"/>
      <c r="CK30" s="619"/>
      <c r="CL30" s="619"/>
      <c r="CM30" s="619"/>
      <c r="CN30" s="619"/>
      <c r="CO30" s="619"/>
      <c r="CP30" s="619"/>
      <c r="CQ30" s="620"/>
      <c r="CR30" s="621">
        <v>681134</v>
      </c>
      <c r="CS30" s="622"/>
      <c r="CT30" s="622"/>
      <c r="CU30" s="622"/>
      <c r="CV30" s="622"/>
      <c r="CW30" s="622"/>
      <c r="CX30" s="622"/>
      <c r="CY30" s="623"/>
      <c r="CZ30" s="624">
        <v>8.6</v>
      </c>
      <c r="DA30" s="636"/>
      <c r="DB30" s="636"/>
      <c r="DC30" s="637"/>
      <c r="DD30" s="627">
        <v>681134</v>
      </c>
      <c r="DE30" s="622"/>
      <c r="DF30" s="622"/>
      <c r="DG30" s="622"/>
      <c r="DH30" s="622"/>
      <c r="DI30" s="622"/>
      <c r="DJ30" s="622"/>
      <c r="DK30" s="623"/>
      <c r="DL30" s="627">
        <v>681134</v>
      </c>
      <c r="DM30" s="622"/>
      <c r="DN30" s="622"/>
      <c r="DO30" s="622"/>
      <c r="DP30" s="622"/>
      <c r="DQ30" s="622"/>
      <c r="DR30" s="622"/>
      <c r="DS30" s="622"/>
      <c r="DT30" s="622"/>
      <c r="DU30" s="622"/>
      <c r="DV30" s="623"/>
      <c r="DW30" s="624">
        <v>14.3</v>
      </c>
      <c r="DX30" s="636"/>
      <c r="DY30" s="636"/>
      <c r="DZ30" s="636"/>
      <c r="EA30" s="636"/>
      <c r="EB30" s="636"/>
      <c r="EC30" s="648"/>
    </row>
    <row r="31" spans="2:133" ht="11.25" customHeight="1" x14ac:dyDescent="0.2">
      <c r="B31" s="696" t="s">
        <v>297</v>
      </c>
      <c r="C31" s="697"/>
      <c r="D31" s="697"/>
      <c r="E31" s="697"/>
      <c r="F31" s="697"/>
      <c r="G31" s="697"/>
      <c r="H31" s="697"/>
      <c r="I31" s="697"/>
      <c r="J31" s="697"/>
      <c r="K31" s="697"/>
      <c r="L31" s="697"/>
      <c r="M31" s="697"/>
      <c r="N31" s="697"/>
      <c r="O31" s="697"/>
      <c r="P31" s="697"/>
      <c r="Q31" s="698"/>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87" t="s">
        <v>298</v>
      </c>
      <c r="AQ31" s="688"/>
      <c r="AR31" s="688"/>
      <c r="AS31" s="688"/>
      <c r="AT31" s="689" t="s">
        <v>299</v>
      </c>
      <c r="AU31" s="218"/>
      <c r="AV31" s="218"/>
      <c r="AW31" s="218"/>
      <c r="AX31" s="676" t="s">
        <v>177</v>
      </c>
      <c r="AY31" s="677"/>
      <c r="AZ31" s="677"/>
      <c r="BA31" s="677"/>
      <c r="BB31" s="677"/>
      <c r="BC31" s="677"/>
      <c r="BD31" s="677"/>
      <c r="BE31" s="677"/>
      <c r="BF31" s="678"/>
      <c r="BG31" s="683">
        <v>99.4</v>
      </c>
      <c r="BH31" s="684"/>
      <c r="BI31" s="684"/>
      <c r="BJ31" s="684"/>
      <c r="BK31" s="684"/>
      <c r="BL31" s="684"/>
      <c r="BM31" s="685">
        <v>98.5</v>
      </c>
      <c r="BN31" s="684"/>
      <c r="BO31" s="684"/>
      <c r="BP31" s="684"/>
      <c r="BQ31" s="686"/>
      <c r="BR31" s="683">
        <v>99.5</v>
      </c>
      <c r="BS31" s="684"/>
      <c r="BT31" s="684"/>
      <c r="BU31" s="684"/>
      <c r="BV31" s="684"/>
      <c r="BW31" s="684"/>
      <c r="BX31" s="685">
        <v>98.6</v>
      </c>
      <c r="BY31" s="684"/>
      <c r="BZ31" s="684"/>
      <c r="CA31" s="684"/>
      <c r="CB31" s="686"/>
      <c r="CD31" s="642"/>
      <c r="CE31" s="643"/>
      <c r="CF31" s="618" t="s">
        <v>300</v>
      </c>
      <c r="CG31" s="619"/>
      <c r="CH31" s="619"/>
      <c r="CI31" s="619"/>
      <c r="CJ31" s="619"/>
      <c r="CK31" s="619"/>
      <c r="CL31" s="619"/>
      <c r="CM31" s="619"/>
      <c r="CN31" s="619"/>
      <c r="CO31" s="619"/>
      <c r="CP31" s="619"/>
      <c r="CQ31" s="620"/>
      <c r="CR31" s="621">
        <v>13628</v>
      </c>
      <c r="CS31" s="634"/>
      <c r="CT31" s="634"/>
      <c r="CU31" s="634"/>
      <c r="CV31" s="634"/>
      <c r="CW31" s="634"/>
      <c r="CX31" s="634"/>
      <c r="CY31" s="635"/>
      <c r="CZ31" s="624">
        <v>0.2</v>
      </c>
      <c r="DA31" s="636"/>
      <c r="DB31" s="636"/>
      <c r="DC31" s="637"/>
      <c r="DD31" s="627">
        <v>13628</v>
      </c>
      <c r="DE31" s="634"/>
      <c r="DF31" s="634"/>
      <c r="DG31" s="634"/>
      <c r="DH31" s="634"/>
      <c r="DI31" s="634"/>
      <c r="DJ31" s="634"/>
      <c r="DK31" s="635"/>
      <c r="DL31" s="627">
        <v>13628</v>
      </c>
      <c r="DM31" s="634"/>
      <c r="DN31" s="634"/>
      <c r="DO31" s="634"/>
      <c r="DP31" s="634"/>
      <c r="DQ31" s="634"/>
      <c r="DR31" s="634"/>
      <c r="DS31" s="634"/>
      <c r="DT31" s="634"/>
      <c r="DU31" s="634"/>
      <c r="DV31" s="635"/>
      <c r="DW31" s="624">
        <v>0.3</v>
      </c>
      <c r="DX31" s="636"/>
      <c r="DY31" s="636"/>
      <c r="DZ31" s="636"/>
      <c r="EA31" s="636"/>
      <c r="EB31" s="636"/>
      <c r="EC31" s="648"/>
    </row>
    <row r="32" spans="2:133" ht="11.25" customHeight="1" x14ac:dyDescent="0.2">
      <c r="B32" s="618" t="s">
        <v>301</v>
      </c>
      <c r="C32" s="619"/>
      <c r="D32" s="619"/>
      <c r="E32" s="619"/>
      <c r="F32" s="619"/>
      <c r="G32" s="619"/>
      <c r="H32" s="619"/>
      <c r="I32" s="619"/>
      <c r="J32" s="619"/>
      <c r="K32" s="619"/>
      <c r="L32" s="619"/>
      <c r="M32" s="619"/>
      <c r="N32" s="619"/>
      <c r="O32" s="619"/>
      <c r="P32" s="619"/>
      <c r="Q32" s="620"/>
      <c r="R32" s="621">
        <v>503210</v>
      </c>
      <c r="S32" s="622"/>
      <c r="T32" s="622"/>
      <c r="U32" s="622"/>
      <c r="V32" s="622"/>
      <c r="W32" s="622"/>
      <c r="X32" s="622"/>
      <c r="Y32" s="623"/>
      <c r="Z32" s="659">
        <v>5.8</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4" t="s">
        <v>302</v>
      </c>
      <c r="AX32" s="618" t="s">
        <v>303</v>
      </c>
      <c r="AY32" s="619"/>
      <c r="AZ32" s="619"/>
      <c r="BA32" s="619"/>
      <c r="BB32" s="619"/>
      <c r="BC32" s="619"/>
      <c r="BD32" s="619"/>
      <c r="BE32" s="619"/>
      <c r="BF32" s="620"/>
      <c r="BG32" s="692">
        <v>99.6</v>
      </c>
      <c r="BH32" s="634"/>
      <c r="BI32" s="634"/>
      <c r="BJ32" s="634"/>
      <c r="BK32" s="634"/>
      <c r="BL32" s="634"/>
      <c r="BM32" s="625">
        <v>99.1</v>
      </c>
      <c r="BN32" s="634"/>
      <c r="BO32" s="634"/>
      <c r="BP32" s="634"/>
      <c r="BQ32" s="657"/>
      <c r="BR32" s="692">
        <v>99.7</v>
      </c>
      <c r="BS32" s="634"/>
      <c r="BT32" s="634"/>
      <c r="BU32" s="634"/>
      <c r="BV32" s="634"/>
      <c r="BW32" s="634"/>
      <c r="BX32" s="625">
        <v>99.2</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2">
      <c r="B33" s="618" t="s">
        <v>305</v>
      </c>
      <c r="C33" s="619"/>
      <c r="D33" s="619"/>
      <c r="E33" s="619"/>
      <c r="F33" s="619"/>
      <c r="G33" s="619"/>
      <c r="H33" s="619"/>
      <c r="I33" s="619"/>
      <c r="J33" s="619"/>
      <c r="K33" s="619"/>
      <c r="L33" s="619"/>
      <c r="M33" s="619"/>
      <c r="N33" s="619"/>
      <c r="O33" s="619"/>
      <c r="P33" s="619"/>
      <c r="Q33" s="620"/>
      <c r="R33" s="621">
        <v>78400</v>
      </c>
      <c r="S33" s="622"/>
      <c r="T33" s="622"/>
      <c r="U33" s="622"/>
      <c r="V33" s="622"/>
      <c r="W33" s="622"/>
      <c r="X33" s="622"/>
      <c r="Y33" s="623"/>
      <c r="Z33" s="659">
        <v>0.9</v>
      </c>
      <c r="AA33" s="659"/>
      <c r="AB33" s="659"/>
      <c r="AC33" s="659"/>
      <c r="AD33" s="660">
        <v>76271</v>
      </c>
      <c r="AE33" s="660"/>
      <c r="AF33" s="660"/>
      <c r="AG33" s="660"/>
      <c r="AH33" s="660"/>
      <c r="AI33" s="660"/>
      <c r="AJ33" s="660"/>
      <c r="AK33" s="660"/>
      <c r="AL33" s="624">
        <v>1.6</v>
      </c>
      <c r="AM33" s="625"/>
      <c r="AN33" s="625"/>
      <c r="AO33" s="661"/>
      <c r="AP33" s="664"/>
      <c r="AQ33" s="665"/>
      <c r="AR33" s="665"/>
      <c r="AS33" s="665"/>
      <c r="AT33" s="691"/>
      <c r="AU33" s="219"/>
      <c r="AV33" s="219"/>
      <c r="AW33" s="219"/>
      <c r="AX33" s="602" t="s">
        <v>306</v>
      </c>
      <c r="AY33" s="603"/>
      <c r="AZ33" s="603"/>
      <c r="BA33" s="603"/>
      <c r="BB33" s="603"/>
      <c r="BC33" s="603"/>
      <c r="BD33" s="603"/>
      <c r="BE33" s="603"/>
      <c r="BF33" s="604"/>
      <c r="BG33" s="682">
        <v>99.1</v>
      </c>
      <c r="BH33" s="606"/>
      <c r="BI33" s="606"/>
      <c r="BJ33" s="606"/>
      <c r="BK33" s="606"/>
      <c r="BL33" s="606"/>
      <c r="BM33" s="652">
        <v>97.9</v>
      </c>
      <c r="BN33" s="606"/>
      <c r="BO33" s="606"/>
      <c r="BP33" s="606"/>
      <c r="BQ33" s="669"/>
      <c r="BR33" s="682">
        <v>99.2</v>
      </c>
      <c r="BS33" s="606"/>
      <c r="BT33" s="606"/>
      <c r="BU33" s="606"/>
      <c r="BV33" s="606"/>
      <c r="BW33" s="606"/>
      <c r="BX33" s="652">
        <v>98.1</v>
      </c>
      <c r="BY33" s="606"/>
      <c r="BZ33" s="606"/>
      <c r="CA33" s="606"/>
      <c r="CB33" s="669"/>
      <c r="CD33" s="618" t="s">
        <v>307</v>
      </c>
      <c r="CE33" s="619"/>
      <c r="CF33" s="619"/>
      <c r="CG33" s="619"/>
      <c r="CH33" s="619"/>
      <c r="CI33" s="619"/>
      <c r="CJ33" s="619"/>
      <c r="CK33" s="619"/>
      <c r="CL33" s="619"/>
      <c r="CM33" s="619"/>
      <c r="CN33" s="619"/>
      <c r="CO33" s="619"/>
      <c r="CP33" s="619"/>
      <c r="CQ33" s="620"/>
      <c r="CR33" s="621">
        <v>3519046</v>
      </c>
      <c r="CS33" s="634"/>
      <c r="CT33" s="634"/>
      <c r="CU33" s="634"/>
      <c r="CV33" s="634"/>
      <c r="CW33" s="634"/>
      <c r="CX33" s="634"/>
      <c r="CY33" s="635"/>
      <c r="CZ33" s="624">
        <v>44.7</v>
      </c>
      <c r="DA33" s="636"/>
      <c r="DB33" s="636"/>
      <c r="DC33" s="637"/>
      <c r="DD33" s="627">
        <v>2705654</v>
      </c>
      <c r="DE33" s="634"/>
      <c r="DF33" s="634"/>
      <c r="DG33" s="634"/>
      <c r="DH33" s="634"/>
      <c r="DI33" s="634"/>
      <c r="DJ33" s="634"/>
      <c r="DK33" s="635"/>
      <c r="DL33" s="627">
        <v>2413257</v>
      </c>
      <c r="DM33" s="634"/>
      <c r="DN33" s="634"/>
      <c r="DO33" s="634"/>
      <c r="DP33" s="634"/>
      <c r="DQ33" s="634"/>
      <c r="DR33" s="634"/>
      <c r="DS33" s="634"/>
      <c r="DT33" s="634"/>
      <c r="DU33" s="634"/>
      <c r="DV33" s="635"/>
      <c r="DW33" s="624">
        <v>50.5</v>
      </c>
      <c r="DX33" s="636"/>
      <c r="DY33" s="636"/>
      <c r="DZ33" s="636"/>
      <c r="EA33" s="636"/>
      <c r="EB33" s="636"/>
      <c r="EC33" s="648"/>
    </row>
    <row r="34" spans="2:133" ht="11.25" customHeight="1" x14ac:dyDescent="0.2">
      <c r="B34" s="618" t="s">
        <v>308</v>
      </c>
      <c r="C34" s="619"/>
      <c r="D34" s="619"/>
      <c r="E34" s="619"/>
      <c r="F34" s="619"/>
      <c r="G34" s="619"/>
      <c r="H34" s="619"/>
      <c r="I34" s="619"/>
      <c r="J34" s="619"/>
      <c r="K34" s="619"/>
      <c r="L34" s="619"/>
      <c r="M34" s="619"/>
      <c r="N34" s="619"/>
      <c r="O34" s="619"/>
      <c r="P34" s="619"/>
      <c r="Q34" s="620"/>
      <c r="R34" s="621">
        <v>182924</v>
      </c>
      <c r="S34" s="622"/>
      <c r="T34" s="622"/>
      <c r="U34" s="622"/>
      <c r="V34" s="622"/>
      <c r="W34" s="622"/>
      <c r="X34" s="622"/>
      <c r="Y34" s="623"/>
      <c r="Z34" s="659">
        <v>2.1</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1260310</v>
      </c>
      <c r="CS34" s="622"/>
      <c r="CT34" s="622"/>
      <c r="CU34" s="622"/>
      <c r="CV34" s="622"/>
      <c r="CW34" s="622"/>
      <c r="CX34" s="622"/>
      <c r="CY34" s="623"/>
      <c r="CZ34" s="624">
        <v>16</v>
      </c>
      <c r="DA34" s="636"/>
      <c r="DB34" s="636"/>
      <c r="DC34" s="637"/>
      <c r="DD34" s="627">
        <v>928456</v>
      </c>
      <c r="DE34" s="622"/>
      <c r="DF34" s="622"/>
      <c r="DG34" s="622"/>
      <c r="DH34" s="622"/>
      <c r="DI34" s="622"/>
      <c r="DJ34" s="622"/>
      <c r="DK34" s="623"/>
      <c r="DL34" s="627">
        <v>822578</v>
      </c>
      <c r="DM34" s="622"/>
      <c r="DN34" s="622"/>
      <c r="DO34" s="622"/>
      <c r="DP34" s="622"/>
      <c r="DQ34" s="622"/>
      <c r="DR34" s="622"/>
      <c r="DS34" s="622"/>
      <c r="DT34" s="622"/>
      <c r="DU34" s="622"/>
      <c r="DV34" s="623"/>
      <c r="DW34" s="624">
        <v>17.2</v>
      </c>
      <c r="DX34" s="636"/>
      <c r="DY34" s="636"/>
      <c r="DZ34" s="636"/>
      <c r="EA34" s="636"/>
      <c r="EB34" s="636"/>
      <c r="EC34" s="648"/>
    </row>
    <row r="35" spans="2:133" ht="11.25" customHeight="1" x14ac:dyDescent="0.2">
      <c r="B35" s="618" t="s">
        <v>310</v>
      </c>
      <c r="C35" s="619"/>
      <c r="D35" s="619"/>
      <c r="E35" s="619"/>
      <c r="F35" s="619"/>
      <c r="G35" s="619"/>
      <c r="H35" s="619"/>
      <c r="I35" s="619"/>
      <c r="J35" s="619"/>
      <c r="K35" s="619"/>
      <c r="L35" s="619"/>
      <c r="M35" s="619"/>
      <c r="N35" s="619"/>
      <c r="O35" s="619"/>
      <c r="P35" s="619"/>
      <c r="Q35" s="620"/>
      <c r="R35" s="621">
        <v>1096964</v>
      </c>
      <c r="S35" s="622"/>
      <c r="T35" s="622"/>
      <c r="U35" s="622"/>
      <c r="V35" s="622"/>
      <c r="W35" s="622"/>
      <c r="X35" s="622"/>
      <c r="Y35" s="623"/>
      <c r="Z35" s="659">
        <v>12.6</v>
      </c>
      <c r="AA35" s="659"/>
      <c r="AB35" s="659"/>
      <c r="AC35" s="659"/>
      <c r="AD35" s="660" t="s">
        <v>122</v>
      </c>
      <c r="AE35" s="660"/>
      <c r="AF35" s="660"/>
      <c r="AG35" s="660"/>
      <c r="AH35" s="660"/>
      <c r="AI35" s="660"/>
      <c r="AJ35" s="660"/>
      <c r="AK35" s="660"/>
      <c r="AL35" s="624" t="s">
        <v>122</v>
      </c>
      <c r="AM35" s="625"/>
      <c r="AN35" s="625"/>
      <c r="AO35" s="661"/>
      <c r="AP35" s="222"/>
      <c r="AQ35" s="679" t="s">
        <v>311</v>
      </c>
      <c r="AR35" s="680"/>
      <c r="AS35" s="680"/>
      <c r="AT35" s="680"/>
      <c r="AU35" s="680"/>
      <c r="AV35" s="680"/>
      <c r="AW35" s="680"/>
      <c r="AX35" s="680"/>
      <c r="AY35" s="680"/>
      <c r="AZ35" s="680"/>
      <c r="BA35" s="680"/>
      <c r="BB35" s="680"/>
      <c r="BC35" s="680"/>
      <c r="BD35" s="680"/>
      <c r="BE35" s="680"/>
      <c r="BF35" s="681"/>
      <c r="BG35" s="679" t="s">
        <v>312</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313</v>
      </c>
      <c r="CE35" s="619"/>
      <c r="CF35" s="619"/>
      <c r="CG35" s="619"/>
      <c r="CH35" s="619"/>
      <c r="CI35" s="619"/>
      <c r="CJ35" s="619"/>
      <c r="CK35" s="619"/>
      <c r="CL35" s="619"/>
      <c r="CM35" s="619"/>
      <c r="CN35" s="619"/>
      <c r="CO35" s="619"/>
      <c r="CP35" s="619"/>
      <c r="CQ35" s="620"/>
      <c r="CR35" s="621">
        <v>65121</v>
      </c>
      <c r="CS35" s="634"/>
      <c r="CT35" s="634"/>
      <c r="CU35" s="634"/>
      <c r="CV35" s="634"/>
      <c r="CW35" s="634"/>
      <c r="CX35" s="634"/>
      <c r="CY35" s="635"/>
      <c r="CZ35" s="624">
        <v>0.8</v>
      </c>
      <c r="DA35" s="636"/>
      <c r="DB35" s="636"/>
      <c r="DC35" s="637"/>
      <c r="DD35" s="627">
        <v>55224</v>
      </c>
      <c r="DE35" s="634"/>
      <c r="DF35" s="634"/>
      <c r="DG35" s="634"/>
      <c r="DH35" s="634"/>
      <c r="DI35" s="634"/>
      <c r="DJ35" s="634"/>
      <c r="DK35" s="635"/>
      <c r="DL35" s="627">
        <v>55224</v>
      </c>
      <c r="DM35" s="634"/>
      <c r="DN35" s="634"/>
      <c r="DO35" s="634"/>
      <c r="DP35" s="634"/>
      <c r="DQ35" s="634"/>
      <c r="DR35" s="634"/>
      <c r="DS35" s="634"/>
      <c r="DT35" s="634"/>
      <c r="DU35" s="634"/>
      <c r="DV35" s="635"/>
      <c r="DW35" s="624">
        <v>1.2</v>
      </c>
      <c r="DX35" s="636"/>
      <c r="DY35" s="636"/>
      <c r="DZ35" s="636"/>
      <c r="EA35" s="636"/>
      <c r="EB35" s="636"/>
      <c r="EC35" s="648"/>
    </row>
    <row r="36" spans="2:133" ht="11.25" customHeight="1" x14ac:dyDescent="0.2">
      <c r="B36" s="618" t="s">
        <v>314</v>
      </c>
      <c r="C36" s="619"/>
      <c r="D36" s="619"/>
      <c r="E36" s="619"/>
      <c r="F36" s="619"/>
      <c r="G36" s="619"/>
      <c r="H36" s="619"/>
      <c r="I36" s="619"/>
      <c r="J36" s="619"/>
      <c r="K36" s="619"/>
      <c r="L36" s="619"/>
      <c r="M36" s="619"/>
      <c r="N36" s="619"/>
      <c r="O36" s="619"/>
      <c r="P36" s="619"/>
      <c r="Q36" s="620"/>
      <c r="R36" s="621">
        <v>278067</v>
      </c>
      <c r="S36" s="622"/>
      <c r="T36" s="622"/>
      <c r="U36" s="622"/>
      <c r="V36" s="622"/>
      <c r="W36" s="622"/>
      <c r="X36" s="622"/>
      <c r="Y36" s="623"/>
      <c r="Z36" s="659">
        <v>3.2</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3">
        <v>890191</v>
      </c>
      <c r="BA36" s="674"/>
      <c r="BB36" s="674"/>
      <c r="BC36" s="674"/>
      <c r="BD36" s="674"/>
      <c r="BE36" s="674"/>
      <c r="BF36" s="675"/>
      <c r="BG36" s="676" t="s">
        <v>316</v>
      </c>
      <c r="BH36" s="677"/>
      <c r="BI36" s="677"/>
      <c r="BJ36" s="677"/>
      <c r="BK36" s="677"/>
      <c r="BL36" s="677"/>
      <c r="BM36" s="677"/>
      <c r="BN36" s="677"/>
      <c r="BO36" s="677"/>
      <c r="BP36" s="677"/>
      <c r="BQ36" s="677"/>
      <c r="BR36" s="677"/>
      <c r="BS36" s="677"/>
      <c r="BT36" s="677"/>
      <c r="BU36" s="678"/>
      <c r="BV36" s="673">
        <v>85268</v>
      </c>
      <c r="BW36" s="674"/>
      <c r="BX36" s="674"/>
      <c r="BY36" s="674"/>
      <c r="BZ36" s="674"/>
      <c r="CA36" s="674"/>
      <c r="CB36" s="675"/>
      <c r="CD36" s="618" t="s">
        <v>317</v>
      </c>
      <c r="CE36" s="619"/>
      <c r="CF36" s="619"/>
      <c r="CG36" s="619"/>
      <c r="CH36" s="619"/>
      <c r="CI36" s="619"/>
      <c r="CJ36" s="619"/>
      <c r="CK36" s="619"/>
      <c r="CL36" s="619"/>
      <c r="CM36" s="619"/>
      <c r="CN36" s="619"/>
      <c r="CO36" s="619"/>
      <c r="CP36" s="619"/>
      <c r="CQ36" s="620"/>
      <c r="CR36" s="621">
        <v>1297849</v>
      </c>
      <c r="CS36" s="622"/>
      <c r="CT36" s="622"/>
      <c r="CU36" s="622"/>
      <c r="CV36" s="622"/>
      <c r="CW36" s="622"/>
      <c r="CX36" s="622"/>
      <c r="CY36" s="623"/>
      <c r="CZ36" s="624">
        <v>16.5</v>
      </c>
      <c r="DA36" s="636"/>
      <c r="DB36" s="636"/>
      <c r="DC36" s="637"/>
      <c r="DD36" s="627">
        <v>939985</v>
      </c>
      <c r="DE36" s="622"/>
      <c r="DF36" s="622"/>
      <c r="DG36" s="622"/>
      <c r="DH36" s="622"/>
      <c r="DI36" s="622"/>
      <c r="DJ36" s="622"/>
      <c r="DK36" s="623"/>
      <c r="DL36" s="627">
        <v>878922</v>
      </c>
      <c r="DM36" s="622"/>
      <c r="DN36" s="622"/>
      <c r="DO36" s="622"/>
      <c r="DP36" s="622"/>
      <c r="DQ36" s="622"/>
      <c r="DR36" s="622"/>
      <c r="DS36" s="622"/>
      <c r="DT36" s="622"/>
      <c r="DU36" s="622"/>
      <c r="DV36" s="623"/>
      <c r="DW36" s="624">
        <v>18.399999999999999</v>
      </c>
      <c r="DX36" s="636"/>
      <c r="DY36" s="636"/>
      <c r="DZ36" s="636"/>
      <c r="EA36" s="636"/>
      <c r="EB36" s="636"/>
      <c r="EC36" s="648"/>
    </row>
    <row r="37" spans="2:133" ht="11.25" customHeight="1" x14ac:dyDescent="0.2">
      <c r="B37" s="618" t="s">
        <v>318</v>
      </c>
      <c r="C37" s="619"/>
      <c r="D37" s="619"/>
      <c r="E37" s="619"/>
      <c r="F37" s="619"/>
      <c r="G37" s="619"/>
      <c r="H37" s="619"/>
      <c r="I37" s="619"/>
      <c r="J37" s="619"/>
      <c r="K37" s="619"/>
      <c r="L37" s="619"/>
      <c r="M37" s="619"/>
      <c r="N37" s="619"/>
      <c r="O37" s="619"/>
      <c r="P37" s="619"/>
      <c r="Q37" s="620"/>
      <c r="R37" s="621">
        <v>56619</v>
      </c>
      <c r="S37" s="622"/>
      <c r="T37" s="622"/>
      <c r="U37" s="622"/>
      <c r="V37" s="622"/>
      <c r="W37" s="622"/>
      <c r="X37" s="622"/>
      <c r="Y37" s="623"/>
      <c r="Z37" s="659">
        <v>0.7</v>
      </c>
      <c r="AA37" s="659"/>
      <c r="AB37" s="659"/>
      <c r="AC37" s="659"/>
      <c r="AD37" s="660">
        <v>10547</v>
      </c>
      <c r="AE37" s="660"/>
      <c r="AF37" s="660"/>
      <c r="AG37" s="660"/>
      <c r="AH37" s="660"/>
      <c r="AI37" s="660"/>
      <c r="AJ37" s="660"/>
      <c r="AK37" s="660"/>
      <c r="AL37" s="624">
        <v>0.2</v>
      </c>
      <c r="AM37" s="625"/>
      <c r="AN37" s="625"/>
      <c r="AO37" s="661"/>
      <c r="AQ37" s="654" t="s">
        <v>319</v>
      </c>
      <c r="AR37" s="655"/>
      <c r="AS37" s="655"/>
      <c r="AT37" s="655"/>
      <c r="AU37" s="655"/>
      <c r="AV37" s="655"/>
      <c r="AW37" s="655"/>
      <c r="AX37" s="655"/>
      <c r="AY37" s="656"/>
      <c r="AZ37" s="621">
        <v>289362</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84031</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597530</v>
      </c>
      <c r="CS37" s="634"/>
      <c r="CT37" s="634"/>
      <c r="CU37" s="634"/>
      <c r="CV37" s="634"/>
      <c r="CW37" s="634"/>
      <c r="CX37" s="634"/>
      <c r="CY37" s="635"/>
      <c r="CZ37" s="624">
        <v>7.6</v>
      </c>
      <c r="DA37" s="636"/>
      <c r="DB37" s="636"/>
      <c r="DC37" s="637"/>
      <c r="DD37" s="627">
        <v>552530</v>
      </c>
      <c r="DE37" s="634"/>
      <c r="DF37" s="634"/>
      <c r="DG37" s="634"/>
      <c r="DH37" s="634"/>
      <c r="DI37" s="634"/>
      <c r="DJ37" s="634"/>
      <c r="DK37" s="635"/>
      <c r="DL37" s="627">
        <v>543636</v>
      </c>
      <c r="DM37" s="634"/>
      <c r="DN37" s="634"/>
      <c r="DO37" s="634"/>
      <c r="DP37" s="634"/>
      <c r="DQ37" s="634"/>
      <c r="DR37" s="634"/>
      <c r="DS37" s="634"/>
      <c r="DT37" s="634"/>
      <c r="DU37" s="634"/>
      <c r="DV37" s="635"/>
      <c r="DW37" s="624">
        <v>11.4</v>
      </c>
      <c r="DX37" s="636"/>
      <c r="DY37" s="636"/>
      <c r="DZ37" s="636"/>
      <c r="EA37" s="636"/>
      <c r="EB37" s="636"/>
      <c r="EC37" s="648"/>
    </row>
    <row r="38" spans="2:133" ht="11.25" customHeight="1" x14ac:dyDescent="0.2">
      <c r="B38" s="618" t="s">
        <v>322</v>
      </c>
      <c r="C38" s="619"/>
      <c r="D38" s="619"/>
      <c r="E38" s="619"/>
      <c r="F38" s="619"/>
      <c r="G38" s="619"/>
      <c r="H38" s="619"/>
      <c r="I38" s="619"/>
      <c r="J38" s="619"/>
      <c r="K38" s="619"/>
      <c r="L38" s="619"/>
      <c r="M38" s="619"/>
      <c r="N38" s="619"/>
      <c r="O38" s="619"/>
      <c r="P38" s="619"/>
      <c r="Q38" s="620"/>
      <c r="R38" s="621">
        <v>668776</v>
      </c>
      <c r="S38" s="622"/>
      <c r="T38" s="622"/>
      <c r="U38" s="622"/>
      <c r="V38" s="622"/>
      <c r="W38" s="622"/>
      <c r="X38" s="622"/>
      <c r="Y38" s="623"/>
      <c r="Z38" s="659">
        <v>7.7</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111628</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1802</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777963</v>
      </c>
      <c r="CS38" s="622"/>
      <c r="CT38" s="622"/>
      <c r="CU38" s="622"/>
      <c r="CV38" s="622"/>
      <c r="CW38" s="622"/>
      <c r="CX38" s="622"/>
      <c r="CY38" s="623"/>
      <c r="CZ38" s="624">
        <v>9.9</v>
      </c>
      <c r="DA38" s="636"/>
      <c r="DB38" s="636"/>
      <c r="DC38" s="637"/>
      <c r="DD38" s="627">
        <v>669758</v>
      </c>
      <c r="DE38" s="622"/>
      <c r="DF38" s="622"/>
      <c r="DG38" s="622"/>
      <c r="DH38" s="622"/>
      <c r="DI38" s="622"/>
      <c r="DJ38" s="622"/>
      <c r="DK38" s="623"/>
      <c r="DL38" s="627">
        <v>653282</v>
      </c>
      <c r="DM38" s="622"/>
      <c r="DN38" s="622"/>
      <c r="DO38" s="622"/>
      <c r="DP38" s="622"/>
      <c r="DQ38" s="622"/>
      <c r="DR38" s="622"/>
      <c r="DS38" s="622"/>
      <c r="DT38" s="622"/>
      <c r="DU38" s="622"/>
      <c r="DV38" s="623"/>
      <c r="DW38" s="624">
        <v>13.7</v>
      </c>
      <c r="DX38" s="636"/>
      <c r="DY38" s="636"/>
      <c r="DZ38" s="636"/>
      <c r="EA38" s="636"/>
      <c r="EB38" s="636"/>
      <c r="EC38" s="648"/>
    </row>
    <row r="39" spans="2:133" ht="11.25" customHeight="1" x14ac:dyDescent="0.2">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42303</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3292</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111333</v>
      </c>
      <c r="CS39" s="634"/>
      <c r="CT39" s="634"/>
      <c r="CU39" s="634"/>
      <c r="CV39" s="634"/>
      <c r="CW39" s="634"/>
      <c r="CX39" s="634"/>
      <c r="CY39" s="635"/>
      <c r="CZ39" s="624">
        <v>1.4</v>
      </c>
      <c r="DA39" s="636"/>
      <c r="DB39" s="636"/>
      <c r="DC39" s="637"/>
      <c r="DD39" s="627">
        <v>108980</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2">
      <c r="B40" s="618" t="s">
        <v>330</v>
      </c>
      <c r="C40" s="619"/>
      <c r="D40" s="619"/>
      <c r="E40" s="619"/>
      <c r="F40" s="619"/>
      <c r="G40" s="619"/>
      <c r="H40" s="619"/>
      <c r="I40" s="619"/>
      <c r="J40" s="619"/>
      <c r="K40" s="619"/>
      <c r="L40" s="619"/>
      <c r="M40" s="619"/>
      <c r="N40" s="619"/>
      <c r="O40" s="619"/>
      <c r="P40" s="619"/>
      <c r="Q40" s="620"/>
      <c r="R40" s="621">
        <v>29776</v>
      </c>
      <c r="S40" s="622"/>
      <c r="T40" s="622"/>
      <c r="U40" s="622"/>
      <c r="V40" s="622"/>
      <c r="W40" s="622"/>
      <c r="X40" s="622"/>
      <c r="Y40" s="623"/>
      <c r="Z40" s="659">
        <v>0.3</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v>600</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132</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6470</v>
      </c>
      <c r="CS40" s="622"/>
      <c r="CT40" s="622"/>
      <c r="CU40" s="622"/>
      <c r="CV40" s="622"/>
      <c r="CW40" s="622"/>
      <c r="CX40" s="622"/>
      <c r="CY40" s="623"/>
      <c r="CZ40" s="624">
        <v>0.1</v>
      </c>
      <c r="DA40" s="636"/>
      <c r="DB40" s="636"/>
      <c r="DC40" s="637"/>
      <c r="DD40" s="627">
        <v>3251</v>
      </c>
      <c r="DE40" s="622"/>
      <c r="DF40" s="622"/>
      <c r="DG40" s="622"/>
      <c r="DH40" s="622"/>
      <c r="DI40" s="622"/>
      <c r="DJ40" s="622"/>
      <c r="DK40" s="623"/>
      <c r="DL40" s="627">
        <v>3251</v>
      </c>
      <c r="DM40" s="622"/>
      <c r="DN40" s="622"/>
      <c r="DO40" s="622"/>
      <c r="DP40" s="622"/>
      <c r="DQ40" s="622"/>
      <c r="DR40" s="622"/>
      <c r="DS40" s="622"/>
      <c r="DT40" s="622"/>
      <c r="DU40" s="622"/>
      <c r="DV40" s="623"/>
      <c r="DW40" s="624">
        <v>0.1</v>
      </c>
      <c r="DX40" s="636"/>
      <c r="DY40" s="636"/>
      <c r="DZ40" s="636"/>
      <c r="EA40" s="636"/>
      <c r="EB40" s="636"/>
      <c r="EC40" s="648"/>
    </row>
    <row r="41" spans="2:133" ht="11.25" customHeight="1" x14ac:dyDescent="0.2">
      <c r="B41" s="602" t="s">
        <v>335</v>
      </c>
      <c r="C41" s="603"/>
      <c r="D41" s="603"/>
      <c r="E41" s="603"/>
      <c r="F41" s="603"/>
      <c r="G41" s="603"/>
      <c r="H41" s="603"/>
      <c r="I41" s="603"/>
      <c r="J41" s="603"/>
      <c r="K41" s="603"/>
      <c r="L41" s="603"/>
      <c r="M41" s="603"/>
      <c r="N41" s="603"/>
      <c r="O41" s="603"/>
      <c r="P41" s="603"/>
      <c r="Q41" s="604"/>
      <c r="R41" s="605">
        <v>8679971</v>
      </c>
      <c r="S41" s="646"/>
      <c r="T41" s="646"/>
      <c r="U41" s="646"/>
      <c r="V41" s="646"/>
      <c r="W41" s="646"/>
      <c r="X41" s="646"/>
      <c r="Y41" s="649"/>
      <c r="Z41" s="650">
        <v>100</v>
      </c>
      <c r="AA41" s="650"/>
      <c r="AB41" s="650"/>
      <c r="AC41" s="650"/>
      <c r="AD41" s="651">
        <v>4748357</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123647</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339</v>
      </c>
      <c r="AR42" s="667"/>
      <c r="AS42" s="667"/>
      <c r="AT42" s="667"/>
      <c r="AU42" s="667"/>
      <c r="AV42" s="667"/>
      <c r="AW42" s="667"/>
      <c r="AX42" s="667"/>
      <c r="AY42" s="668"/>
      <c r="AZ42" s="605">
        <v>322651</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268</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2057533</v>
      </c>
      <c r="CS42" s="634"/>
      <c r="CT42" s="634"/>
      <c r="CU42" s="634"/>
      <c r="CV42" s="634"/>
      <c r="CW42" s="634"/>
      <c r="CX42" s="634"/>
      <c r="CY42" s="635"/>
      <c r="CZ42" s="624">
        <v>26.1</v>
      </c>
      <c r="DA42" s="636"/>
      <c r="DB42" s="636"/>
      <c r="DC42" s="637"/>
      <c r="DD42" s="627">
        <v>601541</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342</v>
      </c>
      <c r="CD43" s="618" t="s">
        <v>343</v>
      </c>
      <c r="CE43" s="619"/>
      <c r="CF43" s="619"/>
      <c r="CG43" s="619"/>
      <c r="CH43" s="619"/>
      <c r="CI43" s="619"/>
      <c r="CJ43" s="619"/>
      <c r="CK43" s="619"/>
      <c r="CL43" s="619"/>
      <c r="CM43" s="619"/>
      <c r="CN43" s="619"/>
      <c r="CO43" s="619"/>
      <c r="CP43" s="619"/>
      <c r="CQ43" s="620"/>
      <c r="CR43" s="621">
        <v>74501</v>
      </c>
      <c r="CS43" s="634"/>
      <c r="CT43" s="634"/>
      <c r="CU43" s="634"/>
      <c r="CV43" s="634"/>
      <c r="CW43" s="634"/>
      <c r="CX43" s="634"/>
      <c r="CY43" s="635"/>
      <c r="CZ43" s="624">
        <v>0.9</v>
      </c>
      <c r="DA43" s="636"/>
      <c r="DB43" s="636"/>
      <c r="DC43" s="637"/>
      <c r="DD43" s="627">
        <v>74501</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1862173</v>
      </c>
      <c r="CS44" s="622"/>
      <c r="CT44" s="622"/>
      <c r="CU44" s="622"/>
      <c r="CV44" s="622"/>
      <c r="CW44" s="622"/>
      <c r="CX44" s="622"/>
      <c r="CY44" s="623"/>
      <c r="CZ44" s="624">
        <v>23.6</v>
      </c>
      <c r="DA44" s="625"/>
      <c r="DB44" s="625"/>
      <c r="DC44" s="626"/>
      <c r="DD44" s="627">
        <v>497097</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741881</v>
      </c>
      <c r="CS45" s="634"/>
      <c r="CT45" s="634"/>
      <c r="CU45" s="634"/>
      <c r="CV45" s="634"/>
      <c r="CW45" s="634"/>
      <c r="CX45" s="634"/>
      <c r="CY45" s="635"/>
      <c r="CZ45" s="624">
        <v>9.4</v>
      </c>
      <c r="DA45" s="636"/>
      <c r="DB45" s="636"/>
      <c r="DC45" s="637"/>
      <c r="DD45" s="627">
        <v>132288</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348</v>
      </c>
      <c r="CG46" s="619"/>
      <c r="CH46" s="619"/>
      <c r="CI46" s="619"/>
      <c r="CJ46" s="619"/>
      <c r="CK46" s="619"/>
      <c r="CL46" s="619"/>
      <c r="CM46" s="619"/>
      <c r="CN46" s="619"/>
      <c r="CO46" s="619"/>
      <c r="CP46" s="619"/>
      <c r="CQ46" s="620"/>
      <c r="CR46" s="621">
        <v>1075260</v>
      </c>
      <c r="CS46" s="622"/>
      <c r="CT46" s="622"/>
      <c r="CU46" s="622"/>
      <c r="CV46" s="622"/>
      <c r="CW46" s="622"/>
      <c r="CX46" s="622"/>
      <c r="CY46" s="623"/>
      <c r="CZ46" s="624">
        <v>13.6</v>
      </c>
      <c r="DA46" s="625"/>
      <c r="DB46" s="625"/>
      <c r="DC46" s="626"/>
      <c r="DD46" s="627">
        <v>342777</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349</v>
      </c>
      <c r="CG47" s="619"/>
      <c r="CH47" s="619"/>
      <c r="CI47" s="619"/>
      <c r="CJ47" s="619"/>
      <c r="CK47" s="619"/>
      <c r="CL47" s="619"/>
      <c r="CM47" s="619"/>
      <c r="CN47" s="619"/>
      <c r="CO47" s="619"/>
      <c r="CP47" s="619"/>
      <c r="CQ47" s="620"/>
      <c r="CR47" s="621">
        <v>195360</v>
      </c>
      <c r="CS47" s="634"/>
      <c r="CT47" s="634"/>
      <c r="CU47" s="634"/>
      <c r="CV47" s="634"/>
      <c r="CW47" s="634"/>
      <c r="CX47" s="634"/>
      <c r="CY47" s="635"/>
      <c r="CZ47" s="624">
        <v>2.5</v>
      </c>
      <c r="DA47" s="636"/>
      <c r="DB47" s="636"/>
      <c r="DC47" s="637"/>
      <c r="DD47" s="627">
        <v>104444</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1" x14ac:dyDescent="0.2">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351</v>
      </c>
      <c r="CE49" s="603"/>
      <c r="CF49" s="603"/>
      <c r="CG49" s="603"/>
      <c r="CH49" s="603"/>
      <c r="CI49" s="603"/>
      <c r="CJ49" s="603"/>
      <c r="CK49" s="603"/>
      <c r="CL49" s="603"/>
      <c r="CM49" s="603"/>
      <c r="CN49" s="603"/>
      <c r="CO49" s="603"/>
      <c r="CP49" s="603"/>
      <c r="CQ49" s="604"/>
      <c r="CR49" s="605">
        <v>7878742</v>
      </c>
      <c r="CS49" s="606"/>
      <c r="CT49" s="606"/>
      <c r="CU49" s="606"/>
      <c r="CV49" s="606"/>
      <c r="CW49" s="606"/>
      <c r="CX49" s="606"/>
      <c r="CY49" s="607"/>
      <c r="CZ49" s="608">
        <v>100</v>
      </c>
      <c r="DA49" s="609"/>
      <c r="DB49" s="609"/>
      <c r="DC49" s="610"/>
      <c r="DD49" s="611">
        <v>5244202</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aEpSuppn8+hucCTTf4phRrMBVhssr0PK9T66GOUOMW0h2geCh09gOvp+WFAxxPvxoGy+SQN0KAuCs8CHfyRI8Q==" saltValue="y4fDK2+YthK4ZoYVlpDtc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374</v>
      </c>
      <c r="C7" s="1048"/>
      <c r="D7" s="1048"/>
      <c r="E7" s="1048"/>
      <c r="F7" s="1048"/>
      <c r="G7" s="1048"/>
      <c r="H7" s="1048"/>
      <c r="I7" s="1048"/>
      <c r="J7" s="1048"/>
      <c r="K7" s="1048"/>
      <c r="L7" s="1048"/>
      <c r="M7" s="1048"/>
      <c r="N7" s="1048"/>
      <c r="O7" s="1048"/>
      <c r="P7" s="1049"/>
      <c r="Q7" s="1102">
        <v>8680</v>
      </c>
      <c r="R7" s="1103"/>
      <c r="S7" s="1103"/>
      <c r="T7" s="1103"/>
      <c r="U7" s="1103"/>
      <c r="V7" s="1103">
        <v>7879</v>
      </c>
      <c r="W7" s="1103"/>
      <c r="X7" s="1103"/>
      <c r="Y7" s="1103"/>
      <c r="Z7" s="1103"/>
      <c r="AA7" s="1103">
        <v>801</v>
      </c>
      <c r="AB7" s="1103"/>
      <c r="AC7" s="1103"/>
      <c r="AD7" s="1103"/>
      <c r="AE7" s="1104"/>
      <c r="AF7" s="1105">
        <v>618</v>
      </c>
      <c r="AG7" s="1106"/>
      <c r="AH7" s="1106"/>
      <c r="AI7" s="1106"/>
      <c r="AJ7" s="1107"/>
      <c r="AK7" s="1108">
        <v>1097</v>
      </c>
      <c r="AL7" s="1109"/>
      <c r="AM7" s="1109"/>
      <c r="AN7" s="1109"/>
      <c r="AO7" s="1109"/>
      <c r="AP7" s="1109">
        <v>6211</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c r="BT7" s="1100"/>
      <c r="BU7" s="1100"/>
      <c r="BV7" s="1100"/>
      <c r="BW7" s="1100"/>
      <c r="BX7" s="1100"/>
      <c r="BY7" s="1100"/>
      <c r="BZ7" s="1100"/>
      <c r="CA7" s="1100"/>
      <c r="CB7" s="1100"/>
      <c r="CC7" s="1100"/>
      <c r="CD7" s="1100"/>
      <c r="CE7" s="1100"/>
      <c r="CF7" s="1100"/>
      <c r="CG7" s="1112"/>
      <c r="CH7" s="1096"/>
      <c r="CI7" s="1097"/>
      <c r="CJ7" s="1097"/>
      <c r="CK7" s="1097"/>
      <c r="CL7" s="1098"/>
      <c r="CM7" s="1096"/>
      <c r="CN7" s="1097"/>
      <c r="CO7" s="1097"/>
      <c r="CP7" s="1097"/>
      <c r="CQ7" s="1098"/>
      <c r="CR7" s="1096"/>
      <c r="CS7" s="1097"/>
      <c r="CT7" s="1097"/>
      <c r="CU7" s="1097"/>
      <c r="CV7" s="1098"/>
      <c r="CW7" s="1096"/>
      <c r="CX7" s="1097"/>
      <c r="CY7" s="1097"/>
      <c r="CZ7" s="1097"/>
      <c r="DA7" s="1098"/>
      <c r="DB7" s="1096"/>
      <c r="DC7" s="1097"/>
      <c r="DD7" s="1097"/>
      <c r="DE7" s="1097"/>
      <c r="DF7" s="1098"/>
      <c r="DG7" s="1096"/>
      <c r="DH7" s="1097"/>
      <c r="DI7" s="1097"/>
      <c r="DJ7" s="1097"/>
      <c r="DK7" s="1098"/>
      <c r="DL7" s="1096"/>
      <c r="DM7" s="1097"/>
      <c r="DN7" s="1097"/>
      <c r="DO7" s="1097"/>
      <c r="DP7" s="1098"/>
      <c r="DQ7" s="1096"/>
      <c r="DR7" s="1097"/>
      <c r="DS7" s="1097"/>
      <c r="DT7" s="1097"/>
      <c r="DU7" s="1098"/>
      <c r="DV7" s="1099"/>
      <c r="DW7" s="1100"/>
      <c r="DX7" s="1100"/>
      <c r="DY7" s="1100"/>
      <c r="DZ7" s="1101"/>
      <c r="EA7" s="234"/>
    </row>
    <row r="8" spans="1:131" s="235" customFormat="1" ht="26.25" customHeight="1" x14ac:dyDescent="0.2">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376</v>
      </c>
      <c r="B23" s="937" t="s">
        <v>377</v>
      </c>
      <c r="C23" s="938"/>
      <c r="D23" s="938"/>
      <c r="E23" s="938"/>
      <c r="F23" s="938"/>
      <c r="G23" s="938"/>
      <c r="H23" s="938"/>
      <c r="I23" s="938"/>
      <c r="J23" s="938"/>
      <c r="K23" s="938"/>
      <c r="L23" s="938"/>
      <c r="M23" s="938"/>
      <c r="N23" s="938"/>
      <c r="O23" s="938"/>
      <c r="P23" s="948"/>
      <c r="Q23" s="1067">
        <v>8680</v>
      </c>
      <c r="R23" s="1061"/>
      <c r="S23" s="1061"/>
      <c r="T23" s="1061"/>
      <c r="U23" s="1061"/>
      <c r="V23" s="1061">
        <v>7879</v>
      </c>
      <c r="W23" s="1061"/>
      <c r="X23" s="1061"/>
      <c r="Y23" s="1061"/>
      <c r="Z23" s="1061"/>
      <c r="AA23" s="1061">
        <v>801</v>
      </c>
      <c r="AB23" s="1061"/>
      <c r="AC23" s="1061"/>
      <c r="AD23" s="1061"/>
      <c r="AE23" s="1068"/>
      <c r="AF23" s="1069">
        <v>618</v>
      </c>
      <c r="AG23" s="1061"/>
      <c r="AH23" s="1061"/>
      <c r="AI23" s="1061"/>
      <c r="AJ23" s="1070"/>
      <c r="AK23" s="1071"/>
      <c r="AL23" s="1072"/>
      <c r="AM23" s="1072"/>
      <c r="AN23" s="1072"/>
      <c r="AO23" s="1072"/>
      <c r="AP23" s="1061">
        <v>6211</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378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379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357</v>
      </c>
      <c r="B26" s="996"/>
      <c r="C26" s="996"/>
      <c r="D26" s="996"/>
      <c r="E26" s="996"/>
      <c r="F26" s="996"/>
      <c r="G26" s="996"/>
      <c r="H26" s="996"/>
      <c r="I26" s="996"/>
      <c r="J26" s="996"/>
      <c r="K26" s="996"/>
      <c r="L26" s="996"/>
      <c r="M26" s="996"/>
      <c r="N26" s="996"/>
      <c r="O26" s="996"/>
      <c r="P26" s="997"/>
      <c r="Q26" s="1001" t="s">
        <v>380</v>
      </c>
      <c r="R26" s="1002"/>
      <c r="S26" s="1002"/>
      <c r="T26" s="1002"/>
      <c r="U26" s="1003"/>
      <c r="V26" s="1001" t="s">
        <v>381</v>
      </c>
      <c r="W26" s="1002"/>
      <c r="X26" s="1002"/>
      <c r="Y26" s="1002"/>
      <c r="Z26" s="1003"/>
      <c r="AA26" s="1001" t="s">
        <v>382</v>
      </c>
      <c r="AB26" s="1002"/>
      <c r="AC26" s="1002"/>
      <c r="AD26" s="1002"/>
      <c r="AE26" s="1002"/>
      <c r="AF26" s="1055" t="s">
        <v>383</v>
      </c>
      <c r="AG26" s="1008"/>
      <c r="AH26" s="1008"/>
      <c r="AI26" s="1008"/>
      <c r="AJ26" s="1056"/>
      <c r="AK26" s="1002" t="s">
        <v>384</v>
      </c>
      <c r="AL26" s="1002"/>
      <c r="AM26" s="1002"/>
      <c r="AN26" s="1002"/>
      <c r="AO26" s="1003"/>
      <c r="AP26" s="1001" t="s">
        <v>385</v>
      </c>
      <c r="AQ26" s="1002"/>
      <c r="AR26" s="1002"/>
      <c r="AS26" s="1002"/>
      <c r="AT26" s="1003"/>
      <c r="AU26" s="1001" t="s">
        <v>386</v>
      </c>
      <c r="AV26" s="1002"/>
      <c r="AW26" s="1002"/>
      <c r="AX26" s="1002"/>
      <c r="AY26" s="1003"/>
      <c r="AZ26" s="1001" t="s">
        <v>387</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388</v>
      </c>
      <c r="C28" s="1048"/>
      <c r="D28" s="1048"/>
      <c r="E28" s="1048"/>
      <c r="F28" s="1048"/>
      <c r="G28" s="1048"/>
      <c r="H28" s="1048"/>
      <c r="I28" s="1048"/>
      <c r="J28" s="1048"/>
      <c r="K28" s="1048"/>
      <c r="L28" s="1048"/>
      <c r="M28" s="1048"/>
      <c r="N28" s="1048"/>
      <c r="O28" s="1048"/>
      <c r="P28" s="1049"/>
      <c r="Q28" s="1050">
        <v>1567</v>
      </c>
      <c r="R28" s="1051"/>
      <c r="S28" s="1051"/>
      <c r="T28" s="1051"/>
      <c r="U28" s="1051"/>
      <c r="V28" s="1051">
        <v>1481</v>
      </c>
      <c r="W28" s="1051"/>
      <c r="X28" s="1051"/>
      <c r="Y28" s="1051"/>
      <c r="Z28" s="1051"/>
      <c r="AA28" s="1051">
        <v>85</v>
      </c>
      <c r="AB28" s="1051"/>
      <c r="AC28" s="1051"/>
      <c r="AD28" s="1051"/>
      <c r="AE28" s="1052"/>
      <c r="AF28" s="1053">
        <v>85</v>
      </c>
      <c r="AG28" s="1051"/>
      <c r="AH28" s="1051"/>
      <c r="AI28" s="1051"/>
      <c r="AJ28" s="1054"/>
      <c r="AK28" s="1042" t="s">
        <v>552</v>
      </c>
      <c r="AL28" s="1043"/>
      <c r="AM28" s="1043"/>
      <c r="AN28" s="1043"/>
      <c r="AO28" s="1043"/>
      <c r="AP28" s="1043" t="s">
        <v>552</v>
      </c>
      <c r="AQ28" s="1043"/>
      <c r="AR28" s="1043"/>
      <c r="AS28" s="1043"/>
      <c r="AT28" s="1043"/>
      <c r="AU28" s="1043" t="s">
        <v>552</v>
      </c>
      <c r="AV28" s="1043"/>
      <c r="AW28" s="1043"/>
      <c r="AX28" s="1043"/>
      <c r="AY28" s="1043"/>
      <c r="AZ28" s="1044" t="s">
        <v>552</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389</v>
      </c>
      <c r="C29" s="1031"/>
      <c r="D29" s="1031"/>
      <c r="E29" s="1031"/>
      <c r="F29" s="1031"/>
      <c r="G29" s="1031"/>
      <c r="H29" s="1031"/>
      <c r="I29" s="1031"/>
      <c r="J29" s="1031"/>
      <c r="K29" s="1031"/>
      <c r="L29" s="1031"/>
      <c r="M29" s="1031"/>
      <c r="N29" s="1031"/>
      <c r="O29" s="1031"/>
      <c r="P29" s="1032"/>
      <c r="Q29" s="1038">
        <v>33</v>
      </c>
      <c r="R29" s="1039"/>
      <c r="S29" s="1039"/>
      <c r="T29" s="1039"/>
      <c r="U29" s="1039"/>
      <c r="V29" s="1039">
        <v>33</v>
      </c>
      <c r="W29" s="1039"/>
      <c r="X29" s="1039"/>
      <c r="Y29" s="1039"/>
      <c r="Z29" s="1039"/>
      <c r="AA29" s="1039">
        <v>0</v>
      </c>
      <c r="AB29" s="1039"/>
      <c r="AC29" s="1039"/>
      <c r="AD29" s="1039"/>
      <c r="AE29" s="1040"/>
      <c r="AF29" s="1035">
        <v>0</v>
      </c>
      <c r="AG29" s="1036"/>
      <c r="AH29" s="1036"/>
      <c r="AI29" s="1036"/>
      <c r="AJ29" s="1037"/>
      <c r="AK29" s="980" t="s">
        <v>552</v>
      </c>
      <c r="AL29" s="971"/>
      <c r="AM29" s="971"/>
      <c r="AN29" s="971"/>
      <c r="AO29" s="971"/>
      <c r="AP29" s="981" t="s">
        <v>552</v>
      </c>
      <c r="AQ29" s="979"/>
      <c r="AR29" s="979"/>
      <c r="AS29" s="979"/>
      <c r="AT29" s="980"/>
      <c r="AU29" s="971" t="s">
        <v>552</v>
      </c>
      <c r="AV29" s="971"/>
      <c r="AW29" s="971"/>
      <c r="AX29" s="971"/>
      <c r="AY29" s="971"/>
      <c r="AZ29" s="1041" t="s">
        <v>552</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390</v>
      </c>
      <c r="C30" s="1031"/>
      <c r="D30" s="1031"/>
      <c r="E30" s="1031"/>
      <c r="F30" s="1031"/>
      <c r="G30" s="1031"/>
      <c r="H30" s="1031"/>
      <c r="I30" s="1031"/>
      <c r="J30" s="1031"/>
      <c r="K30" s="1031"/>
      <c r="L30" s="1031"/>
      <c r="M30" s="1031"/>
      <c r="N30" s="1031"/>
      <c r="O30" s="1031"/>
      <c r="P30" s="1032"/>
      <c r="Q30" s="1038">
        <v>1053</v>
      </c>
      <c r="R30" s="1039"/>
      <c r="S30" s="1039"/>
      <c r="T30" s="1039"/>
      <c r="U30" s="1039"/>
      <c r="V30" s="1039">
        <v>960</v>
      </c>
      <c r="W30" s="1039"/>
      <c r="X30" s="1039"/>
      <c r="Y30" s="1039"/>
      <c r="Z30" s="1039"/>
      <c r="AA30" s="1039">
        <v>94</v>
      </c>
      <c r="AB30" s="1039"/>
      <c r="AC30" s="1039"/>
      <c r="AD30" s="1039"/>
      <c r="AE30" s="1040"/>
      <c r="AF30" s="1035">
        <v>93</v>
      </c>
      <c r="AG30" s="1036"/>
      <c r="AH30" s="1036"/>
      <c r="AI30" s="1036"/>
      <c r="AJ30" s="1037"/>
      <c r="AK30" s="980" t="s">
        <v>552</v>
      </c>
      <c r="AL30" s="971"/>
      <c r="AM30" s="971"/>
      <c r="AN30" s="971"/>
      <c r="AO30" s="971"/>
      <c r="AP30" s="981" t="s">
        <v>552</v>
      </c>
      <c r="AQ30" s="979"/>
      <c r="AR30" s="979"/>
      <c r="AS30" s="979"/>
      <c r="AT30" s="980"/>
      <c r="AU30" s="971" t="s">
        <v>552</v>
      </c>
      <c r="AV30" s="971"/>
      <c r="AW30" s="971"/>
      <c r="AX30" s="971"/>
      <c r="AY30" s="971"/>
      <c r="AZ30" s="1041" t="s">
        <v>552</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391</v>
      </c>
      <c r="C31" s="1031"/>
      <c r="D31" s="1031"/>
      <c r="E31" s="1031"/>
      <c r="F31" s="1031"/>
      <c r="G31" s="1031"/>
      <c r="H31" s="1031"/>
      <c r="I31" s="1031"/>
      <c r="J31" s="1031"/>
      <c r="K31" s="1031"/>
      <c r="L31" s="1031"/>
      <c r="M31" s="1031"/>
      <c r="N31" s="1031"/>
      <c r="O31" s="1031"/>
      <c r="P31" s="1032"/>
      <c r="Q31" s="1038">
        <v>17</v>
      </c>
      <c r="R31" s="1039"/>
      <c r="S31" s="1039"/>
      <c r="T31" s="1039"/>
      <c r="U31" s="1039"/>
      <c r="V31" s="1039">
        <v>17</v>
      </c>
      <c r="W31" s="1039"/>
      <c r="X31" s="1039"/>
      <c r="Y31" s="1039"/>
      <c r="Z31" s="1039"/>
      <c r="AA31" s="1039">
        <v>0</v>
      </c>
      <c r="AB31" s="1039"/>
      <c r="AC31" s="1039"/>
      <c r="AD31" s="1039"/>
      <c r="AE31" s="1040"/>
      <c r="AF31" s="1035" t="s">
        <v>122</v>
      </c>
      <c r="AG31" s="1036"/>
      <c r="AH31" s="1036"/>
      <c r="AI31" s="1036"/>
      <c r="AJ31" s="1037"/>
      <c r="AK31" s="980" t="s">
        <v>552</v>
      </c>
      <c r="AL31" s="971"/>
      <c r="AM31" s="971"/>
      <c r="AN31" s="971"/>
      <c r="AO31" s="971"/>
      <c r="AP31" s="981" t="s">
        <v>552</v>
      </c>
      <c r="AQ31" s="979"/>
      <c r="AR31" s="979"/>
      <c r="AS31" s="979"/>
      <c r="AT31" s="980"/>
      <c r="AU31" s="971" t="s">
        <v>552</v>
      </c>
      <c r="AV31" s="971"/>
      <c r="AW31" s="971"/>
      <c r="AX31" s="971"/>
      <c r="AY31" s="971"/>
      <c r="AZ31" s="1041" t="s">
        <v>552</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392</v>
      </c>
      <c r="C32" s="1031"/>
      <c r="D32" s="1031"/>
      <c r="E32" s="1031"/>
      <c r="F32" s="1031"/>
      <c r="G32" s="1031"/>
      <c r="H32" s="1031"/>
      <c r="I32" s="1031"/>
      <c r="J32" s="1031"/>
      <c r="K32" s="1031"/>
      <c r="L32" s="1031"/>
      <c r="M32" s="1031"/>
      <c r="N32" s="1031"/>
      <c r="O32" s="1031"/>
      <c r="P32" s="1032"/>
      <c r="Q32" s="1038">
        <v>177</v>
      </c>
      <c r="R32" s="1039"/>
      <c r="S32" s="1039"/>
      <c r="T32" s="1039"/>
      <c r="U32" s="1039"/>
      <c r="V32" s="1039">
        <v>177</v>
      </c>
      <c r="W32" s="1039"/>
      <c r="X32" s="1039"/>
      <c r="Y32" s="1039"/>
      <c r="Z32" s="1039"/>
      <c r="AA32" s="1039">
        <v>0</v>
      </c>
      <c r="AB32" s="1039"/>
      <c r="AC32" s="1039"/>
      <c r="AD32" s="1039"/>
      <c r="AE32" s="1040"/>
      <c r="AF32" s="1035" t="s">
        <v>122</v>
      </c>
      <c r="AG32" s="1036"/>
      <c r="AH32" s="1036"/>
      <c r="AI32" s="1036"/>
      <c r="AJ32" s="1037"/>
      <c r="AK32" s="980" t="s">
        <v>552</v>
      </c>
      <c r="AL32" s="971"/>
      <c r="AM32" s="971"/>
      <c r="AN32" s="971"/>
      <c r="AO32" s="971"/>
      <c r="AP32" s="981" t="s">
        <v>552</v>
      </c>
      <c r="AQ32" s="979"/>
      <c r="AR32" s="979"/>
      <c r="AS32" s="979"/>
      <c r="AT32" s="980"/>
      <c r="AU32" s="971" t="s">
        <v>552</v>
      </c>
      <c r="AV32" s="971"/>
      <c r="AW32" s="971"/>
      <c r="AX32" s="971"/>
      <c r="AY32" s="971"/>
      <c r="AZ32" s="1041" t="s">
        <v>552</v>
      </c>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t="s">
        <v>393</v>
      </c>
      <c r="C33" s="1031"/>
      <c r="D33" s="1031"/>
      <c r="E33" s="1031"/>
      <c r="F33" s="1031"/>
      <c r="G33" s="1031"/>
      <c r="H33" s="1031"/>
      <c r="I33" s="1031"/>
      <c r="J33" s="1031"/>
      <c r="K33" s="1031"/>
      <c r="L33" s="1031"/>
      <c r="M33" s="1031"/>
      <c r="N33" s="1031"/>
      <c r="O33" s="1031"/>
      <c r="P33" s="1032"/>
      <c r="Q33" s="1038">
        <v>173</v>
      </c>
      <c r="R33" s="1039"/>
      <c r="S33" s="1039"/>
      <c r="T33" s="1039"/>
      <c r="U33" s="1039"/>
      <c r="V33" s="1039">
        <v>137</v>
      </c>
      <c r="W33" s="1039"/>
      <c r="X33" s="1039"/>
      <c r="Y33" s="1039"/>
      <c r="Z33" s="1039"/>
      <c r="AA33" s="1039">
        <v>36</v>
      </c>
      <c r="AB33" s="1039"/>
      <c r="AC33" s="1039"/>
      <c r="AD33" s="1039"/>
      <c r="AE33" s="1040"/>
      <c r="AF33" s="1035">
        <v>637</v>
      </c>
      <c r="AG33" s="1036"/>
      <c r="AH33" s="1036"/>
      <c r="AI33" s="1036"/>
      <c r="AJ33" s="1037"/>
      <c r="AK33" s="980" t="s">
        <v>552</v>
      </c>
      <c r="AL33" s="971"/>
      <c r="AM33" s="971"/>
      <c r="AN33" s="971"/>
      <c r="AO33" s="971"/>
      <c r="AP33" s="981" t="s">
        <v>552</v>
      </c>
      <c r="AQ33" s="979"/>
      <c r="AR33" s="979"/>
      <c r="AS33" s="979"/>
      <c r="AT33" s="980"/>
      <c r="AU33" s="971" t="s">
        <v>552</v>
      </c>
      <c r="AV33" s="971"/>
      <c r="AW33" s="971"/>
      <c r="AX33" s="971"/>
      <c r="AY33" s="971"/>
      <c r="AZ33" s="1041" t="s">
        <v>552</v>
      </c>
      <c r="BA33" s="1041"/>
      <c r="BB33" s="1041"/>
      <c r="BC33" s="1041"/>
      <c r="BD33" s="1041"/>
      <c r="BE33" s="972" t="s">
        <v>394</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t="s">
        <v>395</v>
      </c>
      <c r="C34" s="1031"/>
      <c r="D34" s="1031"/>
      <c r="E34" s="1031"/>
      <c r="F34" s="1031"/>
      <c r="G34" s="1031"/>
      <c r="H34" s="1031"/>
      <c r="I34" s="1031"/>
      <c r="J34" s="1031"/>
      <c r="K34" s="1031"/>
      <c r="L34" s="1031"/>
      <c r="M34" s="1031"/>
      <c r="N34" s="1031"/>
      <c r="O34" s="1031"/>
      <c r="P34" s="1032"/>
      <c r="Q34" s="1038">
        <v>263</v>
      </c>
      <c r="R34" s="1039"/>
      <c r="S34" s="1039"/>
      <c r="T34" s="1039"/>
      <c r="U34" s="1039"/>
      <c r="V34" s="1039">
        <v>249</v>
      </c>
      <c r="W34" s="1039"/>
      <c r="X34" s="1039"/>
      <c r="Y34" s="1039"/>
      <c r="Z34" s="1039"/>
      <c r="AA34" s="1039">
        <v>13</v>
      </c>
      <c r="AB34" s="1039"/>
      <c r="AC34" s="1039"/>
      <c r="AD34" s="1039"/>
      <c r="AE34" s="1040"/>
      <c r="AF34" s="1035">
        <v>13</v>
      </c>
      <c r="AG34" s="1036"/>
      <c r="AH34" s="1036"/>
      <c r="AI34" s="1036"/>
      <c r="AJ34" s="1037"/>
      <c r="AK34" s="980" t="s">
        <v>552</v>
      </c>
      <c r="AL34" s="971"/>
      <c r="AM34" s="971"/>
      <c r="AN34" s="971"/>
      <c r="AO34" s="971"/>
      <c r="AP34" s="981" t="s">
        <v>552</v>
      </c>
      <c r="AQ34" s="979"/>
      <c r="AR34" s="979"/>
      <c r="AS34" s="979"/>
      <c r="AT34" s="980"/>
      <c r="AU34" s="971">
        <v>359</v>
      </c>
      <c r="AV34" s="971"/>
      <c r="AW34" s="971"/>
      <c r="AX34" s="971"/>
      <c r="AY34" s="971"/>
      <c r="AZ34" s="1041" t="s">
        <v>552</v>
      </c>
      <c r="BA34" s="1041"/>
      <c r="BB34" s="1041"/>
      <c r="BC34" s="1041"/>
      <c r="BD34" s="1041"/>
      <c r="BE34" s="972" t="s">
        <v>396</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t="s">
        <v>397</v>
      </c>
      <c r="C35" s="1031"/>
      <c r="D35" s="1031"/>
      <c r="E35" s="1031"/>
      <c r="F35" s="1031"/>
      <c r="G35" s="1031"/>
      <c r="H35" s="1031"/>
      <c r="I35" s="1031"/>
      <c r="J35" s="1031"/>
      <c r="K35" s="1031"/>
      <c r="L35" s="1031"/>
      <c r="M35" s="1031"/>
      <c r="N35" s="1031"/>
      <c r="O35" s="1031"/>
      <c r="P35" s="1032"/>
      <c r="Q35" s="1038">
        <v>363</v>
      </c>
      <c r="R35" s="1039"/>
      <c r="S35" s="1039"/>
      <c r="T35" s="1039"/>
      <c r="U35" s="1039"/>
      <c r="V35" s="1039">
        <v>276</v>
      </c>
      <c r="W35" s="1039"/>
      <c r="X35" s="1039"/>
      <c r="Y35" s="1039"/>
      <c r="Z35" s="1039"/>
      <c r="AA35" s="1039">
        <v>87</v>
      </c>
      <c r="AB35" s="1039"/>
      <c r="AC35" s="1039"/>
      <c r="AD35" s="1039"/>
      <c r="AE35" s="1040"/>
      <c r="AF35" s="1035">
        <v>87</v>
      </c>
      <c r="AG35" s="1036"/>
      <c r="AH35" s="1036"/>
      <c r="AI35" s="1036"/>
      <c r="AJ35" s="1037"/>
      <c r="AK35" s="980" t="s">
        <v>552</v>
      </c>
      <c r="AL35" s="971"/>
      <c r="AM35" s="971"/>
      <c r="AN35" s="971"/>
      <c r="AO35" s="971"/>
      <c r="AP35" s="981" t="s">
        <v>552</v>
      </c>
      <c r="AQ35" s="979"/>
      <c r="AR35" s="979"/>
      <c r="AS35" s="979"/>
      <c r="AT35" s="980"/>
      <c r="AU35" s="971">
        <v>577</v>
      </c>
      <c r="AV35" s="971"/>
      <c r="AW35" s="971"/>
      <c r="AX35" s="971"/>
      <c r="AY35" s="971"/>
      <c r="AZ35" s="1041" t="s">
        <v>552</v>
      </c>
      <c r="BA35" s="1041"/>
      <c r="BB35" s="1041"/>
      <c r="BC35" s="1041"/>
      <c r="BD35" s="1041"/>
      <c r="BE35" s="972" t="s">
        <v>396</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t="s">
        <v>398</v>
      </c>
      <c r="C36" s="1031"/>
      <c r="D36" s="1031"/>
      <c r="E36" s="1031"/>
      <c r="F36" s="1031"/>
      <c r="G36" s="1031"/>
      <c r="H36" s="1031"/>
      <c r="I36" s="1031"/>
      <c r="J36" s="1031"/>
      <c r="K36" s="1031"/>
      <c r="L36" s="1031"/>
      <c r="M36" s="1031"/>
      <c r="N36" s="1031"/>
      <c r="O36" s="1031"/>
      <c r="P36" s="1032"/>
      <c r="Q36" s="1038">
        <v>178</v>
      </c>
      <c r="R36" s="1039"/>
      <c r="S36" s="1039"/>
      <c r="T36" s="1039"/>
      <c r="U36" s="1039"/>
      <c r="V36" s="1039">
        <v>171</v>
      </c>
      <c r="W36" s="1039"/>
      <c r="X36" s="1039"/>
      <c r="Y36" s="1039"/>
      <c r="Z36" s="1039"/>
      <c r="AA36" s="1039">
        <v>8</v>
      </c>
      <c r="AB36" s="1039"/>
      <c r="AC36" s="1039"/>
      <c r="AD36" s="1039"/>
      <c r="AE36" s="1040"/>
      <c r="AF36" s="1035">
        <v>8</v>
      </c>
      <c r="AG36" s="1036"/>
      <c r="AH36" s="1036"/>
      <c r="AI36" s="1036"/>
      <c r="AJ36" s="1037"/>
      <c r="AK36" s="980" t="s">
        <v>552</v>
      </c>
      <c r="AL36" s="971"/>
      <c r="AM36" s="971"/>
      <c r="AN36" s="971"/>
      <c r="AO36" s="971"/>
      <c r="AP36" s="981" t="s">
        <v>552</v>
      </c>
      <c r="AQ36" s="979"/>
      <c r="AR36" s="979"/>
      <c r="AS36" s="979"/>
      <c r="AT36" s="980"/>
      <c r="AU36" s="971">
        <v>394</v>
      </c>
      <c r="AV36" s="971"/>
      <c r="AW36" s="971"/>
      <c r="AX36" s="971"/>
      <c r="AY36" s="971"/>
      <c r="AZ36" s="1041" t="s">
        <v>552</v>
      </c>
      <c r="BA36" s="1041"/>
      <c r="BB36" s="1041"/>
      <c r="BC36" s="1041"/>
      <c r="BD36" s="1041"/>
      <c r="BE36" s="972" t="s">
        <v>396</v>
      </c>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399</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376</v>
      </c>
      <c r="B63" s="937" t="s">
        <v>400</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923</v>
      </c>
      <c r="AG63" s="959"/>
      <c r="AH63" s="959"/>
      <c r="AI63" s="959"/>
      <c r="AJ63" s="1022"/>
      <c r="AK63" s="1023"/>
      <c r="AL63" s="963"/>
      <c r="AM63" s="963"/>
      <c r="AN63" s="963"/>
      <c r="AO63" s="963"/>
      <c r="AP63" s="959"/>
      <c r="AQ63" s="959"/>
      <c r="AR63" s="959"/>
      <c r="AS63" s="959"/>
      <c r="AT63" s="959"/>
      <c r="AU63" s="959">
        <v>1330</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402</v>
      </c>
      <c r="B66" s="996"/>
      <c r="C66" s="996"/>
      <c r="D66" s="996"/>
      <c r="E66" s="996"/>
      <c r="F66" s="996"/>
      <c r="G66" s="996"/>
      <c r="H66" s="996"/>
      <c r="I66" s="996"/>
      <c r="J66" s="996"/>
      <c r="K66" s="996"/>
      <c r="L66" s="996"/>
      <c r="M66" s="996"/>
      <c r="N66" s="996"/>
      <c r="O66" s="996"/>
      <c r="P66" s="997"/>
      <c r="Q66" s="1001" t="s">
        <v>380</v>
      </c>
      <c r="R66" s="1002"/>
      <c r="S66" s="1002"/>
      <c r="T66" s="1002"/>
      <c r="U66" s="1003"/>
      <c r="V66" s="1001" t="s">
        <v>381</v>
      </c>
      <c r="W66" s="1002"/>
      <c r="X66" s="1002"/>
      <c r="Y66" s="1002"/>
      <c r="Z66" s="1003"/>
      <c r="AA66" s="1001" t="s">
        <v>382</v>
      </c>
      <c r="AB66" s="1002"/>
      <c r="AC66" s="1002"/>
      <c r="AD66" s="1002"/>
      <c r="AE66" s="1003"/>
      <c r="AF66" s="1007" t="s">
        <v>383</v>
      </c>
      <c r="AG66" s="1008"/>
      <c r="AH66" s="1008"/>
      <c r="AI66" s="1008"/>
      <c r="AJ66" s="1009"/>
      <c r="AK66" s="1001" t="s">
        <v>384</v>
      </c>
      <c r="AL66" s="996"/>
      <c r="AM66" s="996"/>
      <c r="AN66" s="996"/>
      <c r="AO66" s="997"/>
      <c r="AP66" s="1001" t="s">
        <v>385</v>
      </c>
      <c r="AQ66" s="1002"/>
      <c r="AR66" s="1002"/>
      <c r="AS66" s="1002"/>
      <c r="AT66" s="1003"/>
      <c r="AU66" s="1001" t="s">
        <v>403</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553</v>
      </c>
      <c r="C68" s="986"/>
      <c r="D68" s="986"/>
      <c r="E68" s="986"/>
      <c r="F68" s="986"/>
      <c r="G68" s="986"/>
      <c r="H68" s="986"/>
      <c r="I68" s="986"/>
      <c r="J68" s="986"/>
      <c r="K68" s="986"/>
      <c r="L68" s="986"/>
      <c r="M68" s="986"/>
      <c r="N68" s="986"/>
      <c r="O68" s="986"/>
      <c r="P68" s="987"/>
      <c r="Q68" s="988">
        <v>1787</v>
      </c>
      <c r="R68" s="982"/>
      <c r="S68" s="982"/>
      <c r="T68" s="982"/>
      <c r="U68" s="982"/>
      <c r="V68" s="982">
        <v>1723</v>
      </c>
      <c r="W68" s="982"/>
      <c r="X68" s="982"/>
      <c r="Y68" s="982"/>
      <c r="Z68" s="982"/>
      <c r="AA68" s="982">
        <v>64</v>
      </c>
      <c r="AB68" s="982"/>
      <c r="AC68" s="982"/>
      <c r="AD68" s="982"/>
      <c r="AE68" s="982"/>
      <c r="AF68" s="982">
        <v>64</v>
      </c>
      <c r="AG68" s="982"/>
      <c r="AH68" s="982"/>
      <c r="AI68" s="982"/>
      <c r="AJ68" s="982"/>
      <c r="AK68" s="982">
        <v>42</v>
      </c>
      <c r="AL68" s="982"/>
      <c r="AM68" s="982"/>
      <c r="AN68" s="982"/>
      <c r="AO68" s="982"/>
      <c r="AP68" s="982">
        <v>931</v>
      </c>
      <c r="AQ68" s="982"/>
      <c r="AR68" s="982"/>
      <c r="AS68" s="982"/>
      <c r="AT68" s="982"/>
      <c r="AU68" s="982">
        <v>118</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554</v>
      </c>
      <c r="C69" s="975"/>
      <c r="D69" s="975"/>
      <c r="E69" s="975"/>
      <c r="F69" s="975"/>
      <c r="G69" s="975"/>
      <c r="H69" s="975"/>
      <c r="I69" s="975"/>
      <c r="J69" s="975"/>
      <c r="K69" s="975"/>
      <c r="L69" s="975"/>
      <c r="M69" s="975"/>
      <c r="N69" s="975"/>
      <c r="O69" s="975"/>
      <c r="P69" s="976"/>
      <c r="Q69" s="977">
        <v>63</v>
      </c>
      <c r="R69" s="971"/>
      <c r="S69" s="971"/>
      <c r="T69" s="971"/>
      <c r="U69" s="971"/>
      <c r="V69" s="971">
        <v>61</v>
      </c>
      <c r="W69" s="971"/>
      <c r="X69" s="971"/>
      <c r="Y69" s="971"/>
      <c r="Z69" s="971"/>
      <c r="AA69" s="971">
        <v>2</v>
      </c>
      <c r="AB69" s="971"/>
      <c r="AC69" s="971"/>
      <c r="AD69" s="971"/>
      <c r="AE69" s="971"/>
      <c r="AF69" s="971">
        <v>599</v>
      </c>
      <c r="AG69" s="971"/>
      <c r="AH69" s="971"/>
      <c r="AI69" s="971"/>
      <c r="AJ69" s="971"/>
      <c r="AK69" s="971">
        <v>63</v>
      </c>
      <c r="AL69" s="971"/>
      <c r="AM69" s="971"/>
      <c r="AN69" s="971"/>
      <c r="AO69" s="971"/>
      <c r="AP69" s="971" t="s">
        <v>552</v>
      </c>
      <c r="AQ69" s="971"/>
      <c r="AR69" s="971"/>
      <c r="AS69" s="971"/>
      <c r="AT69" s="971"/>
      <c r="AU69" s="971" t="s">
        <v>552</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555</v>
      </c>
      <c r="C70" s="975"/>
      <c r="D70" s="975"/>
      <c r="E70" s="975"/>
      <c r="F70" s="975"/>
      <c r="G70" s="975"/>
      <c r="H70" s="975"/>
      <c r="I70" s="975"/>
      <c r="J70" s="975"/>
      <c r="K70" s="975"/>
      <c r="L70" s="975"/>
      <c r="M70" s="975"/>
      <c r="N70" s="975"/>
      <c r="O70" s="975"/>
      <c r="P70" s="976"/>
      <c r="Q70" s="977">
        <v>113</v>
      </c>
      <c r="R70" s="971"/>
      <c r="S70" s="971"/>
      <c r="T70" s="971"/>
      <c r="U70" s="971"/>
      <c r="V70" s="971">
        <v>97</v>
      </c>
      <c r="W70" s="971"/>
      <c r="X70" s="971"/>
      <c r="Y70" s="971"/>
      <c r="Z70" s="971"/>
      <c r="AA70" s="971">
        <v>16</v>
      </c>
      <c r="AB70" s="971"/>
      <c r="AC70" s="971"/>
      <c r="AD70" s="971"/>
      <c r="AE70" s="971"/>
      <c r="AF70" s="971">
        <v>16</v>
      </c>
      <c r="AG70" s="971"/>
      <c r="AH70" s="971"/>
      <c r="AI70" s="971"/>
      <c r="AJ70" s="971"/>
      <c r="AK70" s="971" t="s">
        <v>552</v>
      </c>
      <c r="AL70" s="971"/>
      <c r="AM70" s="971"/>
      <c r="AN70" s="971"/>
      <c r="AO70" s="971"/>
      <c r="AP70" s="971" t="s">
        <v>552</v>
      </c>
      <c r="AQ70" s="971"/>
      <c r="AR70" s="971"/>
      <c r="AS70" s="971"/>
      <c r="AT70" s="971"/>
      <c r="AU70" s="971" t="s">
        <v>552</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556</v>
      </c>
      <c r="C71" s="975"/>
      <c r="D71" s="975"/>
      <c r="E71" s="975"/>
      <c r="F71" s="975"/>
      <c r="G71" s="975"/>
      <c r="H71" s="975"/>
      <c r="I71" s="975"/>
      <c r="J71" s="975"/>
      <c r="K71" s="975"/>
      <c r="L71" s="975"/>
      <c r="M71" s="975"/>
      <c r="N71" s="975"/>
      <c r="O71" s="975"/>
      <c r="P71" s="976"/>
      <c r="Q71" s="977">
        <v>540</v>
      </c>
      <c r="R71" s="971"/>
      <c r="S71" s="971"/>
      <c r="T71" s="971"/>
      <c r="U71" s="971"/>
      <c r="V71" s="971">
        <v>482</v>
      </c>
      <c r="W71" s="971"/>
      <c r="X71" s="971"/>
      <c r="Y71" s="971"/>
      <c r="Z71" s="971"/>
      <c r="AA71" s="971">
        <v>58</v>
      </c>
      <c r="AB71" s="971"/>
      <c r="AC71" s="971"/>
      <c r="AD71" s="971"/>
      <c r="AE71" s="971"/>
      <c r="AF71" s="971">
        <v>419</v>
      </c>
      <c r="AG71" s="971"/>
      <c r="AH71" s="971"/>
      <c r="AI71" s="971"/>
      <c r="AJ71" s="971"/>
      <c r="AK71" s="971" t="s">
        <v>552</v>
      </c>
      <c r="AL71" s="971"/>
      <c r="AM71" s="971"/>
      <c r="AN71" s="971"/>
      <c r="AO71" s="971"/>
      <c r="AP71" s="971" t="s">
        <v>552</v>
      </c>
      <c r="AQ71" s="971"/>
      <c r="AR71" s="971"/>
      <c r="AS71" s="971"/>
      <c r="AT71" s="971"/>
      <c r="AU71" s="971" t="s">
        <v>552</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557</v>
      </c>
      <c r="C72" s="975"/>
      <c r="D72" s="975"/>
      <c r="E72" s="975"/>
      <c r="F72" s="975"/>
      <c r="G72" s="975"/>
      <c r="H72" s="975"/>
      <c r="I72" s="975"/>
      <c r="J72" s="975"/>
      <c r="K72" s="975"/>
      <c r="L72" s="975"/>
      <c r="M72" s="975"/>
      <c r="N72" s="975"/>
      <c r="O72" s="975"/>
      <c r="P72" s="976"/>
      <c r="Q72" s="977">
        <v>141</v>
      </c>
      <c r="R72" s="971"/>
      <c r="S72" s="971"/>
      <c r="T72" s="971"/>
      <c r="U72" s="971"/>
      <c r="V72" s="971">
        <v>131</v>
      </c>
      <c r="W72" s="971"/>
      <c r="X72" s="971"/>
      <c r="Y72" s="971"/>
      <c r="Z72" s="971"/>
      <c r="AA72" s="971">
        <v>10</v>
      </c>
      <c r="AB72" s="971"/>
      <c r="AC72" s="971"/>
      <c r="AD72" s="971"/>
      <c r="AE72" s="971"/>
      <c r="AF72" s="971">
        <v>10</v>
      </c>
      <c r="AG72" s="971"/>
      <c r="AH72" s="971"/>
      <c r="AI72" s="971"/>
      <c r="AJ72" s="971"/>
      <c r="AK72" s="971">
        <v>5</v>
      </c>
      <c r="AL72" s="971"/>
      <c r="AM72" s="971"/>
      <c r="AN72" s="971"/>
      <c r="AO72" s="971"/>
      <c r="AP72" s="971" t="s">
        <v>552</v>
      </c>
      <c r="AQ72" s="971"/>
      <c r="AR72" s="971"/>
      <c r="AS72" s="971"/>
      <c r="AT72" s="971"/>
      <c r="AU72" s="971" t="s">
        <v>552</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558</v>
      </c>
      <c r="C73" s="975"/>
      <c r="D73" s="975"/>
      <c r="E73" s="975"/>
      <c r="F73" s="975"/>
      <c r="G73" s="975"/>
      <c r="H73" s="975"/>
      <c r="I73" s="975"/>
      <c r="J73" s="975"/>
      <c r="K73" s="975"/>
      <c r="L73" s="975"/>
      <c r="M73" s="975"/>
      <c r="N73" s="975"/>
      <c r="O73" s="975"/>
      <c r="P73" s="976"/>
      <c r="Q73" s="977">
        <v>265484</v>
      </c>
      <c r="R73" s="971"/>
      <c r="S73" s="971"/>
      <c r="T73" s="971"/>
      <c r="U73" s="971"/>
      <c r="V73" s="971">
        <v>260529</v>
      </c>
      <c r="W73" s="971"/>
      <c r="X73" s="971"/>
      <c r="Y73" s="971"/>
      <c r="Z73" s="971"/>
      <c r="AA73" s="971">
        <v>4955</v>
      </c>
      <c r="AB73" s="971"/>
      <c r="AC73" s="971"/>
      <c r="AD73" s="971"/>
      <c r="AE73" s="971"/>
      <c r="AF73" s="971">
        <v>4502</v>
      </c>
      <c r="AG73" s="971"/>
      <c r="AH73" s="971"/>
      <c r="AI73" s="971"/>
      <c r="AJ73" s="971"/>
      <c r="AK73" s="971">
        <v>2205</v>
      </c>
      <c r="AL73" s="971"/>
      <c r="AM73" s="971"/>
      <c r="AN73" s="971"/>
      <c r="AO73" s="971"/>
      <c r="AP73" s="971" t="s">
        <v>552</v>
      </c>
      <c r="AQ73" s="971"/>
      <c r="AR73" s="971"/>
      <c r="AS73" s="971"/>
      <c r="AT73" s="971"/>
      <c r="AU73" s="971" t="s">
        <v>552</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559</v>
      </c>
      <c r="C74" s="975"/>
      <c r="D74" s="975"/>
      <c r="E74" s="975"/>
      <c r="F74" s="975"/>
      <c r="G74" s="975"/>
      <c r="H74" s="975"/>
      <c r="I74" s="975"/>
      <c r="J74" s="975"/>
      <c r="K74" s="975"/>
      <c r="L74" s="975"/>
      <c r="M74" s="975"/>
      <c r="N74" s="975"/>
      <c r="O74" s="975"/>
      <c r="P74" s="976"/>
      <c r="Q74" s="977">
        <v>4231</v>
      </c>
      <c r="R74" s="971"/>
      <c r="S74" s="971"/>
      <c r="T74" s="971"/>
      <c r="U74" s="971"/>
      <c r="V74" s="971">
        <v>3817</v>
      </c>
      <c r="W74" s="971"/>
      <c r="X74" s="971"/>
      <c r="Y74" s="971"/>
      <c r="Z74" s="971"/>
      <c r="AA74" s="971">
        <v>414</v>
      </c>
      <c r="AB74" s="971"/>
      <c r="AC74" s="971"/>
      <c r="AD74" s="971"/>
      <c r="AE74" s="971"/>
      <c r="AF74" s="971">
        <v>414</v>
      </c>
      <c r="AG74" s="971"/>
      <c r="AH74" s="971"/>
      <c r="AI74" s="971"/>
      <c r="AJ74" s="971"/>
      <c r="AK74" s="971" t="s">
        <v>552</v>
      </c>
      <c r="AL74" s="971"/>
      <c r="AM74" s="971"/>
      <c r="AN74" s="971"/>
      <c r="AO74" s="971"/>
      <c r="AP74" s="971" t="s">
        <v>552</v>
      </c>
      <c r="AQ74" s="971"/>
      <c r="AR74" s="971"/>
      <c r="AS74" s="971"/>
      <c r="AT74" s="971"/>
      <c r="AU74" s="971" t="s">
        <v>552</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t="s">
        <v>560</v>
      </c>
      <c r="C75" s="975"/>
      <c r="D75" s="975"/>
      <c r="E75" s="975"/>
      <c r="F75" s="975"/>
      <c r="G75" s="975"/>
      <c r="H75" s="975"/>
      <c r="I75" s="975"/>
      <c r="J75" s="975"/>
      <c r="K75" s="975"/>
      <c r="L75" s="975"/>
      <c r="M75" s="975"/>
      <c r="N75" s="975"/>
      <c r="O75" s="975"/>
      <c r="P75" s="976"/>
      <c r="Q75" s="978">
        <v>176</v>
      </c>
      <c r="R75" s="979"/>
      <c r="S75" s="979"/>
      <c r="T75" s="979"/>
      <c r="U75" s="980"/>
      <c r="V75" s="981">
        <v>142</v>
      </c>
      <c r="W75" s="979"/>
      <c r="X75" s="979"/>
      <c r="Y75" s="979"/>
      <c r="Z75" s="980"/>
      <c r="AA75" s="981">
        <v>34</v>
      </c>
      <c r="AB75" s="979"/>
      <c r="AC75" s="979"/>
      <c r="AD75" s="979"/>
      <c r="AE75" s="980"/>
      <c r="AF75" s="981">
        <v>34</v>
      </c>
      <c r="AG75" s="979"/>
      <c r="AH75" s="979"/>
      <c r="AI75" s="979"/>
      <c r="AJ75" s="980"/>
      <c r="AK75" s="981">
        <v>19</v>
      </c>
      <c r="AL75" s="979"/>
      <c r="AM75" s="979"/>
      <c r="AN75" s="979"/>
      <c r="AO75" s="980"/>
      <c r="AP75" s="971" t="s">
        <v>552</v>
      </c>
      <c r="AQ75" s="971"/>
      <c r="AR75" s="971"/>
      <c r="AS75" s="971"/>
      <c r="AT75" s="971"/>
      <c r="AU75" s="971" t="s">
        <v>552</v>
      </c>
      <c r="AV75" s="971"/>
      <c r="AW75" s="971"/>
      <c r="AX75" s="971"/>
      <c r="AY75" s="971"/>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t="s">
        <v>561</v>
      </c>
      <c r="C76" s="975"/>
      <c r="D76" s="975"/>
      <c r="E76" s="975"/>
      <c r="F76" s="975"/>
      <c r="G76" s="975"/>
      <c r="H76" s="975"/>
      <c r="I76" s="975"/>
      <c r="J76" s="975"/>
      <c r="K76" s="975"/>
      <c r="L76" s="975"/>
      <c r="M76" s="975"/>
      <c r="N76" s="975"/>
      <c r="O76" s="975"/>
      <c r="P76" s="976"/>
      <c r="Q76" s="978">
        <v>366</v>
      </c>
      <c r="R76" s="979"/>
      <c r="S76" s="979"/>
      <c r="T76" s="979"/>
      <c r="U76" s="980"/>
      <c r="V76" s="981">
        <v>329</v>
      </c>
      <c r="W76" s="979"/>
      <c r="X76" s="979"/>
      <c r="Y76" s="979"/>
      <c r="Z76" s="980"/>
      <c r="AA76" s="981">
        <v>37</v>
      </c>
      <c r="AB76" s="979"/>
      <c r="AC76" s="979"/>
      <c r="AD76" s="979"/>
      <c r="AE76" s="980"/>
      <c r="AF76" s="981">
        <v>419</v>
      </c>
      <c r="AG76" s="979"/>
      <c r="AH76" s="979"/>
      <c r="AI76" s="979"/>
      <c r="AJ76" s="980"/>
      <c r="AK76" s="981">
        <v>246</v>
      </c>
      <c r="AL76" s="979"/>
      <c r="AM76" s="979"/>
      <c r="AN76" s="979"/>
      <c r="AO76" s="980"/>
      <c r="AP76" s="981">
        <v>1496</v>
      </c>
      <c r="AQ76" s="979"/>
      <c r="AR76" s="979"/>
      <c r="AS76" s="979"/>
      <c r="AT76" s="980"/>
      <c r="AU76" s="981">
        <v>360</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t="s">
        <v>562</v>
      </c>
      <c r="C77" s="975"/>
      <c r="D77" s="975"/>
      <c r="E77" s="975"/>
      <c r="F77" s="975"/>
      <c r="G77" s="975"/>
      <c r="H77" s="975"/>
      <c r="I77" s="975"/>
      <c r="J77" s="975"/>
      <c r="K77" s="975"/>
      <c r="L77" s="975"/>
      <c r="M77" s="975"/>
      <c r="N77" s="975"/>
      <c r="O77" s="975"/>
      <c r="P77" s="976"/>
      <c r="Q77" s="978">
        <v>156</v>
      </c>
      <c r="R77" s="979"/>
      <c r="S77" s="979"/>
      <c r="T77" s="979"/>
      <c r="U77" s="980"/>
      <c r="V77" s="981">
        <v>37</v>
      </c>
      <c r="W77" s="979"/>
      <c r="X77" s="979"/>
      <c r="Y77" s="979"/>
      <c r="Z77" s="980"/>
      <c r="AA77" s="981">
        <v>119</v>
      </c>
      <c r="AB77" s="979"/>
      <c r="AC77" s="979"/>
      <c r="AD77" s="979"/>
      <c r="AE77" s="980"/>
      <c r="AF77" s="981">
        <v>4</v>
      </c>
      <c r="AG77" s="979"/>
      <c r="AH77" s="979"/>
      <c r="AI77" s="979"/>
      <c r="AJ77" s="980"/>
      <c r="AK77" s="981" t="s">
        <v>552</v>
      </c>
      <c r="AL77" s="979"/>
      <c r="AM77" s="979"/>
      <c r="AN77" s="979"/>
      <c r="AO77" s="980"/>
      <c r="AP77" s="981" t="s">
        <v>552</v>
      </c>
      <c r="AQ77" s="979"/>
      <c r="AR77" s="979"/>
      <c r="AS77" s="979"/>
      <c r="AT77" s="980"/>
      <c r="AU77" s="981" t="s">
        <v>552</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376</v>
      </c>
      <c r="B88" s="937" t="s">
        <v>404</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6479</v>
      </c>
      <c r="AG88" s="959"/>
      <c r="AH88" s="959"/>
      <c r="AI88" s="959"/>
      <c r="AJ88" s="959"/>
      <c r="AK88" s="963"/>
      <c r="AL88" s="963"/>
      <c r="AM88" s="963"/>
      <c r="AN88" s="963"/>
      <c r="AO88" s="963"/>
      <c r="AP88" s="959">
        <v>2427</v>
      </c>
      <c r="AQ88" s="959"/>
      <c r="AR88" s="959"/>
      <c r="AS88" s="959"/>
      <c r="AT88" s="959"/>
      <c r="AU88" s="959">
        <v>479</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7" t="s">
        <v>405</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406</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407</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410</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411</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412</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413</v>
      </c>
      <c r="AB109" s="896"/>
      <c r="AC109" s="896"/>
      <c r="AD109" s="896"/>
      <c r="AE109" s="897"/>
      <c r="AF109" s="898" t="s">
        <v>414</v>
      </c>
      <c r="AG109" s="896"/>
      <c r="AH109" s="896"/>
      <c r="AI109" s="896"/>
      <c r="AJ109" s="897"/>
      <c r="AK109" s="898" t="s">
        <v>294</v>
      </c>
      <c r="AL109" s="896"/>
      <c r="AM109" s="896"/>
      <c r="AN109" s="896"/>
      <c r="AO109" s="897"/>
      <c r="AP109" s="898" t="s">
        <v>415</v>
      </c>
      <c r="AQ109" s="896"/>
      <c r="AR109" s="896"/>
      <c r="AS109" s="896"/>
      <c r="AT109" s="929"/>
      <c r="AU109" s="895" t="s">
        <v>412</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413</v>
      </c>
      <c r="BR109" s="896"/>
      <c r="BS109" s="896"/>
      <c r="BT109" s="896"/>
      <c r="BU109" s="897"/>
      <c r="BV109" s="898" t="s">
        <v>414</v>
      </c>
      <c r="BW109" s="896"/>
      <c r="BX109" s="896"/>
      <c r="BY109" s="896"/>
      <c r="BZ109" s="897"/>
      <c r="CA109" s="898" t="s">
        <v>294</v>
      </c>
      <c r="CB109" s="896"/>
      <c r="CC109" s="896"/>
      <c r="CD109" s="896"/>
      <c r="CE109" s="897"/>
      <c r="CF109" s="936" t="s">
        <v>415</v>
      </c>
      <c r="CG109" s="936"/>
      <c r="CH109" s="936"/>
      <c r="CI109" s="936"/>
      <c r="CJ109" s="936"/>
      <c r="CK109" s="898" t="s">
        <v>416</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413</v>
      </c>
      <c r="DH109" s="896"/>
      <c r="DI109" s="896"/>
      <c r="DJ109" s="896"/>
      <c r="DK109" s="897"/>
      <c r="DL109" s="898" t="s">
        <v>414</v>
      </c>
      <c r="DM109" s="896"/>
      <c r="DN109" s="896"/>
      <c r="DO109" s="896"/>
      <c r="DP109" s="897"/>
      <c r="DQ109" s="898" t="s">
        <v>294</v>
      </c>
      <c r="DR109" s="896"/>
      <c r="DS109" s="896"/>
      <c r="DT109" s="896"/>
      <c r="DU109" s="897"/>
      <c r="DV109" s="898" t="s">
        <v>415</v>
      </c>
      <c r="DW109" s="896"/>
      <c r="DX109" s="896"/>
      <c r="DY109" s="896"/>
      <c r="DZ109" s="929"/>
    </row>
    <row r="110" spans="1:131" s="230" customFormat="1" ht="26.25" customHeight="1" x14ac:dyDescent="0.2">
      <c r="A110" s="807" t="s">
        <v>417</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713570</v>
      </c>
      <c r="AB110" s="889"/>
      <c r="AC110" s="889"/>
      <c r="AD110" s="889"/>
      <c r="AE110" s="890"/>
      <c r="AF110" s="891">
        <v>740978</v>
      </c>
      <c r="AG110" s="889"/>
      <c r="AH110" s="889"/>
      <c r="AI110" s="889"/>
      <c r="AJ110" s="890"/>
      <c r="AK110" s="891">
        <v>694762</v>
      </c>
      <c r="AL110" s="889"/>
      <c r="AM110" s="889"/>
      <c r="AN110" s="889"/>
      <c r="AO110" s="890"/>
      <c r="AP110" s="892">
        <v>17.8</v>
      </c>
      <c r="AQ110" s="893"/>
      <c r="AR110" s="893"/>
      <c r="AS110" s="893"/>
      <c r="AT110" s="894"/>
      <c r="AU110" s="930" t="s">
        <v>69</v>
      </c>
      <c r="AV110" s="931"/>
      <c r="AW110" s="931"/>
      <c r="AX110" s="931"/>
      <c r="AY110" s="931"/>
      <c r="AZ110" s="860" t="s">
        <v>418</v>
      </c>
      <c r="BA110" s="808"/>
      <c r="BB110" s="808"/>
      <c r="BC110" s="808"/>
      <c r="BD110" s="808"/>
      <c r="BE110" s="808"/>
      <c r="BF110" s="808"/>
      <c r="BG110" s="808"/>
      <c r="BH110" s="808"/>
      <c r="BI110" s="808"/>
      <c r="BJ110" s="808"/>
      <c r="BK110" s="808"/>
      <c r="BL110" s="808"/>
      <c r="BM110" s="808"/>
      <c r="BN110" s="808"/>
      <c r="BO110" s="808"/>
      <c r="BP110" s="809"/>
      <c r="BQ110" s="861">
        <v>6143270</v>
      </c>
      <c r="BR110" s="842"/>
      <c r="BS110" s="842"/>
      <c r="BT110" s="842"/>
      <c r="BU110" s="842"/>
      <c r="BV110" s="842">
        <v>6223067</v>
      </c>
      <c r="BW110" s="842"/>
      <c r="BX110" s="842"/>
      <c r="BY110" s="842"/>
      <c r="BZ110" s="842"/>
      <c r="CA110" s="842">
        <v>6210709</v>
      </c>
      <c r="CB110" s="842"/>
      <c r="CC110" s="842"/>
      <c r="CD110" s="842"/>
      <c r="CE110" s="842"/>
      <c r="CF110" s="866">
        <v>158.9</v>
      </c>
      <c r="CG110" s="867"/>
      <c r="CH110" s="867"/>
      <c r="CI110" s="867"/>
      <c r="CJ110" s="867"/>
      <c r="CK110" s="926" t="s">
        <v>419</v>
      </c>
      <c r="CL110" s="819"/>
      <c r="CM110" s="860" t="s">
        <v>420</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2">
      <c r="A111" s="774" t="s">
        <v>421</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422</v>
      </c>
      <c r="BA111" s="752"/>
      <c r="BB111" s="752"/>
      <c r="BC111" s="752"/>
      <c r="BD111" s="752"/>
      <c r="BE111" s="752"/>
      <c r="BF111" s="752"/>
      <c r="BG111" s="752"/>
      <c r="BH111" s="752"/>
      <c r="BI111" s="752"/>
      <c r="BJ111" s="752"/>
      <c r="BK111" s="752"/>
      <c r="BL111" s="752"/>
      <c r="BM111" s="752"/>
      <c r="BN111" s="752"/>
      <c r="BO111" s="752"/>
      <c r="BP111" s="753"/>
      <c r="BQ111" s="816">
        <v>5011</v>
      </c>
      <c r="BR111" s="817"/>
      <c r="BS111" s="817"/>
      <c r="BT111" s="817"/>
      <c r="BU111" s="817"/>
      <c r="BV111" s="817">
        <v>4939</v>
      </c>
      <c r="BW111" s="817"/>
      <c r="BX111" s="817"/>
      <c r="BY111" s="817"/>
      <c r="BZ111" s="817"/>
      <c r="CA111" s="817">
        <v>1006</v>
      </c>
      <c r="CB111" s="817"/>
      <c r="CC111" s="817"/>
      <c r="CD111" s="817"/>
      <c r="CE111" s="817"/>
      <c r="CF111" s="875">
        <v>0</v>
      </c>
      <c r="CG111" s="876"/>
      <c r="CH111" s="876"/>
      <c r="CI111" s="876"/>
      <c r="CJ111" s="876"/>
      <c r="CK111" s="927"/>
      <c r="CL111" s="821"/>
      <c r="CM111" s="815" t="s">
        <v>423</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2">
      <c r="A112" s="912" t="s">
        <v>424</v>
      </c>
      <c r="B112" s="913"/>
      <c r="C112" s="752" t="s">
        <v>425</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426</v>
      </c>
      <c r="BA112" s="752"/>
      <c r="BB112" s="752"/>
      <c r="BC112" s="752"/>
      <c r="BD112" s="752"/>
      <c r="BE112" s="752"/>
      <c r="BF112" s="752"/>
      <c r="BG112" s="752"/>
      <c r="BH112" s="752"/>
      <c r="BI112" s="752"/>
      <c r="BJ112" s="752"/>
      <c r="BK112" s="752"/>
      <c r="BL112" s="752"/>
      <c r="BM112" s="752"/>
      <c r="BN112" s="752"/>
      <c r="BO112" s="752"/>
      <c r="BP112" s="753"/>
      <c r="BQ112" s="816">
        <v>1430347</v>
      </c>
      <c r="BR112" s="817"/>
      <c r="BS112" s="817"/>
      <c r="BT112" s="817"/>
      <c r="BU112" s="817"/>
      <c r="BV112" s="817">
        <v>1721797</v>
      </c>
      <c r="BW112" s="817"/>
      <c r="BX112" s="817"/>
      <c r="BY112" s="817"/>
      <c r="BZ112" s="817"/>
      <c r="CA112" s="817">
        <v>1330215</v>
      </c>
      <c r="CB112" s="817"/>
      <c r="CC112" s="817"/>
      <c r="CD112" s="817"/>
      <c r="CE112" s="817"/>
      <c r="CF112" s="875">
        <v>34</v>
      </c>
      <c r="CG112" s="876"/>
      <c r="CH112" s="876"/>
      <c r="CI112" s="876"/>
      <c r="CJ112" s="876"/>
      <c r="CK112" s="927"/>
      <c r="CL112" s="821"/>
      <c r="CM112" s="815" t="s">
        <v>427</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2">
      <c r="A113" s="914"/>
      <c r="B113" s="915"/>
      <c r="C113" s="752" t="s">
        <v>428</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341267</v>
      </c>
      <c r="AB113" s="919"/>
      <c r="AC113" s="919"/>
      <c r="AD113" s="919"/>
      <c r="AE113" s="920"/>
      <c r="AF113" s="921">
        <v>342557</v>
      </c>
      <c r="AG113" s="919"/>
      <c r="AH113" s="919"/>
      <c r="AI113" s="919"/>
      <c r="AJ113" s="920"/>
      <c r="AK113" s="921">
        <v>314258</v>
      </c>
      <c r="AL113" s="919"/>
      <c r="AM113" s="919"/>
      <c r="AN113" s="919"/>
      <c r="AO113" s="920"/>
      <c r="AP113" s="922">
        <v>8</v>
      </c>
      <c r="AQ113" s="923"/>
      <c r="AR113" s="923"/>
      <c r="AS113" s="923"/>
      <c r="AT113" s="924"/>
      <c r="AU113" s="932"/>
      <c r="AV113" s="933"/>
      <c r="AW113" s="933"/>
      <c r="AX113" s="933"/>
      <c r="AY113" s="933"/>
      <c r="AZ113" s="815" t="s">
        <v>429</v>
      </c>
      <c r="BA113" s="752"/>
      <c r="BB113" s="752"/>
      <c r="BC113" s="752"/>
      <c r="BD113" s="752"/>
      <c r="BE113" s="752"/>
      <c r="BF113" s="752"/>
      <c r="BG113" s="752"/>
      <c r="BH113" s="752"/>
      <c r="BI113" s="752"/>
      <c r="BJ113" s="752"/>
      <c r="BK113" s="752"/>
      <c r="BL113" s="752"/>
      <c r="BM113" s="752"/>
      <c r="BN113" s="752"/>
      <c r="BO113" s="752"/>
      <c r="BP113" s="753"/>
      <c r="BQ113" s="816">
        <v>616805</v>
      </c>
      <c r="BR113" s="817"/>
      <c r="BS113" s="817"/>
      <c r="BT113" s="817"/>
      <c r="BU113" s="817"/>
      <c r="BV113" s="817">
        <v>566593</v>
      </c>
      <c r="BW113" s="817"/>
      <c r="BX113" s="817"/>
      <c r="BY113" s="817"/>
      <c r="BZ113" s="817"/>
      <c r="CA113" s="817">
        <v>478809</v>
      </c>
      <c r="CB113" s="817"/>
      <c r="CC113" s="817"/>
      <c r="CD113" s="817"/>
      <c r="CE113" s="817"/>
      <c r="CF113" s="875">
        <v>12.3</v>
      </c>
      <c r="CG113" s="876"/>
      <c r="CH113" s="876"/>
      <c r="CI113" s="876"/>
      <c r="CJ113" s="876"/>
      <c r="CK113" s="927"/>
      <c r="CL113" s="821"/>
      <c r="CM113" s="815" t="s">
        <v>430</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2">
      <c r="A114" s="914"/>
      <c r="B114" s="915"/>
      <c r="C114" s="752" t="s">
        <v>431</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81180</v>
      </c>
      <c r="AB114" s="780"/>
      <c r="AC114" s="780"/>
      <c r="AD114" s="780"/>
      <c r="AE114" s="781"/>
      <c r="AF114" s="782">
        <v>70861</v>
      </c>
      <c r="AG114" s="780"/>
      <c r="AH114" s="780"/>
      <c r="AI114" s="780"/>
      <c r="AJ114" s="781"/>
      <c r="AK114" s="782">
        <v>82889</v>
      </c>
      <c r="AL114" s="780"/>
      <c r="AM114" s="780"/>
      <c r="AN114" s="780"/>
      <c r="AO114" s="781"/>
      <c r="AP114" s="824">
        <v>2.1</v>
      </c>
      <c r="AQ114" s="825"/>
      <c r="AR114" s="825"/>
      <c r="AS114" s="825"/>
      <c r="AT114" s="826"/>
      <c r="AU114" s="932"/>
      <c r="AV114" s="933"/>
      <c r="AW114" s="933"/>
      <c r="AX114" s="933"/>
      <c r="AY114" s="933"/>
      <c r="AZ114" s="815" t="s">
        <v>432</v>
      </c>
      <c r="BA114" s="752"/>
      <c r="BB114" s="752"/>
      <c r="BC114" s="752"/>
      <c r="BD114" s="752"/>
      <c r="BE114" s="752"/>
      <c r="BF114" s="752"/>
      <c r="BG114" s="752"/>
      <c r="BH114" s="752"/>
      <c r="BI114" s="752"/>
      <c r="BJ114" s="752"/>
      <c r="BK114" s="752"/>
      <c r="BL114" s="752"/>
      <c r="BM114" s="752"/>
      <c r="BN114" s="752"/>
      <c r="BO114" s="752"/>
      <c r="BP114" s="753"/>
      <c r="BQ114" s="816">
        <v>967507</v>
      </c>
      <c r="BR114" s="817"/>
      <c r="BS114" s="817"/>
      <c r="BT114" s="817"/>
      <c r="BU114" s="817"/>
      <c r="BV114" s="817">
        <v>907387</v>
      </c>
      <c r="BW114" s="817"/>
      <c r="BX114" s="817"/>
      <c r="BY114" s="817"/>
      <c r="BZ114" s="817"/>
      <c r="CA114" s="817">
        <v>669966</v>
      </c>
      <c r="CB114" s="817"/>
      <c r="CC114" s="817"/>
      <c r="CD114" s="817"/>
      <c r="CE114" s="817"/>
      <c r="CF114" s="875">
        <v>17.100000000000001</v>
      </c>
      <c r="CG114" s="876"/>
      <c r="CH114" s="876"/>
      <c r="CI114" s="876"/>
      <c r="CJ114" s="876"/>
      <c r="CK114" s="927"/>
      <c r="CL114" s="821"/>
      <c r="CM114" s="815" t="s">
        <v>433</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2">
      <c r="A115" s="914"/>
      <c r="B115" s="915"/>
      <c r="C115" s="752" t="s">
        <v>434</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1498</v>
      </c>
      <c r="AB115" s="919"/>
      <c r="AC115" s="919"/>
      <c r="AD115" s="919"/>
      <c r="AE115" s="920"/>
      <c r="AF115" s="921">
        <v>1051</v>
      </c>
      <c r="AG115" s="919"/>
      <c r="AH115" s="919"/>
      <c r="AI115" s="919"/>
      <c r="AJ115" s="920"/>
      <c r="AK115" s="921">
        <v>1006</v>
      </c>
      <c r="AL115" s="919"/>
      <c r="AM115" s="919"/>
      <c r="AN115" s="919"/>
      <c r="AO115" s="920"/>
      <c r="AP115" s="922">
        <v>0</v>
      </c>
      <c r="AQ115" s="923"/>
      <c r="AR115" s="923"/>
      <c r="AS115" s="923"/>
      <c r="AT115" s="924"/>
      <c r="AU115" s="932"/>
      <c r="AV115" s="933"/>
      <c r="AW115" s="933"/>
      <c r="AX115" s="933"/>
      <c r="AY115" s="933"/>
      <c r="AZ115" s="815" t="s">
        <v>435</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436</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2">
      <c r="A116" s="916"/>
      <c r="B116" s="917"/>
      <c r="C116" s="839" t="s">
        <v>437</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438</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439</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v>3171</v>
      </c>
      <c r="DH116" s="780"/>
      <c r="DI116" s="780"/>
      <c r="DJ116" s="780"/>
      <c r="DK116" s="781"/>
      <c r="DL116" s="782">
        <v>2365</v>
      </c>
      <c r="DM116" s="780"/>
      <c r="DN116" s="780"/>
      <c r="DO116" s="780"/>
      <c r="DP116" s="781"/>
      <c r="DQ116" s="782">
        <v>797</v>
      </c>
      <c r="DR116" s="780"/>
      <c r="DS116" s="780"/>
      <c r="DT116" s="780"/>
      <c r="DU116" s="781"/>
      <c r="DV116" s="824">
        <v>0</v>
      </c>
      <c r="DW116" s="825"/>
      <c r="DX116" s="825"/>
      <c r="DY116" s="825"/>
      <c r="DZ116" s="826"/>
    </row>
    <row r="117" spans="1:130" s="230" customFormat="1" ht="26.25" customHeight="1" x14ac:dyDescent="0.2">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440</v>
      </c>
      <c r="Z117" s="897"/>
      <c r="AA117" s="902">
        <v>1137515</v>
      </c>
      <c r="AB117" s="903"/>
      <c r="AC117" s="903"/>
      <c r="AD117" s="903"/>
      <c r="AE117" s="904"/>
      <c r="AF117" s="905">
        <v>1155447</v>
      </c>
      <c r="AG117" s="903"/>
      <c r="AH117" s="903"/>
      <c r="AI117" s="903"/>
      <c r="AJ117" s="904"/>
      <c r="AK117" s="905">
        <v>1092915</v>
      </c>
      <c r="AL117" s="903"/>
      <c r="AM117" s="903"/>
      <c r="AN117" s="903"/>
      <c r="AO117" s="904"/>
      <c r="AP117" s="906"/>
      <c r="AQ117" s="907"/>
      <c r="AR117" s="907"/>
      <c r="AS117" s="907"/>
      <c r="AT117" s="908"/>
      <c r="AU117" s="932"/>
      <c r="AV117" s="933"/>
      <c r="AW117" s="933"/>
      <c r="AX117" s="933"/>
      <c r="AY117" s="933"/>
      <c r="AZ117" s="863" t="s">
        <v>441</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442</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2">
      <c r="A118" s="895" t="s">
        <v>416</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413</v>
      </c>
      <c r="AB118" s="896"/>
      <c r="AC118" s="896"/>
      <c r="AD118" s="896"/>
      <c r="AE118" s="897"/>
      <c r="AF118" s="898" t="s">
        <v>414</v>
      </c>
      <c r="AG118" s="896"/>
      <c r="AH118" s="896"/>
      <c r="AI118" s="896"/>
      <c r="AJ118" s="897"/>
      <c r="AK118" s="898" t="s">
        <v>294</v>
      </c>
      <c r="AL118" s="896"/>
      <c r="AM118" s="896"/>
      <c r="AN118" s="896"/>
      <c r="AO118" s="897"/>
      <c r="AP118" s="899" t="s">
        <v>415</v>
      </c>
      <c r="AQ118" s="900"/>
      <c r="AR118" s="900"/>
      <c r="AS118" s="900"/>
      <c r="AT118" s="901"/>
      <c r="AU118" s="932"/>
      <c r="AV118" s="933"/>
      <c r="AW118" s="933"/>
      <c r="AX118" s="933"/>
      <c r="AY118" s="933"/>
      <c r="AZ118" s="838" t="s">
        <v>443</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444</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2">
      <c r="A119" s="818" t="s">
        <v>419</v>
      </c>
      <c r="B119" s="819"/>
      <c r="C119" s="860" t="s">
        <v>420</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445</v>
      </c>
      <c r="BP119" s="878"/>
      <c r="BQ119" s="879">
        <v>9162940</v>
      </c>
      <c r="BR119" s="845"/>
      <c r="BS119" s="845"/>
      <c r="BT119" s="845"/>
      <c r="BU119" s="845"/>
      <c r="BV119" s="845">
        <v>9423783</v>
      </c>
      <c r="BW119" s="845"/>
      <c r="BX119" s="845"/>
      <c r="BY119" s="845"/>
      <c r="BZ119" s="845"/>
      <c r="CA119" s="845">
        <v>8690705</v>
      </c>
      <c r="CB119" s="845"/>
      <c r="CC119" s="845"/>
      <c r="CD119" s="845"/>
      <c r="CE119" s="845"/>
      <c r="CF119" s="748"/>
      <c r="CG119" s="749"/>
      <c r="CH119" s="749"/>
      <c r="CI119" s="749"/>
      <c r="CJ119" s="834"/>
      <c r="CK119" s="928"/>
      <c r="CL119" s="823"/>
      <c r="CM119" s="838" t="s">
        <v>446</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1840</v>
      </c>
      <c r="DH119" s="764"/>
      <c r="DI119" s="764"/>
      <c r="DJ119" s="764"/>
      <c r="DK119" s="765"/>
      <c r="DL119" s="766">
        <v>2574</v>
      </c>
      <c r="DM119" s="764"/>
      <c r="DN119" s="764"/>
      <c r="DO119" s="764"/>
      <c r="DP119" s="765"/>
      <c r="DQ119" s="766">
        <v>209</v>
      </c>
      <c r="DR119" s="764"/>
      <c r="DS119" s="764"/>
      <c r="DT119" s="764"/>
      <c r="DU119" s="765"/>
      <c r="DV119" s="848">
        <v>0</v>
      </c>
      <c r="DW119" s="849"/>
      <c r="DX119" s="849"/>
      <c r="DY119" s="849"/>
      <c r="DZ119" s="850"/>
    </row>
    <row r="120" spans="1:130" s="230" customFormat="1" ht="26.25" customHeight="1" x14ac:dyDescent="0.2">
      <c r="A120" s="820"/>
      <c r="B120" s="821"/>
      <c r="C120" s="815" t="s">
        <v>423</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447</v>
      </c>
      <c r="AV120" s="881"/>
      <c r="AW120" s="881"/>
      <c r="AX120" s="881"/>
      <c r="AY120" s="882"/>
      <c r="AZ120" s="860" t="s">
        <v>448</v>
      </c>
      <c r="BA120" s="808"/>
      <c r="BB120" s="808"/>
      <c r="BC120" s="808"/>
      <c r="BD120" s="808"/>
      <c r="BE120" s="808"/>
      <c r="BF120" s="808"/>
      <c r="BG120" s="808"/>
      <c r="BH120" s="808"/>
      <c r="BI120" s="808"/>
      <c r="BJ120" s="808"/>
      <c r="BK120" s="808"/>
      <c r="BL120" s="808"/>
      <c r="BM120" s="808"/>
      <c r="BN120" s="808"/>
      <c r="BO120" s="808"/>
      <c r="BP120" s="809"/>
      <c r="BQ120" s="861">
        <v>4633408</v>
      </c>
      <c r="BR120" s="842"/>
      <c r="BS120" s="842"/>
      <c r="BT120" s="842"/>
      <c r="BU120" s="842"/>
      <c r="BV120" s="842">
        <v>4929105</v>
      </c>
      <c r="BW120" s="842"/>
      <c r="BX120" s="842"/>
      <c r="BY120" s="842"/>
      <c r="BZ120" s="842"/>
      <c r="CA120" s="842">
        <v>3894607</v>
      </c>
      <c r="CB120" s="842"/>
      <c r="CC120" s="842"/>
      <c r="CD120" s="842"/>
      <c r="CE120" s="842"/>
      <c r="CF120" s="866">
        <v>99.6</v>
      </c>
      <c r="CG120" s="867"/>
      <c r="CH120" s="867"/>
      <c r="CI120" s="867"/>
      <c r="CJ120" s="867"/>
      <c r="CK120" s="868" t="s">
        <v>449</v>
      </c>
      <c r="CL120" s="852"/>
      <c r="CM120" s="852"/>
      <c r="CN120" s="852"/>
      <c r="CO120" s="853"/>
      <c r="CP120" s="872" t="s">
        <v>397</v>
      </c>
      <c r="CQ120" s="873"/>
      <c r="CR120" s="873"/>
      <c r="CS120" s="873"/>
      <c r="CT120" s="873"/>
      <c r="CU120" s="873"/>
      <c r="CV120" s="873"/>
      <c r="CW120" s="873"/>
      <c r="CX120" s="873"/>
      <c r="CY120" s="873"/>
      <c r="CZ120" s="873"/>
      <c r="DA120" s="873"/>
      <c r="DB120" s="873"/>
      <c r="DC120" s="873"/>
      <c r="DD120" s="873"/>
      <c r="DE120" s="873"/>
      <c r="DF120" s="874"/>
      <c r="DG120" s="861">
        <v>818289</v>
      </c>
      <c r="DH120" s="842"/>
      <c r="DI120" s="842"/>
      <c r="DJ120" s="842"/>
      <c r="DK120" s="842"/>
      <c r="DL120" s="842">
        <v>981579</v>
      </c>
      <c r="DM120" s="842"/>
      <c r="DN120" s="842"/>
      <c r="DO120" s="842"/>
      <c r="DP120" s="842"/>
      <c r="DQ120" s="842">
        <v>577312</v>
      </c>
      <c r="DR120" s="842"/>
      <c r="DS120" s="842"/>
      <c r="DT120" s="842"/>
      <c r="DU120" s="842"/>
      <c r="DV120" s="843">
        <v>14.8</v>
      </c>
      <c r="DW120" s="843"/>
      <c r="DX120" s="843"/>
      <c r="DY120" s="843"/>
      <c r="DZ120" s="844"/>
    </row>
    <row r="121" spans="1:130" s="230" customFormat="1" ht="26.25" customHeight="1" x14ac:dyDescent="0.2">
      <c r="A121" s="820"/>
      <c r="B121" s="821"/>
      <c r="C121" s="863" t="s">
        <v>450</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451</v>
      </c>
      <c r="BA121" s="752"/>
      <c r="BB121" s="752"/>
      <c r="BC121" s="752"/>
      <c r="BD121" s="752"/>
      <c r="BE121" s="752"/>
      <c r="BF121" s="752"/>
      <c r="BG121" s="752"/>
      <c r="BH121" s="752"/>
      <c r="BI121" s="752"/>
      <c r="BJ121" s="752"/>
      <c r="BK121" s="752"/>
      <c r="BL121" s="752"/>
      <c r="BM121" s="752"/>
      <c r="BN121" s="752"/>
      <c r="BO121" s="752"/>
      <c r="BP121" s="753"/>
      <c r="BQ121" s="816" t="s">
        <v>122</v>
      </c>
      <c r="BR121" s="817"/>
      <c r="BS121" s="817"/>
      <c r="BT121" s="817"/>
      <c r="BU121" s="817"/>
      <c r="BV121" s="817" t="s">
        <v>122</v>
      </c>
      <c r="BW121" s="817"/>
      <c r="BX121" s="817"/>
      <c r="BY121" s="817"/>
      <c r="BZ121" s="817"/>
      <c r="CA121" s="817" t="s">
        <v>122</v>
      </c>
      <c r="CB121" s="817"/>
      <c r="CC121" s="817"/>
      <c r="CD121" s="817"/>
      <c r="CE121" s="817"/>
      <c r="CF121" s="875" t="s">
        <v>122</v>
      </c>
      <c r="CG121" s="876"/>
      <c r="CH121" s="876"/>
      <c r="CI121" s="876"/>
      <c r="CJ121" s="876"/>
      <c r="CK121" s="869"/>
      <c r="CL121" s="855"/>
      <c r="CM121" s="855"/>
      <c r="CN121" s="855"/>
      <c r="CO121" s="856"/>
      <c r="CP121" s="835" t="s">
        <v>398</v>
      </c>
      <c r="CQ121" s="836"/>
      <c r="CR121" s="836"/>
      <c r="CS121" s="836"/>
      <c r="CT121" s="836"/>
      <c r="CU121" s="836"/>
      <c r="CV121" s="836"/>
      <c r="CW121" s="836"/>
      <c r="CX121" s="836"/>
      <c r="CY121" s="836"/>
      <c r="CZ121" s="836"/>
      <c r="DA121" s="836"/>
      <c r="DB121" s="836"/>
      <c r="DC121" s="836"/>
      <c r="DD121" s="836"/>
      <c r="DE121" s="836"/>
      <c r="DF121" s="837"/>
      <c r="DG121" s="816">
        <v>334009</v>
      </c>
      <c r="DH121" s="817"/>
      <c r="DI121" s="817"/>
      <c r="DJ121" s="817"/>
      <c r="DK121" s="817"/>
      <c r="DL121" s="817">
        <v>442789</v>
      </c>
      <c r="DM121" s="817"/>
      <c r="DN121" s="817"/>
      <c r="DO121" s="817"/>
      <c r="DP121" s="817"/>
      <c r="DQ121" s="817">
        <v>393617</v>
      </c>
      <c r="DR121" s="817"/>
      <c r="DS121" s="817"/>
      <c r="DT121" s="817"/>
      <c r="DU121" s="817"/>
      <c r="DV121" s="794">
        <v>10.1</v>
      </c>
      <c r="DW121" s="794"/>
      <c r="DX121" s="794"/>
      <c r="DY121" s="794"/>
      <c r="DZ121" s="795"/>
    </row>
    <row r="122" spans="1:130" s="230" customFormat="1" ht="26.25" customHeight="1" x14ac:dyDescent="0.2">
      <c r="A122" s="820"/>
      <c r="B122" s="821"/>
      <c r="C122" s="815" t="s">
        <v>433</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452</v>
      </c>
      <c r="BA122" s="839"/>
      <c r="BB122" s="839"/>
      <c r="BC122" s="839"/>
      <c r="BD122" s="839"/>
      <c r="BE122" s="839"/>
      <c r="BF122" s="839"/>
      <c r="BG122" s="839"/>
      <c r="BH122" s="839"/>
      <c r="BI122" s="839"/>
      <c r="BJ122" s="839"/>
      <c r="BK122" s="839"/>
      <c r="BL122" s="839"/>
      <c r="BM122" s="839"/>
      <c r="BN122" s="839"/>
      <c r="BO122" s="839"/>
      <c r="BP122" s="840"/>
      <c r="BQ122" s="879">
        <v>6252274</v>
      </c>
      <c r="BR122" s="845"/>
      <c r="BS122" s="845"/>
      <c r="BT122" s="845"/>
      <c r="BU122" s="845"/>
      <c r="BV122" s="845">
        <v>5951235</v>
      </c>
      <c r="BW122" s="845"/>
      <c r="BX122" s="845"/>
      <c r="BY122" s="845"/>
      <c r="BZ122" s="845"/>
      <c r="CA122" s="845">
        <v>5348944</v>
      </c>
      <c r="CB122" s="845"/>
      <c r="CC122" s="845"/>
      <c r="CD122" s="845"/>
      <c r="CE122" s="845"/>
      <c r="CF122" s="846">
        <v>136.9</v>
      </c>
      <c r="CG122" s="847"/>
      <c r="CH122" s="847"/>
      <c r="CI122" s="847"/>
      <c r="CJ122" s="847"/>
      <c r="CK122" s="869"/>
      <c r="CL122" s="855"/>
      <c r="CM122" s="855"/>
      <c r="CN122" s="855"/>
      <c r="CO122" s="856"/>
      <c r="CP122" s="835" t="s">
        <v>395</v>
      </c>
      <c r="CQ122" s="836"/>
      <c r="CR122" s="836"/>
      <c r="CS122" s="836"/>
      <c r="CT122" s="836"/>
      <c r="CU122" s="836"/>
      <c r="CV122" s="836"/>
      <c r="CW122" s="836"/>
      <c r="CX122" s="836"/>
      <c r="CY122" s="836"/>
      <c r="CZ122" s="836"/>
      <c r="DA122" s="836"/>
      <c r="DB122" s="836"/>
      <c r="DC122" s="836"/>
      <c r="DD122" s="836"/>
      <c r="DE122" s="836"/>
      <c r="DF122" s="837"/>
      <c r="DG122" s="816">
        <v>278049</v>
      </c>
      <c r="DH122" s="817"/>
      <c r="DI122" s="817"/>
      <c r="DJ122" s="817"/>
      <c r="DK122" s="817"/>
      <c r="DL122" s="817">
        <v>297429</v>
      </c>
      <c r="DM122" s="817"/>
      <c r="DN122" s="817"/>
      <c r="DO122" s="817"/>
      <c r="DP122" s="817"/>
      <c r="DQ122" s="817">
        <v>359286</v>
      </c>
      <c r="DR122" s="817"/>
      <c r="DS122" s="817"/>
      <c r="DT122" s="817"/>
      <c r="DU122" s="817"/>
      <c r="DV122" s="794">
        <v>9.1999999999999993</v>
      </c>
      <c r="DW122" s="794"/>
      <c r="DX122" s="794"/>
      <c r="DY122" s="794"/>
      <c r="DZ122" s="795"/>
    </row>
    <row r="123" spans="1:130" s="230" customFormat="1" ht="26.25" customHeight="1" x14ac:dyDescent="0.2">
      <c r="A123" s="820"/>
      <c r="B123" s="821"/>
      <c r="C123" s="815" t="s">
        <v>439</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v>814</v>
      </c>
      <c r="AB123" s="780"/>
      <c r="AC123" s="780"/>
      <c r="AD123" s="780"/>
      <c r="AE123" s="781"/>
      <c r="AF123" s="782">
        <v>804</v>
      </c>
      <c r="AG123" s="780"/>
      <c r="AH123" s="780"/>
      <c r="AI123" s="780"/>
      <c r="AJ123" s="781"/>
      <c r="AK123" s="782">
        <v>797</v>
      </c>
      <c r="AL123" s="780"/>
      <c r="AM123" s="780"/>
      <c r="AN123" s="780"/>
      <c r="AO123" s="781"/>
      <c r="AP123" s="824">
        <v>0</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453</v>
      </c>
      <c r="BP123" s="878"/>
      <c r="BQ123" s="832">
        <v>10885682</v>
      </c>
      <c r="BR123" s="833"/>
      <c r="BS123" s="833"/>
      <c r="BT123" s="833"/>
      <c r="BU123" s="833"/>
      <c r="BV123" s="833">
        <v>10880340</v>
      </c>
      <c r="BW123" s="833"/>
      <c r="BX123" s="833"/>
      <c r="BY123" s="833"/>
      <c r="BZ123" s="833"/>
      <c r="CA123" s="833">
        <v>9243551</v>
      </c>
      <c r="CB123" s="833"/>
      <c r="CC123" s="833"/>
      <c r="CD123" s="833"/>
      <c r="CE123" s="833"/>
      <c r="CF123" s="748"/>
      <c r="CG123" s="749"/>
      <c r="CH123" s="749"/>
      <c r="CI123" s="749"/>
      <c r="CJ123" s="834"/>
      <c r="CK123" s="869"/>
      <c r="CL123" s="855"/>
      <c r="CM123" s="855"/>
      <c r="CN123" s="855"/>
      <c r="CO123" s="856"/>
      <c r="CP123" s="835" t="s">
        <v>391</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5">
      <c r="A124" s="820"/>
      <c r="B124" s="821"/>
      <c r="C124" s="815" t="s">
        <v>442</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454</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455</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2">
      <c r="A125" s="820"/>
      <c r="B125" s="821"/>
      <c r="C125" s="815" t="s">
        <v>444</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456</v>
      </c>
      <c r="CL125" s="852"/>
      <c r="CM125" s="852"/>
      <c r="CN125" s="852"/>
      <c r="CO125" s="853"/>
      <c r="CP125" s="860" t="s">
        <v>457</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5">
      <c r="A126" s="820"/>
      <c r="B126" s="821"/>
      <c r="C126" s="815" t="s">
        <v>446</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458</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2">
      <c r="A127" s="822"/>
      <c r="B127" s="823"/>
      <c r="C127" s="838" t="s">
        <v>459</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684</v>
      </c>
      <c r="AB127" s="780"/>
      <c r="AC127" s="780"/>
      <c r="AD127" s="780"/>
      <c r="AE127" s="781"/>
      <c r="AF127" s="782">
        <v>247</v>
      </c>
      <c r="AG127" s="780"/>
      <c r="AH127" s="780"/>
      <c r="AI127" s="780"/>
      <c r="AJ127" s="781"/>
      <c r="AK127" s="782">
        <v>209</v>
      </c>
      <c r="AL127" s="780"/>
      <c r="AM127" s="780"/>
      <c r="AN127" s="780"/>
      <c r="AO127" s="781"/>
      <c r="AP127" s="824">
        <v>0</v>
      </c>
      <c r="AQ127" s="825"/>
      <c r="AR127" s="825"/>
      <c r="AS127" s="825"/>
      <c r="AT127" s="826"/>
      <c r="AU127" s="232"/>
      <c r="AV127" s="232"/>
      <c r="AW127" s="232"/>
      <c r="AX127" s="841" t="s">
        <v>460</v>
      </c>
      <c r="AY127" s="812"/>
      <c r="AZ127" s="812"/>
      <c r="BA127" s="812"/>
      <c r="BB127" s="812"/>
      <c r="BC127" s="812"/>
      <c r="BD127" s="812"/>
      <c r="BE127" s="813"/>
      <c r="BF127" s="811" t="s">
        <v>461</v>
      </c>
      <c r="BG127" s="812"/>
      <c r="BH127" s="812"/>
      <c r="BI127" s="812"/>
      <c r="BJ127" s="812"/>
      <c r="BK127" s="812"/>
      <c r="BL127" s="813"/>
      <c r="BM127" s="811" t="s">
        <v>462</v>
      </c>
      <c r="BN127" s="812"/>
      <c r="BO127" s="812"/>
      <c r="BP127" s="812"/>
      <c r="BQ127" s="812"/>
      <c r="BR127" s="812"/>
      <c r="BS127" s="813"/>
      <c r="BT127" s="811" t="s">
        <v>463</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464</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5">
      <c r="A128" s="796" t="s">
        <v>465</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466</v>
      </c>
      <c r="X128" s="798"/>
      <c r="Y128" s="798"/>
      <c r="Z128" s="799"/>
      <c r="AA128" s="800" t="s">
        <v>122</v>
      </c>
      <c r="AB128" s="801"/>
      <c r="AC128" s="801"/>
      <c r="AD128" s="801"/>
      <c r="AE128" s="802"/>
      <c r="AF128" s="803" t="s">
        <v>122</v>
      </c>
      <c r="AG128" s="801"/>
      <c r="AH128" s="801"/>
      <c r="AI128" s="801"/>
      <c r="AJ128" s="802"/>
      <c r="AK128" s="803" t="s">
        <v>122</v>
      </c>
      <c r="AL128" s="801"/>
      <c r="AM128" s="801"/>
      <c r="AN128" s="801"/>
      <c r="AO128" s="802"/>
      <c r="AP128" s="804"/>
      <c r="AQ128" s="805"/>
      <c r="AR128" s="805"/>
      <c r="AS128" s="805"/>
      <c r="AT128" s="806"/>
      <c r="AU128" s="232"/>
      <c r="AV128" s="232"/>
      <c r="AW128" s="232"/>
      <c r="AX128" s="807" t="s">
        <v>467</v>
      </c>
      <c r="AY128" s="808"/>
      <c r="AZ128" s="808"/>
      <c r="BA128" s="808"/>
      <c r="BB128" s="808"/>
      <c r="BC128" s="808"/>
      <c r="BD128" s="808"/>
      <c r="BE128" s="809"/>
      <c r="BF128" s="786" t="s">
        <v>122</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468</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469</v>
      </c>
      <c r="X129" s="777"/>
      <c r="Y129" s="777"/>
      <c r="Z129" s="778"/>
      <c r="AA129" s="779">
        <v>4724924</v>
      </c>
      <c r="AB129" s="780"/>
      <c r="AC129" s="780"/>
      <c r="AD129" s="780"/>
      <c r="AE129" s="781"/>
      <c r="AF129" s="782">
        <v>4690882</v>
      </c>
      <c r="AG129" s="780"/>
      <c r="AH129" s="780"/>
      <c r="AI129" s="780"/>
      <c r="AJ129" s="781"/>
      <c r="AK129" s="782">
        <v>4594255</v>
      </c>
      <c r="AL129" s="780"/>
      <c r="AM129" s="780"/>
      <c r="AN129" s="780"/>
      <c r="AO129" s="781"/>
      <c r="AP129" s="783"/>
      <c r="AQ129" s="784"/>
      <c r="AR129" s="784"/>
      <c r="AS129" s="784"/>
      <c r="AT129" s="785"/>
      <c r="AU129" s="233"/>
      <c r="AV129" s="233"/>
      <c r="AW129" s="233"/>
      <c r="AX129" s="751" t="s">
        <v>470</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471</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472</v>
      </c>
      <c r="X130" s="777"/>
      <c r="Y130" s="777"/>
      <c r="Z130" s="778"/>
      <c r="AA130" s="779">
        <v>714622</v>
      </c>
      <c r="AB130" s="780"/>
      <c r="AC130" s="780"/>
      <c r="AD130" s="780"/>
      <c r="AE130" s="781"/>
      <c r="AF130" s="782">
        <v>700599</v>
      </c>
      <c r="AG130" s="780"/>
      <c r="AH130" s="780"/>
      <c r="AI130" s="780"/>
      <c r="AJ130" s="781"/>
      <c r="AK130" s="782">
        <v>685881</v>
      </c>
      <c r="AL130" s="780"/>
      <c r="AM130" s="780"/>
      <c r="AN130" s="780"/>
      <c r="AO130" s="781"/>
      <c r="AP130" s="783"/>
      <c r="AQ130" s="784"/>
      <c r="AR130" s="784"/>
      <c r="AS130" s="784"/>
      <c r="AT130" s="785"/>
      <c r="AU130" s="233"/>
      <c r="AV130" s="233"/>
      <c r="AW130" s="233"/>
      <c r="AX130" s="751" t="s">
        <v>473</v>
      </c>
      <c r="AY130" s="752"/>
      <c r="AZ130" s="752"/>
      <c r="BA130" s="752"/>
      <c r="BB130" s="752"/>
      <c r="BC130" s="752"/>
      <c r="BD130" s="752"/>
      <c r="BE130" s="753"/>
      <c r="BF130" s="754">
        <v>10.7</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474</v>
      </c>
      <c r="X131" s="761"/>
      <c r="Y131" s="761"/>
      <c r="Z131" s="762"/>
      <c r="AA131" s="763">
        <v>4010302</v>
      </c>
      <c r="AB131" s="764"/>
      <c r="AC131" s="764"/>
      <c r="AD131" s="764"/>
      <c r="AE131" s="765"/>
      <c r="AF131" s="766">
        <v>3990283</v>
      </c>
      <c r="AG131" s="764"/>
      <c r="AH131" s="764"/>
      <c r="AI131" s="764"/>
      <c r="AJ131" s="765"/>
      <c r="AK131" s="766">
        <v>3908374</v>
      </c>
      <c r="AL131" s="764"/>
      <c r="AM131" s="764"/>
      <c r="AN131" s="764"/>
      <c r="AO131" s="765"/>
      <c r="AP131" s="767"/>
      <c r="AQ131" s="768"/>
      <c r="AR131" s="768"/>
      <c r="AS131" s="768"/>
      <c r="AT131" s="769"/>
      <c r="AU131" s="233"/>
      <c r="AV131" s="233"/>
      <c r="AW131" s="233"/>
      <c r="AX131" s="729" t="s">
        <v>475</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476</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477</v>
      </c>
      <c r="W132" s="742"/>
      <c r="X132" s="742"/>
      <c r="Y132" s="742"/>
      <c r="Z132" s="743"/>
      <c r="AA132" s="744">
        <v>10.54516593</v>
      </c>
      <c r="AB132" s="745"/>
      <c r="AC132" s="745"/>
      <c r="AD132" s="745"/>
      <c r="AE132" s="746"/>
      <c r="AF132" s="747">
        <v>11.39889076</v>
      </c>
      <c r="AG132" s="745"/>
      <c r="AH132" s="745"/>
      <c r="AI132" s="745"/>
      <c r="AJ132" s="746"/>
      <c r="AK132" s="747">
        <v>10.414407629999999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478</v>
      </c>
      <c r="W133" s="721"/>
      <c r="X133" s="721"/>
      <c r="Y133" s="721"/>
      <c r="Z133" s="722"/>
      <c r="AA133" s="723">
        <v>9.8000000000000007</v>
      </c>
      <c r="AB133" s="724"/>
      <c r="AC133" s="724"/>
      <c r="AD133" s="724"/>
      <c r="AE133" s="725"/>
      <c r="AF133" s="723">
        <v>10.5</v>
      </c>
      <c r="AG133" s="724"/>
      <c r="AH133" s="724"/>
      <c r="AI133" s="724"/>
      <c r="AJ133" s="725"/>
      <c r="AK133" s="723">
        <v>10.7</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q2l6TyTCOcQi7iT2DQbtUUyPmqRrTWX9strwsfSWcUjN5g60IjwMwN6I6q98KLkKON5mcc4Ux67rkbE5joT5TA==" saltValue="vl0brXrCnh0GyV6t0jbO/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479</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Ce0duPovaTJa/I4eAA8RvN+ADI4aj9l4I5YGwlgZzu0bhMak8o/mWVubU9/i519fZGY8v6jzyXsG57WTCqO8+A==" saltValue="5zwrQn48VYmpCqVbN7CGyw==" spinCount="100000" sheet="1" objects="1" scenarios="1"/>
  <dataConsolidate/>
  <phoneticPr fontId="2"/>
  <printOptions horizontalCentered="1" verticalCentered="1"/>
  <pageMargins left="0" right="0" top="0" bottom="0" header="0" footer="0"/>
  <pageSetup paperSize="9" scale="33"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election sqref="A1:XFD1"/>
    </sheetView>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NTnYk7imifqfuAIvSPlBBKeMEBu9X8rr/1U7IEeMPy8Uv4dxk/SAz2njKwudu3E7P9asbh2h8zEY8TowjOHuLQ==" saltValue="+F4vsYsKZBBpCT7SsZ4m5g=="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480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481</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482</v>
      </c>
      <c r="AP7" s="272"/>
      <c r="AQ7" s="273" t="s">
        <v>483</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484</v>
      </c>
      <c r="AQ8" s="279" t="s">
        <v>485</v>
      </c>
      <c r="AR8" s="280" t="s">
        <v>486</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487</v>
      </c>
      <c r="AL9" s="1131"/>
      <c r="AM9" s="1131"/>
      <c r="AN9" s="1132"/>
      <c r="AO9" s="281">
        <v>1164960</v>
      </c>
      <c r="AP9" s="281">
        <v>127779</v>
      </c>
      <c r="AQ9" s="282">
        <v>171003</v>
      </c>
      <c r="AR9" s="283">
        <v>-25.3</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488</v>
      </c>
      <c r="AL10" s="1131"/>
      <c r="AM10" s="1131"/>
      <c r="AN10" s="1132"/>
      <c r="AO10" s="284">
        <v>272905</v>
      </c>
      <c r="AP10" s="284">
        <v>29934</v>
      </c>
      <c r="AQ10" s="285">
        <v>27322</v>
      </c>
      <c r="AR10" s="286">
        <v>9.6</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489</v>
      </c>
      <c r="AL11" s="1131"/>
      <c r="AM11" s="1131"/>
      <c r="AN11" s="1132"/>
      <c r="AO11" s="284">
        <v>6469</v>
      </c>
      <c r="AP11" s="284">
        <v>710</v>
      </c>
      <c r="AQ11" s="285">
        <v>5560</v>
      </c>
      <c r="AR11" s="286">
        <v>-87.2</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490</v>
      </c>
      <c r="AL12" s="1131"/>
      <c r="AM12" s="1131"/>
      <c r="AN12" s="1132"/>
      <c r="AO12" s="284" t="s">
        <v>491</v>
      </c>
      <c r="AP12" s="284" t="s">
        <v>491</v>
      </c>
      <c r="AQ12" s="285">
        <v>49</v>
      </c>
      <c r="AR12" s="286" t="s">
        <v>491</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492</v>
      </c>
      <c r="AL13" s="1131"/>
      <c r="AM13" s="1131"/>
      <c r="AN13" s="1132"/>
      <c r="AO13" s="284">
        <v>43137</v>
      </c>
      <c r="AP13" s="284">
        <v>4731</v>
      </c>
      <c r="AQ13" s="285">
        <v>6397</v>
      </c>
      <c r="AR13" s="286">
        <v>-26</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493</v>
      </c>
      <c r="AL14" s="1131"/>
      <c r="AM14" s="1131"/>
      <c r="AN14" s="1132"/>
      <c r="AO14" s="284">
        <v>74501</v>
      </c>
      <c r="AP14" s="284">
        <v>8172</v>
      </c>
      <c r="AQ14" s="285">
        <v>3603</v>
      </c>
      <c r="AR14" s="286">
        <v>126.8</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494</v>
      </c>
      <c r="AL15" s="1134"/>
      <c r="AM15" s="1134"/>
      <c r="AN15" s="1135"/>
      <c r="AO15" s="284">
        <v>-86433</v>
      </c>
      <c r="AP15" s="284">
        <v>-9480</v>
      </c>
      <c r="AQ15" s="285">
        <v>-9266</v>
      </c>
      <c r="AR15" s="286">
        <v>2.2999999999999998</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1475539</v>
      </c>
      <c r="AP16" s="284">
        <v>161845</v>
      </c>
      <c r="AQ16" s="285">
        <v>204668</v>
      </c>
      <c r="AR16" s="286">
        <v>-20.9</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495</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496</v>
      </c>
      <c r="AP20" s="293" t="s">
        <v>497</v>
      </c>
      <c r="AQ20" s="294" t="s">
        <v>498</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499</v>
      </c>
      <c r="AL21" s="1137"/>
      <c r="AM21" s="1137"/>
      <c r="AN21" s="1138"/>
      <c r="AO21" s="297">
        <v>13.38</v>
      </c>
      <c r="AP21" s="298">
        <v>17.07</v>
      </c>
      <c r="AQ21" s="299">
        <v>-3.69</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500</v>
      </c>
      <c r="AL22" s="1137"/>
      <c r="AM22" s="1137"/>
      <c r="AN22" s="1138"/>
      <c r="AO22" s="302">
        <v>94.8</v>
      </c>
      <c r="AP22" s="303">
        <v>95.6</v>
      </c>
      <c r="AQ22" s="304">
        <v>-0.8</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29" t="s">
        <v>501</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 x14ac:dyDescent="0.2">
      <c r="A27" s="309"/>
      <c r="AO27" s="262"/>
      <c r="AP27" s="262"/>
      <c r="AQ27" s="262"/>
      <c r="AR27" s="262"/>
      <c r="AS27" s="262"/>
      <c r="AT27" s="262"/>
    </row>
    <row r="28" spans="1:46" ht="16.5" x14ac:dyDescent="0.2">
      <c r="A28" s="263" t="s">
        <v>502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503</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482</v>
      </c>
      <c r="AP30" s="272"/>
      <c r="AQ30" s="273" t="s">
        <v>483</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484</v>
      </c>
      <c r="AQ31" s="279" t="s">
        <v>485</v>
      </c>
      <c r="AR31" s="280" t="s">
        <v>486</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504</v>
      </c>
      <c r="AL32" s="1121"/>
      <c r="AM32" s="1121"/>
      <c r="AN32" s="1122"/>
      <c r="AO32" s="312">
        <v>694762</v>
      </c>
      <c r="AP32" s="312">
        <v>76205</v>
      </c>
      <c r="AQ32" s="313">
        <v>121688</v>
      </c>
      <c r="AR32" s="314">
        <v>-37.4</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505</v>
      </c>
      <c r="AL33" s="1121"/>
      <c r="AM33" s="1121"/>
      <c r="AN33" s="1122"/>
      <c r="AO33" s="312" t="s">
        <v>491</v>
      </c>
      <c r="AP33" s="312" t="s">
        <v>491</v>
      </c>
      <c r="AQ33" s="313">
        <v>42</v>
      </c>
      <c r="AR33" s="314" t="s">
        <v>491</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506</v>
      </c>
      <c r="AL34" s="1121"/>
      <c r="AM34" s="1121"/>
      <c r="AN34" s="1122"/>
      <c r="AO34" s="312" t="s">
        <v>491</v>
      </c>
      <c r="AP34" s="312" t="s">
        <v>491</v>
      </c>
      <c r="AQ34" s="313">
        <v>167</v>
      </c>
      <c r="AR34" s="314" t="s">
        <v>491</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507</v>
      </c>
      <c r="AL35" s="1121"/>
      <c r="AM35" s="1121"/>
      <c r="AN35" s="1122"/>
      <c r="AO35" s="312">
        <v>314258</v>
      </c>
      <c r="AP35" s="312">
        <v>34469</v>
      </c>
      <c r="AQ35" s="313">
        <v>24481</v>
      </c>
      <c r="AR35" s="314">
        <v>40.799999999999997</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508</v>
      </c>
      <c r="AL36" s="1121"/>
      <c r="AM36" s="1121"/>
      <c r="AN36" s="1122"/>
      <c r="AO36" s="312">
        <v>82889</v>
      </c>
      <c r="AP36" s="312">
        <v>9092</v>
      </c>
      <c r="AQ36" s="313">
        <v>4187</v>
      </c>
      <c r="AR36" s="314">
        <v>117.1</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509</v>
      </c>
      <c r="AL37" s="1121"/>
      <c r="AM37" s="1121"/>
      <c r="AN37" s="1122"/>
      <c r="AO37" s="312">
        <v>1006</v>
      </c>
      <c r="AP37" s="312">
        <v>110</v>
      </c>
      <c r="AQ37" s="313">
        <v>813</v>
      </c>
      <c r="AR37" s="314">
        <v>-86.5</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510</v>
      </c>
      <c r="AL38" s="1124"/>
      <c r="AM38" s="1124"/>
      <c r="AN38" s="1125"/>
      <c r="AO38" s="315" t="s">
        <v>491</v>
      </c>
      <c r="AP38" s="315" t="s">
        <v>491</v>
      </c>
      <c r="AQ38" s="316">
        <v>19</v>
      </c>
      <c r="AR38" s="304" t="s">
        <v>491</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511</v>
      </c>
      <c r="AL39" s="1124"/>
      <c r="AM39" s="1124"/>
      <c r="AN39" s="1125"/>
      <c r="AO39" s="312" t="s">
        <v>491</v>
      </c>
      <c r="AP39" s="312" t="s">
        <v>491</v>
      </c>
      <c r="AQ39" s="313">
        <v>-4925</v>
      </c>
      <c r="AR39" s="314" t="s">
        <v>491</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512</v>
      </c>
      <c r="AL40" s="1121"/>
      <c r="AM40" s="1121"/>
      <c r="AN40" s="1122"/>
      <c r="AO40" s="312">
        <v>-685881</v>
      </c>
      <c r="AP40" s="312">
        <v>-75231</v>
      </c>
      <c r="AQ40" s="313">
        <v>-96916</v>
      </c>
      <c r="AR40" s="314">
        <v>-22.4</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407034</v>
      </c>
      <c r="AP41" s="312">
        <v>44646</v>
      </c>
      <c r="AQ41" s="313">
        <v>49555</v>
      </c>
      <c r="AR41" s="314">
        <v>-9.9</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514</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482</v>
      </c>
      <c r="AN49" s="1115" t="s">
        <v>515</v>
      </c>
      <c r="AO49" s="1116"/>
      <c r="AP49" s="1116"/>
      <c r="AQ49" s="1116"/>
      <c r="AR49" s="1117"/>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516</v>
      </c>
      <c r="AO50" s="329" t="s">
        <v>517</v>
      </c>
      <c r="AP50" s="330" t="s">
        <v>518</v>
      </c>
      <c r="AQ50" s="331" t="s">
        <v>519</v>
      </c>
      <c r="AR50" s="332" t="s">
        <v>520</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521</v>
      </c>
      <c r="AL51" s="325"/>
      <c r="AM51" s="333">
        <v>1558821</v>
      </c>
      <c r="AN51" s="334">
        <v>163845</v>
      </c>
      <c r="AO51" s="335">
        <v>-37.5</v>
      </c>
      <c r="AP51" s="336">
        <v>190274</v>
      </c>
      <c r="AQ51" s="337">
        <v>13.6</v>
      </c>
      <c r="AR51" s="338">
        <v>-51.1</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522</v>
      </c>
      <c r="AM52" s="341">
        <v>490122</v>
      </c>
      <c r="AN52" s="342">
        <v>51516</v>
      </c>
      <c r="AO52" s="343">
        <v>-42.2</v>
      </c>
      <c r="AP52" s="344">
        <v>88584</v>
      </c>
      <c r="AQ52" s="345">
        <v>7.3</v>
      </c>
      <c r="AR52" s="346">
        <v>-49.5</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523</v>
      </c>
      <c r="AL53" s="325"/>
      <c r="AM53" s="333">
        <v>1333515</v>
      </c>
      <c r="AN53" s="334">
        <v>141592</v>
      </c>
      <c r="AO53" s="335">
        <v>-13.6</v>
      </c>
      <c r="AP53" s="336">
        <v>200194</v>
      </c>
      <c r="AQ53" s="337">
        <v>5.2</v>
      </c>
      <c r="AR53" s="338">
        <v>-18.8</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522</v>
      </c>
      <c r="AM54" s="341">
        <v>619259</v>
      </c>
      <c r="AN54" s="342">
        <v>65753</v>
      </c>
      <c r="AO54" s="343">
        <v>27.6</v>
      </c>
      <c r="AP54" s="344">
        <v>106422</v>
      </c>
      <c r="AQ54" s="345">
        <v>20.100000000000001</v>
      </c>
      <c r="AR54" s="346">
        <v>7.5</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524</v>
      </c>
      <c r="AL55" s="325"/>
      <c r="AM55" s="333">
        <v>1294309</v>
      </c>
      <c r="AN55" s="334">
        <v>139368</v>
      </c>
      <c r="AO55" s="335">
        <v>-1.6</v>
      </c>
      <c r="AP55" s="336">
        <v>196914</v>
      </c>
      <c r="AQ55" s="337">
        <v>-1.6</v>
      </c>
      <c r="AR55" s="338">
        <v>0</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522</v>
      </c>
      <c r="AM56" s="341">
        <v>704075</v>
      </c>
      <c r="AN56" s="342">
        <v>75813</v>
      </c>
      <c r="AO56" s="343">
        <v>15.3</v>
      </c>
      <c r="AP56" s="344">
        <v>98966</v>
      </c>
      <c r="AQ56" s="345">
        <v>-7</v>
      </c>
      <c r="AR56" s="346">
        <v>22.3</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525</v>
      </c>
      <c r="AL57" s="325"/>
      <c r="AM57" s="333">
        <v>1919819</v>
      </c>
      <c r="AN57" s="334">
        <v>209267</v>
      </c>
      <c r="AO57" s="335">
        <v>50.2</v>
      </c>
      <c r="AP57" s="336">
        <v>204757</v>
      </c>
      <c r="AQ57" s="337">
        <v>4</v>
      </c>
      <c r="AR57" s="338">
        <v>46.2</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522</v>
      </c>
      <c r="AM58" s="341">
        <v>872142</v>
      </c>
      <c r="AN58" s="342">
        <v>95067</v>
      </c>
      <c r="AO58" s="343">
        <v>25.4</v>
      </c>
      <c r="AP58" s="344">
        <v>106071</v>
      </c>
      <c r="AQ58" s="345">
        <v>7.2</v>
      </c>
      <c r="AR58" s="346">
        <v>18.2</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526</v>
      </c>
      <c r="AL59" s="325"/>
      <c r="AM59" s="333">
        <v>1862173</v>
      </c>
      <c r="AN59" s="334">
        <v>204253</v>
      </c>
      <c r="AO59" s="335">
        <v>-2.4</v>
      </c>
      <c r="AP59" s="336">
        <v>194971</v>
      </c>
      <c r="AQ59" s="337">
        <v>-4.8</v>
      </c>
      <c r="AR59" s="338">
        <v>2.4</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522</v>
      </c>
      <c r="AM60" s="341">
        <v>1075260</v>
      </c>
      <c r="AN60" s="342">
        <v>117940</v>
      </c>
      <c r="AO60" s="343">
        <v>24.1</v>
      </c>
      <c r="AP60" s="344">
        <v>105966</v>
      </c>
      <c r="AQ60" s="345">
        <v>-0.1</v>
      </c>
      <c r="AR60" s="346">
        <v>24.2</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527</v>
      </c>
      <c r="AL61" s="347"/>
      <c r="AM61" s="348">
        <v>1593727</v>
      </c>
      <c r="AN61" s="349">
        <v>171665</v>
      </c>
      <c r="AO61" s="350">
        <v>-1</v>
      </c>
      <c r="AP61" s="351">
        <v>197422</v>
      </c>
      <c r="AQ61" s="352">
        <v>3.3</v>
      </c>
      <c r="AR61" s="338">
        <v>-4.3</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522</v>
      </c>
      <c r="AM62" s="341">
        <v>752172</v>
      </c>
      <c r="AN62" s="342">
        <v>81218</v>
      </c>
      <c r="AO62" s="343">
        <v>10</v>
      </c>
      <c r="AP62" s="344">
        <v>101202</v>
      </c>
      <c r="AQ62" s="345">
        <v>5.5</v>
      </c>
      <c r="AR62" s="346">
        <v>4.5</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CtNRArp6YjeC2+QU+g3b7ZX+6lxqahF1nS5y9wyM8GISmPQNDKK7Bh5k6IcciAKWfXEPzkVcrC36YJU2YFPD2w==" saltValue="NP0tFHscIRRThGWkWQ+IQ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479</v>
      </c>
    </row>
    <row r="121" spans="125:125" ht="13.5" hidden="1" customHeight="1" x14ac:dyDescent="0.2">
      <c r="DU121" s="259"/>
    </row>
  </sheetData>
  <sheetProtection algorithmName="SHA-512" hashValue="6qFRv+uYMzNhKpGv6WXoyDhD6Lzw48gKkdXvR1v9yyl+AamrA8PtpH+aerFg7q0lUjx+ZTAq0zcrax9kEnfvTw==" saltValue="KVQMml1m1M7eAyAG4BUub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479</v>
      </c>
    </row>
  </sheetData>
  <sheetProtection algorithmName="SHA-512" hashValue="+1ktuZdUOCyLJz3SAvwng+uKTFEqfSRnkZT7PI4ZySCDhIhybLCqWNkN8xkLxeqh1co5WcIGpz55gwZXMhm38w==" saltValue="d1HMe76XxP23aGI49gcu2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529</v>
      </c>
      <c r="G46" s="8" t="s">
        <v>530</v>
      </c>
      <c r="H46" s="8" t="s">
        <v>531</v>
      </c>
      <c r="I46" s="8" t="s">
        <v>532</v>
      </c>
      <c r="J46" s="9" t="s">
        <v>533</v>
      </c>
    </row>
    <row r="47" spans="2:10" ht="57.75" customHeight="1" x14ac:dyDescent="0.2">
      <c r="B47" s="10"/>
      <c r="C47" s="1139" t="s">
        <v>3</v>
      </c>
      <c r="D47" s="1139"/>
      <c r="E47" s="1140"/>
      <c r="F47" s="11">
        <v>39.9</v>
      </c>
      <c r="G47" s="12">
        <v>38.31</v>
      </c>
      <c r="H47" s="12">
        <v>36.270000000000003</v>
      </c>
      <c r="I47" s="12">
        <v>37.07</v>
      </c>
      <c r="J47" s="13">
        <v>23.28</v>
      </c>
    </row>
    <row r="48" spans="2:10" ht="57.75" customHeight="1" x14ac:dyDescent="0.2">
      <c r="B48" s="14"/>
      <c r="C48" s="1141" t="s">
        <v>4</v>
      </c>
      <c r="D48" s="1141"/>
      <c r="E48" s="1142"/>
      <c r="F48" s="15">
        <v>9.8699999999999992</v>
      </c>
      <c r="G48" s="16">
        <v>0.33</v>
      </c>
      <c r="H48" s="16">
        <v>6.13</v>
      </c>
      <c r="I48" s="16">
        <v>0.23</v>
      </c>
      <c r="J48" s="17">
        <v>13.45</v>
      </c>
    </row>
    <row r="49" spans="2:10" ht="57.75" customHeight="1" thickBot="1" x14ac:dyDescent="0.25">
      <c r="B49" s="18"/>
      <c r="C49" s="1143" t="s">
        <v>5</v>
      </c>
      <c r="D49" s="1143"/>
      <c r="E49" s="1144"/>
      <c r="F49" s="19">
        <v>5.55</v>
      </c>
      <c r="G49" s="20" t="s">
        <v>534</v>
      </c>
      <c r="H49" s="20">
        <v>5.99</v>
      </c>
      <c r="I49" s="20" t="s">
        <v>535</v>
      </c>
      <c r="J49" s="21" t="s">
        <v>536</v>
      </c>
    </row>
    <row r="50" spans="2:10" ht="13" x14ac:dyDescent="0.2"/>
  </sheetData>
  <sheetProtection algorithmName="SHA-512" hashValue="pPRbJDCSyaD23zV6+qM2jqH8p8o3tmX7aqhK96zekykU5PHCRwU+5QIyqvgJVmI+aeTFay1HmcBSLMffLJAVHA==" saltValue="vpEs0nPam5UJL1brCOXnf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x14ac:dyDescent="0.2">
      <c r="A34" s="22"/>
      <c r="B34" s="31"/>
      <c r="C34" s="1151" t="s">
        <v>537</v>
      </c>
      <c r="D34" s="1151"/>
      <c r="E34" s="1152"/>
      <c r="F34" s="32">
        <v>13.66</v>
      </c>
      <c r="G34" s="33">
        <v>13.48</v>
      </c>
      <c r="H34" s="33">
        <v>12.25</v>
      </c>
      <c r="I34" s="33">
        <v>12.67</v>
      </c>
      <c r="J34" s="34">
        <v>13.86</v>
      </c>
      <c r="K34" s="22"/>
      <c r="L34" s="22"/>
      <c r="M34" s="22"/>
      <c r="N34" s="22"/>
      <c r="O34" s="22"/>
      <c r="P34" s="22"/>
    </row>
    <row r="35" spans="1:16" ht="39" customHeight="1" x14ac:dyDescent="0.2">
      <c r="A35" s="22"/>
      <c r="B35" s="35"/>
      <c r="C35" s="1145" t="s">
        <v>538</v>
      </c>
      <c r="D35" s="1146"/>
      <c r="E35" s="1147"/>
      <c r="F35" s="36">
        <v>9.8699999999999992</v>
      </c>
      <c r="G35" s="37">
        <v>0.32</v>
      </c>
      <c r="H35" s="37">
        <v>6.13</v>
      </c>
      <c r="I35" s="37">
        <v>0.23</v>
      </c>
      <c r="J35" s="38">
        <v>13.44</v>
      </c>
      <c r="K35" s="22"/>
      <c r="L35" s="22"/>
      <c r="M35" s="22"/>
      <c r="N35" s="22"/>
      <c r="O35" s="22"/>
      <c r="P35" s="22"/>
    </row>
    <row r="36" spans="1:16" ht="39" customHeight="1" x14ac:dyDescent="0.2">
      <c r="A36" s="22"/>
      <c r="B36" s="35"/>
      <c r="C36" s="1145" t="s">
        <v>539</v>
      </c>
      <c r="D36" s="1146"/>
      <c r="E36" s="1147"/>
      <c r="F36" s="36">
        <v>3.21</v>
      </c>
      <c r="G36" s="37">
        <v>1.95</v>
      </c>
      <c r="H36" s="37">
        <v>2.34</v>
      </c>
      <c r="I36" s="37">
        <v>2.44</v>
      </c>
      <c r="J36" s="38">
        <v>2.02</v>
      </c>
      <c r="K36" s="22"/>
      <c r="L36" s="22"/>
      <c r="M36" s="22"/>
      <c r="N36" s="22"/>
      <c r="O36" s="22"/>
      <c r="P36" s="22"/>
    </row>
    <row r="37" spans="1:16" ht="39" customHeight="1" x14ac:dyDescent="0.2">
      <c r="A37" s="22"/>
      <c r="B37" s="35"/>
      <c r="C37" s="1145" t="s">
        <v>540</v>
      </c>
      <c r="D37" s="1146"/>
      <c r="E37" s="1147"/>
      <c r="F37" s="36">
        <v>0.16</v>
      </c>
      <c r="G37" s="37">
        <v>0.19</v>
      </c>
      <c r="H37" s="37">
        <v>0.16</v>
      </c>
      <c r="I37" s="37">
        <v>0.36</v>
      </c>
      <c r="J37" s="38">
        <v>1.88</v>
      </c>
      <c r="K37" s="22"/>
      <c r="L37" s="22"/>
      <c r="M37" s="22"/>
      <c r="N37" s="22"/>
      <c r="O37" s="22"/>
      <c r="P37" s="22"/>
    </row>
    <row r="38" spans="1:16" ht="39" customHeight="1" x14ac:dyDescent="0.2">
      <c r="A38" s="22"/>
      <c r="B38" s="35"/>
      <c r="C38" s="1145" t="s">
        <v>541</v>
      </c>
      <c r="D38" s="1146"/>
      <c r="E38" s="1147"/>
      <c r="F38" s="36">
        <v>1.18</v>
      </c>
      <c r="G38" s="37">
        <v>1.58</v>
      </c>
      <c r="H38" s="37">
        <v>2.52</v>
      </c>
      <c r="I38" s="37">
        <v>1.1499999999999999</v>
      </c>
      <c r="J38" s="38">
        <v>1.85</v>
      </c>
      <c r="K38" s="22"/>
      <c r="L38" s="22"/>
      <c r="M38" s="22"/>
      <c r="N38" s="22"/>
      <c r="O38" s="22"/>
      <c r="P38" s="22"/>
    </row>
    <row r="39" spans="1:16" ht="39" customHeight="1" x14ac:dyDescent="0.2">
      <c r="A39" s="22"/>
      <c r="B39" s="35"/>
      <c r="C39" s="1145" t="s">
        <v>542</v>
      </c>
      <c r="D39" s="1146"/>
      <c r="E39" s="1147"/>
      <c r="F39" s="36">
        <v>0.46</v>
      </c>
      <c r="G39" s="37">
        <v>0.41</v>
      </c>
      <c r="H39" s="37">
        <v>0.04</v>
      </c>
      <c r="I39" s="37">
        <v>0.28000000000000003</v>
      </c>
      <c r="J39" s="38">
        <v>0.28999999999999998</v>
      </c>
      <c r="K39" s="22"/>
      <c r="L39" s="22"/>
      <c r="M39" s="22"/>
      <c r="N39" s="22"/>
      <c r="O39" s="22"/>
      <c r="P39" s="22"/>
    </row>
    <row r="40" spans="1:16" ht="39" customHeight="1" x14ac:dyDescent="0.2">
      <c r="A40" s="22"/>
      <c r="B40" s="35"/>
      <c r="C40" s="1145" t="s">
        <v>543</v>
      </c>
      <c r="D40" s="1146"/>
      <c r="E40" s="1147"/>
      <c r="F40" s="36">
        <v>0.21</v>
      </c>
      <c r="G40" s="37">
        <v>0.16</v>
      </c>
      <c r="H40" s="37">
        <v>0.14000000000000001</v>
      </c>
      <c r="I40" s="37">
        <v>0.35</v>
      </c>
      <c r="J40" s="38">
        <v>0.17</v>
      </c>
      <c r="K40" s="22"/>
      <c r="L40" s="22"/>
      <c r="M40" s="22"/>
      <c r="N40" s="22"/>
      <c r="O40" s="22"/>
      <c r="P40" s="22"/>
    </row>
    <row r="41" spans="1:16" ht="39" customHeight="1" x14ac:dyDescent="0.2">
      <c r="A41" s="22"/>
      <c r="B41" s="35"/>
      <c r="C41" s="1145" t="s">
        <v>544</v>
      </c>
      <c r="D41" s="1146"/>
      <c r="E41" s="1147"/>
      <c r="F41" s="36">
        <v>0</v>
      </c>
      <c r="G41" s="37">
        <v>0</v>
      </c>
      <c r="H41" s="37">
        <v>0</v>
      </c>
      <c r="I41" s="37">
        <v>0</v>
      </c>
      <c r="J41" s="38">
        <v>0</v>
      </c>
      <c r="K41" s="22"/>
      <c r="L41" s="22"/>
      <c r="M41" s="22"/>
      <c r="N41" s="22"/>
      <c r="O41" s="22"/>
      <c r="P41" s="22"/>
    </row>
    <row r="42" spans="1:16" ht="39" customHeight="1" x14ac:dyDescent="0.2">
      <c r="A42" s="22"/>
      <c r="B42" s="39"/>
      <c r="C42" s="1145" t="s">
        <v>545</v>
      </c>
      <c r="D42" s="1146"/>
      <c r="E42" s="1147"/>
      <c r="F42" s="36" t="s">
        <v>491</v>
      </c>
      <c r="G42" s="37" t="s">
        <v>491</v>
      </c>
      <c r="H42" s="37" t="s">
        <v>491</v>
      </c>
      <c r="I42" s="37" t="s">
        <v>491</v>
      </c>
      <c r="J42" s="38" t="s">
        <v>491</v>
      </c>
      <c r="K42" s="22"/>
      <c r="L42" s="22"/>
      <c r="M42" s="22"/>
      <c r="N42" s="22"/>
      <c r="O42" s="22"/>
      <c r="P42" s="22"/>
    </row>
    <row r="43" spans="1:16" ht="39" customHeight="1" thickBot="1" x14ac:dyDescent="0.25">
      <c r="A43" s="22"/>
      <c r="B43" s="40"/>
      <c r="C43" s="1148" t="s">
        <v>546</v>
      </c>
      <c r="D43" s="1149"/>
      <c r="E43" s="1150"/>
      <c r="F43" s="41">
        <v>0</v>
      </c>
      <c r="G43" s="42">
        <v>0</v>
      </c>
      <c r="H43" s="42">
        <v>0</v>
      </c>
      <c r="I43" s="42">
        <v>0</v>
      </c>
      <c r="J43" s="43">
        <v>0</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vippnYkgwj37HBUNR94beUVzMSmjdcI+tlbY/IGqgHt4+n5OdBXYQhyMHrnMPzkRtCLyen0tCcE+ka7qZ1gpyA==" saltValue="RUKXgZknbpvHTEZIRbBUQ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election activeCell="E52" sqref="E52:J52"/>
    </sheetView>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618</v>
      </c>
      <c r="L45" s="60">
        <v>696</v>
      </c>
      <c r="M45" s="60">
        <v>714</v>
      </c>
      <c r="N45" s="60">
        <v>741</v>
      </c>
      <c r="O45" s="61">
        <v>695</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491</v>
      </c>
      <c r="L46" s="64" t="s">
        <v>491</v>
      </c>
      <c r="M46" s="64" t="s">
        <v>491</v>
      </c>
      <c r="N46" s="64" t="s">
        <v>491</v>
      </c>
      <c r="O46" s="65" t="s">
        <v>491</v>
      </c>
      <c r="P46" s="48"/>
      <c r="Q46" s="48"/>
      <c r="R46" s="48"/>
      <c r="S46" s="48"/>
      <c r="T46" s="48"/>
      <c r="U46" s="48"/>
    </row>
    <row r="47" spans="1:21" ht="30.75" customHeight="1" x14ac:dyDescent="0.2">
      <c r="A47" s="48"/>
      <c r="B47" s="1178"/>
      <c r="C47" s="1179"/>
      <c r="D47" s="62"/>
      <c r="E47" s="1155" t="s">
        <v>12</v>
      </c>
      <c r="F47" s="1155"/>
      <c r="G47" s="1155"/>
      <c r="H47" s="1155"/>
      <c r="I47" s="1155"/>
      <c r="J47" s="1156"/>
      <c r="K47" s="63" t="s">
        <v>491</v>
      </c>
      <c r="L47" s="64" t="s">
        <v>491</v>
      </c>
      <c r="M47" s="64" t="s">
        <v>491</v>
      </c>
      <c r="N47" s="64" t="s">
        <v>491</v>
      </c>
      <c r="O47" s="65" t="s">
        <v>491</v>
      </c>
      <c r="P47" s="48"/>
      <c r="Q47" s="48"/>
      <c r="R47" s="48"/>
      <c r="S47" s="48"/>
      <c r="T47" s="48"/>
      <c r="U47" s="48"/>
    </row>
    <row r="48" spans="1:21" ht="30.75" customHeight="1" x14ac:dyDescent="0.2">
      <c r="A48" s="48"/>
      <c r="B48" s="1178"/>
      <c r="C48" s="1179"/>
      <c r="D48" s="62"/>
      <c r="E48" s="1155" t="s">
        <v>13</v>
      </c>
      <c r="F48" s="1155"/>
      <c r="G48" s="1155"/>
      <c r="H48" s="1155"/>
      <c r="I48" s="1155"/>
      <c r="J48" s="1156"/>
      <c r="K48" s="63">
        <v>355</v>
      </c>
      <c r="L48" s="64">
        <v>325</v>
      </c>
      <c r="M48" s="64">
        <v>341</v>
      </c>
      <c r="N48" s="64">
        <v>343</v>
      </c>
      <c r="O48" s="65">
        <v>314</v>
      </c>
      <c r="P48" s="48"/>
      <c r="Q48" s="48"/>
      <c r="R48" s="48"/>
      <c r="S48" s="48"/>
      <c r="T48" s="48"/>
      <c r="U48" s="48"/>
    </row>
    <row r="49" spans="1:21" ht="30.75" customHeight="1" x14ac:dyDescent="0.2">
      <c r="A49" s="48"/>
      <c r="B49" s="1178"/>
      <c r="C49" s="1179"/>
      <c r="D49" s="62"/>
      <c r="E49" s="1155" t="s">
        <v>14</v>
      </c>
      <c r="F49" s="1155"/>
      <c r="G49" s="1155"/>
      <c r="H49" s="1155"/>
      <c r="I49" s="1155"/>
      <c r="J49" s="1156"/>
      <c r="K49" s="63">
        <v>70</v>
      </c>
      <c r="L49" s="64">
        <v>73</v>
      </c>
      <c r="M49" s="64">
        <v>81</v>
      </c>
      <c r="N49" s="64">
        <v>71</v>
      </c>
      <c r="O49" s="65">
        <v>83</v>
      </c>
      <c r="P49" s="48"/>
      <c r="Q49" s="48"/>
      <c r="R49" s="48"/>
      <c r="S49" s="48"/>
      <c r="T49" s="48"/>
      <c r="U49" s="48"/>
    </row>
    <row r="50" spans="1:21" ht="30.75" customHeight="1" x14ac:dyDescent="0.2">
      <c r="A50" s="48"/>
      <c r="B50" s="1178"/>
      <c r="C50" s="1179"/>
      <c r="D50" s="62"/>
      <c r="E50" s="1155" t="s">
        <v>15</v>
      </c>
      <c r="F50" s="1155"/>
      <c r="G50" s="1155"/>
      <c r="H50" s="1155"/>
      <c r="I50" s="1155"/>
      <c r="J50" s="1156"/>
      <c r="K50" s="63">
        <v>3</v>
      </c>
      <c r="L50" s="64">
        <v>1</v>
      </c>
      <c r="M50" s="64">
        <v>1</v>
      </c>
      <c r="N50" s="64">
        <v>1</v>
      </c>
      <c r="O50" s="65">
        <v>1</v>
      </c>
      <c r="P50" s="48"/>
      <c r="Q50" s="48"/>
      <c r="R50" s="48"/>
      <c r="S50" s="48"/>
      <c r="T50" s="48"/>
      <c r="U50" s="48"/>
    </row>
    <row r="51" spans="1:21" ht="30.75" customHeight="1" x14ac:dyDescent="0.2">
      <c r="A51" s="48"/>
      <c r="B51" s="1180"/>
      <c r="C51" s="1181"/>
      <c r="D51" s="66"/>
      <c r="E51" s="1155" t="s">
        <v>16</v>
      </c>
      <c r="F51" s="1155"/>
      <c r="G51" s="1155"/>
      <c r="H51" s="1155"/>
      <c r="I51" s="1155"/>
      <c r="J51" s="1156"/>
      <c r="K51" s="63" t="s">
        <v>491</v>
      </c>
      <c r="L51" s="64" t="s">
        <v>491</v>
      </c>
      <c r="M51" s="64" t="s">
        <v>491</v>
      </c>
      <c r="N51" s="64" t="s">
        <v>491</v>
      </c>
      <c r="O51" s="65" t="s">
        <v>491</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719</v>
      </c>
      <c r="L52" s="64">
        <v>737</v>
      </c>
      <c r="M52" s="64">
        <v>714</v>
      </c>
      <c r="N52" s="64">
        <v>701</v>
      </c>
      <c r="O52" s="65">
        <v>686</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327</v>
      </c>
      <c r="L53" s="69">
        <v>358</v>
      </c>
      <c r="M53" s="69">
        <v>423</v>
      </c>
      <c r="N53" s="69">
        <v>455</v>
      </c>
      <c r="O53" s="70">
        <v>407</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547</v>
      </c>
      <c r="L57" s="81" t="s">
        <v>548</v>
      </c>
      <c r="M57" s="81" t="s">
        <v>549</v>
      </c>
      <c r="N57" s="81" t="s">
        <v>550</v>
      </c>
      <c r="O57" s="82" t="s">
        <v>551</v>
      </c>
      <c r="P57" s="48"/>
      <c r="Q57" s="48"/>
      <c r="R57" s="48"/>
      <c r="S57" s="48"/>
      <c r="T57" s="48"/>
      <c r="U57" s="48"/>
    </row>
    <row r="58" spans="1:21" ht="31.5" customHeight="1" x14ac:dyDescent="0.2">
      <c r="B58" s="1161" t="s">
        <v>24</v>
      </c>
      <c r="C58" s="1162"/>
      <c r="D58" s="1167" t="s">
        <v>25</v>
      </c>
      <c r="E58" s="1168"/>
      <c r="F58" s="1168"/>
      <c r="G58" s="1168"/>
      <c r="H58" s="1168"/>
      <c r="I58" s="1168"/>
      <c r="J58" s="1169"/>
      <c r="K58" s="83"/>
      <c r="L58" s="84"/>
      <c r="M58" s="84"/>
      <c r="N58" s="84"/>
      <c r="O58" s="85"/>
    </row>
    <row r="59" spans="1:21" ht="31.5" customHeight="1" x14ac:dyDescent="0.2">
      <c r="B59" s="1163"/>
      <c r="C59" s="1164"/>
      <c r="D59" s="1170" t="s">
        <v>26</v>
      </c>
      <c r="E59" s="1171"/>
      <c r="F59" s="1171"/>
      <c r="G59" s="1171"/>
      <c r="H59" s="1171"/>
      <c r="I59" s="1171"/>
      <c r="J59" s="1172"/>
      <c r="K59" s="86"/>
      <c r="L59" s="87"/>
      <c r="M59" s="87"/>
      <c r="N59" s="87"/>
      <c r="O59" s="88"/>
    </row>
    <row r="60" spans="1:21" ht="31.5" customHeight="1" thickBot="1" x14ac:dyDescent="0.25">
      <c r="B60" s="1165"/>
      <c r="C60" s="1166"/>
      <c r="D60" s="1173" t="s">
        <v>27</v>
      </c>
      <c r="E60" s="1174"/>
      <c r="F60" s="1174"/>
      <c r="G60" s="1174"/>
      <c r="H60" s="1174"/>
      <c r="I60" s="1174"/>
      <c r="J60" s="1175"/>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iN5EMvyd5VC110+7Ufbv19AW1hbSrzqznMuvwkXuYw+3+ie0GZ36BBdlyI8NU8eWtzOvIoERYCsZSbqAzOLz1w==" saltValue="ynvIZYQFBhykNb8KcXKfW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529</v>
      </c>
      <c r="J40" s="103" t="s">
        <v>530</v>
      </c>
      <c r="K40" s="103" t="s">
        <v>531</v>
      </c>
      <c r="L40" s="103" t="s">
        <v>532</v>
      </c>
      <c r="M40" s="104" t="s">
        <v>533</v>
      </c>
    </row>
    <row r="41" spans="2:13" ht="27.75" customHeight="1" x14ac:dyDescent="0.2">
      <c r="B41" s="1196" t="s">
        <v>30</v>
      </c>
      <c r="C41" s="1197"/>
      <c r="D41" s="105"/>
      <c r="E41" s="1198" t="s">
        <v>31</v>
      </c>
      <c r="F41" s="1198"/>
      <c r="G41" s="1198"/>
      <c r="H41" s="1199"/>
      <c r="I41" s="355">
        <v>6193</v>
      </c>
      <c r="J41" s="356">
        <v>6177</v>
      </c>
      <c r="K41" s="356">
        <v>6143</v>
      </c>
      <c r="L41" s="356">
        <v>6223</v>
      </c>
      <c r="M41" s="357">
        <v>6211</v>
      </c>
    </row>
    <row r="42" spans="2:13" ht="27.75" customHeight="1" x14ac:dyDescent="0.2">
      <c r="B42" s="1186"/>
      <c r="C42" s="1187"/>
      <c r="D42" s="106"/>
      <c r="E42" s="1190" t="s">
        <v>32</v>
      </c>
      <c r="F42" s="1190"/>
      <c r="G42" s="1190"/>
      <c r="H42" s="1191"/>
      <c r="I42" s="358">
        <v>7</v>
      </c>
      <c r="J42" s="359">
        <v>6</v>
      </c>
      <c r="K42" s="359">
        <v>5</v>
      </c>
      <c r="L42" s="359">
        <v>5</v>
      </c>
      <c r="M42" s="360">
        <v>1</v>
      </c>
    </row>
    <row r="43" spans="2:13" ht="27.75" customHeight="1" x14ac:dyDescent="0.2">
      <c r="B43" s="1186"/>
      <c r="C43" s="1187"/>
      <c r="D43" s="106"/>
      <c r="E43" s="1190" t="s">
        <v>33</v>
      </c>
      <c r="F43" s="1190"/>
      <c r="G43" s="1190"/>
      <c r="H43" s="1191"/>
      <c r="I43" s="358">
        <v>2370</v>
      </c>
      <c r="J43" s="359">
        <v>2092</v>
      </c>
      <c r="K43" s="359">
        <v>1430</v>
      </c>
      <c r="L43" s="359">
        <v>1722</v>
      </c>
      <c r="M43" s="360">
        <v>1330</v>
      </c>
    </row>
    <row r="44" spans="2:13" ht="27.75" customHeight="1" x14ac:dyDescent="0.2">
      <c r="B44" s="1186"/>
      <c r="C44" s="1187"/>
      <c r="D44" s="106"/>
      <c r="E44" s="1190" t="s">
        <v>34</v>
      </c>
      <c r="F44" s="1190"/>
      <c r="G44" s="1190"/>
      <c r="H44" s="1191"/>
      <c r="I44" s="358">
        <v>601</v>
      </c>
      <c r="J44" s="359">
        <v>650</v>
      </c>
      <c r="K44" s="359">
        <v>617</v>
      </c>
      <c r="L44" s="359">
        <v>567</v>
      </c>
      <c r="M44" s="360">
        <v>479</v>
      </c>
    </row>
    <row r="45" spans="2:13" ht="27.75" customHeight="1" x14ac:dyDescent="0.2">
      <c r="B45" s="1186"/>
      <c r="C45" s="1187"/>
      <c r="D45" s="106"/>
      <c r="E45" s="1190" t="s">
        <v>35</v>
      </c>
      <c r="F45" s="1190"/>
      <c r="G45" s="1190"/>
      <c r="H45" s="1191"/>
      <c r="I45" s="358">
        <v>1100</v>
      </c>
      <c r="J45" s="359">
        <v>968</v>
      </c>
      <c r="K45" s="359">
        <v>968</v>
      </c>
      <c r="L45" s="359">
        <v>907</v>
      </c>
      <c r="M45" s="360">
        <v>670</v>
      </c>
    </row>
    <row r="46" spans="2:13" ht="27.75" customHeight="1" x14ac:dyDescent="0.2">
      <c r="B46" s="1186"/>
      <c r="C46" s="1187"/>
      <c r="D46" s="107"/>
      <c r="E46" s="1190" t="s">
        <v>36</v>
      </c>
      <c r="F46" s="1190"/>
      <c r="G46" s="1190"/>
      <c r="H46" s="1191"/>
      <c r="I46" s="358" t="s">
        <v>491</v>
      </c>
      <c r="J46" s="359" t="s">
        <v>491</v>
      </c>
      <c r="K46" s="359" t="s">
        <v>491</v>
      </c>
      <c r="L46" s="359" t="s">
        <v>491</v>
      </c>
      <c r="M46" s="360" t="s">
        <v>491</v>
      </c>
    </row>
    <row r="47" spans="2:13" ht="27.75" customHeight="1" x14ac:dyDescent="0.2">
      <c r="B47" s="1186"/>
      <c r="C47" s="1187"/>
      <c r="D47" s="108"/>
      <c r="E47" s="1200" t="s">
        <v>37</v>
      </c>
      <c r="F47" s="1201"/>
      <c r="G47" s="1201"/>
      <c r="H47" s="1202"/>
      <c r="I47" s="358" t="s">
        <v>491</v>
      </c>
      <c r="J47" s="359" t="s">
        <v>491</v>
      </c>
      <c r="K47" s="359" t="s">
        <v>491</v>
      </c>
      <c r="L47" s="359" t="s">
        <v>491</v>
      </c>
      <c r="M47" s="360" t="s">
        <v>491</v>
      </c>
    </row>
    <row r="48" spans="2:13" ht="27.75" customHeight="1" x14ac:dyDescent="0.2">
      <c r="B48" s="1186"/>
      <c r="C48" s="1187"/>
      <c r="D48" s="106"/>
      <c r="E48" s="1190" t="s">
        <v>38</v>
      </c>
      <c r="F48" s="1190"/>
      <c r="G48" s="1190"/>
      <c r="H48" s="1191"/>
      <c r="I48" s="358" t="s">
        <v>491</v>
      </c>
      <c r="J48" s="359" t="s">
        <v>491</v>
      </c>
      <c r="K48" s="359" t="s">
        <v>491</v>
      </c>
      <c r="L48" s="359" t="s">
        <v>491</v>
      </c>
      <c r="M48" s="360" t="s">
        <v>491</v>
      </c>
    </row>
    <row r="49" spans="2:13" ht="27.75" customHeight="1" x14ac:dyDescent="0.2">
      <c r="B49" s="1188"/>
      <c r="C49" s="1189"/>
      <c r="D49" s="106"/>
      <c r="E49" s="1190" t="s">
        <v>39</v>
      </c>
      <c r="F49" s="1190"/>
      <c r="G49" s="1190"/>
      <c r="H49" s="1191"/>
      <c r="I49" s="358" t="s">
        <v>491</v>
      </c>
      <c r="J49" s="359" t="s">
        <v>491</v>
      </c>
      <c r="K49" s="359" t="s">
        <v>491</v>
      </c>
      <c r="L49" s="359" t="s">
        <v>491</v>
      </c>
      <c r="M49" s="360" t="s">
        <v>491</v>
      </c>
    </row>
    <row r="50" spans="2:13" ht="27.75" customHeight="1" x14ac:dyDescent="0.2">
      <c r="B50" s="1184" t="s">
        <v>40</v>
      </c>
      <c r="C50" s="1185"/>
      <c r="D50" s="109"/>
      <c r="E50" s="1190" t="s">
        <v>41</v>
      </c>
      <c r="F50" s="1190"/>
      <c r="G50" s="1190"/>
      <c r="H50" s="1191"/>
      <c r="I50" s="358">
        <v>4319</v>
      </c>
      <c r="J50" s="359">
        <v>4575</v>
      </c>
      <c r="K50" s="359">
        <v>4633</v>
      </c>
      <c r="L50" s="359">
        <v>4929</v>
      </c>
      <c r="M50" s="360">
        <v>3895</v>
      </c>
    </row>
    <row r="51" spans="2:13" ht="27.75" customHeight="1" x14ac:dyDescent="0.2">
      <c r="B51" s="1186"/>
      <c r="C51" s="1187"/>
      <c r="D51" s="106"/>
      <c r="E51" s="1190" t="s">
        <v>42</v>
      </c>
      <c r="F51" s="1190"/>
      <c r="G51" s="1190"/>
      <c r="H51" s="1191"/>
      <c r="I51" s="358" t="s">
        <v>491</v>
      </c>
      <c r="J51" s="359" t="s">
        <v>491</v>
      </c>
      <c r="K51" s="359" t="s">
        <v>491</v>
      </c>
      <c r="L51" s="359" t="s">
        <v>491</v>
      </c>
      <c r="M51" s="360" t="s">
        <v>491</v>
      </c>
    </row>
    <row r="52" spans="2:13" ht="27.75" customHeight="1" x14ac:dyDescent="0.2">
      <c r="B52" s="1188"/>
      <c r="C52" s="1189"/>
      <c r="D52" s="106"/>
      <c r="E52" s="1190" t="s">
        <v>43</v>
      </c>
      <c r="F52" s="1190"/>
      <c r="G52" s="1190"/>
      <c r="H52" s="1191"/>
      <c r="I52" s="358">
        <v>6522</v>
      </c>
      <c r="J52" s="359">
        <v>6214</v>
      </c>
      <c r="K52" s="359">
        <v>6252</v>
      </c>
      <c r="L52" s="359">
        <v>5951</v>
      </c>
      <c r="M52" s="360">
        <v>5349</v>
      </c>
    </row>
    <row r="53" spans="2:13" ht="27.75" customHeight="1" thickBot="1" x14ac:dyDescent="0.25">
      <c r="B53" s="1192" t="s">
        <v>19</v>
      </c>
      <c r="C53" s="1193"/>
      <c r="D53" s="110"/>
      <c r="E53" s="1194" t="s">
        <v>44</v>
      </c>
      <c r="F53" s="1194"/>
      <c r="G53" s="1194"/>
      <c r="H53" s="1195"/>
      <c r="I53" s="361">
        <v>-570</v>
      </c>
      <c r="J53" s="362">
        <v>-896</v>
      </c>
      <c r="K53" s="362">
        <v>-1723</v>
      </c>
      <c r="L53" s="362">
        <v>-1457</v>
      </c>
      <c r="M53" s="363">
        <v>-553</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a5q0Vs7USMr5k19744UaH2WoaAX7IgjJWKIlIz4ADRejrAIYJ+tQGcPkyoP9/YiRw1+6CTYq90DwduTAqdEFWA==" saltValue="rPL7YjwIULe/BrIYteUTM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H63" sqref="H63"/>
    </sheetView>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531</v>
      </c>
      <c r="G54" s="119" t="s">
        <v>532</v>
      </c>
      <c r="H54" s="120" t="s">
        <v>533</v>
      </c>
    </row>
    <row r="55" spans="2:8" ht="52.5" customHeight="1" x14ac:dyDescent="0.2">
      <c r="B55" s="121"/>
      <c r="C55" s="1211" t="s">
        <v>46</v>
      </c>
      <c r="D55" s="1211"/>
      <c r="E55" s="1212"/>
      <c r="F55" s="122">
        <v>1714</v>
      </c>
      <c r="G55" s="122">
        <v>1739</v>
      </c>
      <c r="H55" s="123">
        <v>1070</v>
      </c>
    </row>
    <row r="56" spans="2:8" ht="52.5" customHeight="1" x14ac:dyDescent="0.2">
      <c r="B56" s="124"/>
      <c r="C56" s="1213" t="s">
        <v>47</v>
      </c>
      <c r="D56" s="1213"/>
      <c r="E56" s="1214"/>
      <c r="F56" s="125">
        <v>8</v>
      </c>
      <c r="G56" s="125">
        <v>8</v>
      </c>
      <c r="H56" s="126">
        <v>8</v>
      </c>
    </row>
    <row r="57" spans="2:8" ht="53.25" customHeight="1" x14ac:dyDescent="0.2">
      <c r="B57" s="124"/>
      <c r="C57" s="1215" t="s">
        <v>48</v>
      </c>
      <c r="D57" s="1215"/>
      <c r="E57" s="1216"/>
      <c r="F57" s="127">
        <v>2203</v>
      </c>
      <c r="G57" s="127">
        <v>2328</v>
      </c>
      <c r="H57" s="128">
        <v>2026</v>
      </c>
    </row>
    <row r="58" spans="2:8" ht="45.75" customHeight="1" x14ac:dyDescent="0.2">
      <c r="B58" s="129"/>
      <c r="C58" s="1203" t="s">
        <v>563</v>
      </c>
      <c r="D58" s="1204"/>
      <c r="E58" s="1205"/>
      <c r="F58" s="130">
        <v>1411</v>
      </c>
      <c r="G58" s="130">
        <v>1405</v>
      </c>
      <c r="H58" s="131">
        <v>1402</v>
      </c>
    </row>
    <row r="59" spans="2:8" ht="45.75" customHeight="1" x14ac:dyDescent="0.2">
      <c r="B59" s="129"/>
      <c r="C59" s="1203" t="s">
        <v>564</v>
      </c>
      <c r="D59" s="1204"/>
      <c r="E59" s="1205"/>
      <c r="F59" s="130">
        <v>336</v>
      </c>
      <c r="G59" s="130">
        <v>461</v>
      </c>
      <c r="H59" s="131">
        <v>384</v>
      </c>
    </row>
    <row r="60" spans="2:8" ht="45.75" customHeight="1" x14ac:dyDescent="0.2">
      <c r="B60" s="129"/>
      <c r="C60" s="1203" t="s">
        <v>565</v>
      </c>
      <c r="D60" s="1204"/>
      <c r="E60" s="1205"/>
      <c r="F60" s="130">
        <v>432</v>
      </c>
      <c r="G60" s="130">
        <v>432</v>
      </c>
      <c r="H60" s="131">
        <v>226</v>
      </c>
    </row>
    <row r="61" spans="2:8" ht="45.75" customHeight="1" x14ac:dyDescent="0.2">
      <c r="B61" s="129"/>
      <c r="C61" s="1203" t="s">
        <v>566</v>
      </c>
      <c r="D61" s="1204"/>
      <c r="E61" s="1205"/>
      <c r="F61" s="130">
        <v>6</v>
      </c>
      <c r="G61" s="130">
        <v>6</v>
      </c>
      <c r="H61" s="131">
        <v>6</v>
      </c>
    </row>
    <row r="62" spans="2:8" ht="45.75" customHeight="1" thickBot="1" x14ac:dyDescent="0.25">
      <c r="B62" s="132"/>
      <c r="C62" s="1206" t="s">
        <v>567</v>
      </c>
      <c r="D62" s="1207"/>
      <c r="E62" s="1208"/>
      <c r="F62" s="133">
        <v>6</v>
      </c>
      <c r="G62" s="133">
        <v>6</v>
      </c>
      <c r="H62" s="134">
        <v>6</v>
      </c>
    </row>
    <row r="63" spans="2:8" ht="52.5" customHeight="1" thickBot="1" x14ac:dyDescent="0.25">
      <c r="B63" s="135"/>
      <c r="C63" s="1209" t="s">
        <v>49</v>
      </c>
      <c r="D63" s="1209"/>
      <c r="E63" s="1210"/>
      <c r="F63" s="136">
        <v>3925</v>
      </c>
      <c r="G63" s="136">
        <v>4075</v>
      </c>
      <c r="H63" s="137">
        <v>3104</v>
      </c>
    </row>
    <row r="64" spans="2:8" ht="13" x14ac:dyDescent="0.2"/>
  </sheetData>
  <sheetProtection algorithmName="SHA-512" hashValue="kue8hI180KYnGpD8fqW3MXLdylBFgU3ydvI2uqNJiIITQmmU8VudaW2mtdUgK5TNxIwaAFkWtdHuTWTV8ARINw==" saltValue="bTTcgb8nUVCWdNjE45/Z7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528</v>
      </c>
      <c r="G2" s="151"/>
      <c r="H2" s="152"/>
    </row>
    <row r="3" spans="1:8" x14ac:dyDescent="0.2">
      <c r="A3" s="148" t="s">
        <v>521</v>
      </c>
      <c r="B3" s="153"/>
      <c r="C3" s="154"/>
      <c r="D3" s="155">
        <v>163845</v>
      </c>
      <c r="E3" s="156"/>
      <c r="F3" s="157">
        <v>190274</v>
      </c>
      <c r="G3" s="158"/>
      <c r="H3" s="159"/>
    </row>
    <row r="4" spans="1:8" x14ac:dyDescent="0.2">
      <c r="A4" s="160"/>
      <c r="B4" s="161"/>
      <c r="C4" s="162"/>
      <c r="D4" s="163">
        <v>51516</v>
      </c>
      <c r="E4" s="164"/>
      <c r="F4" s="165">
        <v>88584</v>
      </c>
      <c r="G4" s="166"/>
      <c r="H4" s="167"/>
    </row>
    <row r="5" spans="1:8" x14ac:dyDescent="0.2">
      <c r="A5" s="148" t="s">
        <v>523</v>
      </c>
      <c r="B5" s="153"/>
      <c r="C5" s="154"/>
      <c r="D5" s="155">
        <v>141592</v>
      </c>
      <c r="E5" s="156"/>
      <c r="F5" s="157">
        <v>200194</v>
      </c>
      <c r="G5" s="158"/>
      <c r="H5" s="159"/>
    </row>
    <row r="6" spans="1:8" x14ac:dyDescent="0.2">
      <c r="A6" s="160"/>
      <c r="B6" s="161"/>
      <c r="C6" s="162"/>
      <c r="D6" s="163">
        <v>65753</v>
      </c>
      <c r="E6" s="164"/>
      <c r="F6" s="165">
        <v>106422</v>
      </c>
      <c r="G6" s="166"/>
      <c r="H6" s="167"/>
    </row>
    <row r="7" spans="1:8" x14ac:dyDescent="0.2">
      <c r="A7" s="148" t="s">
        <v>524</v>
      </c>
      <c r="B7" s="153"/>
      <c r="C7" s="154"/>
      <c r="D7" s="155">
        <v>139368</v>
      </c>
      <c r="E7" s="156"/>
      <c r="F7" s="157">
        <v>196914</v>
      </c>
      <c r="G7" s="158"/>
      <c r="H7" s="159"/>
    </row>
    <row r="8" spans="1:8" x14ac:dyDescent="0.2">
      <c r="A8" s="160"/>
      <c r="B8" s="161"/>
      <c r="C8" s="162"/>
      <c r="D8" s="163">
        <v>75813</v>
      </c>
      <c r="E8" s="164"/>
      <c r="F8" s="165">
        <v>98966</v>
      </c>
      <c r="G8" s="166"/>
      <c r="H8" s="167"/>
    </row>
    <row r="9" spans="1:8" x14ac:dyDescent="0.2">
      <c r="A9" s="148" t="s">
        <v>525</v>
      </c>
      <c r="B9" s="153"/>
      <c r="C9" s="154"/>
      <c r="D9" s="155">
        <v>209267</v>
      </c>
      <c r="E9" s="156"/>
      <c r="F9" s="157">
        <v>204757</v>
      </c>
      <c r="G9" s="158"/>
      <c r="H9" s="159"/>
    </row>
    <row r="10" spans="1:8" x14ac:dyDescent="0.2">
      <c r="A10" s="160"/>
      <c r="B10" s="161"/>
      <c r="C10" s="162"/>
      <c r="D10" s="163">
        <v>95067</v>
      </c>
      <c r="E10" s="164"/>
      <c r="F10" s="165">
        <v>106071</v>
      </c>
      <c r="G10" s="166"/>
      <c r="H10" s="167"/>
    </row>
    <row r="11" spans="1:8" x14ac:dyDescent="0.2">
      <c r="A11" s="148" t="s">
        <v>526</v>
      </c>
      <c r="B11" s="153"/>
      <c r="C11" s="154"/>
      <c r="D11" s="155">
        <v>204253</v>
      </c>
      <c r="E11" s="156"/>
      <c r="F11" s="157">
        <v>194971</v>
      </c>
      <c r="G11" s="158"/>
      <c r="H11" s="159"/>
    </row>
    <row r="12" spans="1:8" x14ac:dyDescent="0.2">
      <c r="A12" s="160"/>
      <c r="B12" s="161"/>
      <c r="C12" s="168"/>
      <c r="D12" s="163">
        <v>117940</v>
      </c>
      <c r="E12" s="164"/>
      <c r="F12" s="165">
        <v>105966</v>
      </c>
      <c r="G12" s="166"/>
      <c r="H12" s="167"/>
    </row>
    <row r="13" spans="1:8" x14ac:dyDescent="0.2">
      <c r="A13" s="148"/>
      <c r="B13" s="153"/>
      <c r="C13" s="169"/>
      <c r="D13" s="170">
        <v>171665</v>
      </c>
      <c r="E13" s="171"/>
      <c r="F13" s="172">
        <v>197422</v>
      </c>
      <c r="G13" s="173"/>
      <c r="H13" s="159"/>
    </row>
    <row r="14" spans="1:8" x14ac:dyDescent="0.2">
      <c r="A14" s="160"/>
      <c r="B14" s="161"/>
      <c r="C14" s="162"/>
      <c r="D14" s="163">
        <v>81218</v>
      </c>
      <c r="E14" s="164"/>
      <c r="F14" s="165">
        <v>101202</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9.8699999999999992</v>
      </c>
      <c r="C19" s="174">
        <f>ROUND(VALUE(SUBSTITUTE(実質収支比率等に係る経年分析!G$48,"▲","-")),2)</f>
        <v>0.33</v>
      </c>
      <c r="D19" s="174">
        <f>ROUND(VALUE(SUBSTITUTE(実質収支比率等に係る経年分析!H$48,"▲","-")),2)</f>
        <v>6.13</v>
      </c>
      <c r="E19" s="174">
        <f>ROUND(VALUE(SUBSTITUTE(実質収支比率等に係る経年分析!I$48,"▲","-")),2)</f>
        <v>0.23</v>
      </c>
      <c r="F19" s="174">
        <f>ROUND(VALUE(SUBSTITUTE(実質収支比率等に係る経年分析!J$48,"▲","-")),2)</f>
        <v>13.45</v>
      </c>
    </row>
    <row r="20" spans="1:11" x14ac:dyDescent="0.2">
      <c r="A20" s="174" t="s">
        <v>53</v>
      </c>
      <c r="B20" s="174">
        <f>ROUND(VALUE(SUBSTITUTE(実質収支比率等に係る経年分析!F$47,"▲","-")),2)</f>
        <v>39.9</v>
      </c>
      <c r="C20" s="174">
        <f>ROUND(VALUE(SUBSTITUTE(実質収支比率等に係る経年分析!G$47,"▲","-")),2)</f>
        <v>38.31</v>
      </c>
      <c r="D20" s="174">
        <f>ROUND(VALUE(SUBSTITUTE(実質収支比率等に係る経年分析!H$47,"▲","-")),2)</f>
        <v>36.270000000000003</v>
      </c>
      <c r="E20" s="174">
        <f>ROUND(VALUE(SUBSTITUTE(実質収支比率等に係る経年分析!I$47,"▲","-")),2)</f>
        <v>37.07</v>
      </c>
      <c r="F20" s="174">
        <f>ROUND(VALUE(SUBSTITUTE(実質収支比率等に係る経年分析!J$47,"▲","-")),2)</f>
        <v>23.28</v>
      </c>
    </row>
    <row r="21" spans="1:11" x14ac:dyDescent="0.2">
      <c r="A21" s="174" t="s">
        <v>54</v>
      </c>
      <c r="B21" s="174">
        <f>IF(ISNUMBER(VALUE(SUBSTITUTE(実質収支比率等に係る経年分析!F$49,"▲","-"))),ROUND(VALUE(SUBSTITUTE(実質収支比率等に係る経年分析!F$49,"▲","-")),2),NA())</f>
        <v>5.55</v>
      </c>
      <c r="C21" s="174">
        <f>IF(ISNUMBER(VALUE(SUBSTITUTE(実質収支比率等に係る経年分析!G$49,"▲","-"))),ROUND(VALUE(SUBSTITUTE(実質収支比率等に係る経年分析!G$49,"▲","-")),2),NA())</f>
        <v>-8.86</v>
      </c>
      <c r="D21" s="174">
        <f>IF(ISNUMBER(VALUE(SUBSTITUTE(実質収支比率等に係る経年分析!H$49,"▲","-"))),ROUND(VALUE(SUBSTITUTE(実質収支比率等に係る経年分析!H$49,"▲","-")),2),NA())</f>
        <v>5.99</v>
      </c>
      <c r="E21" s="174">
        <f>IF(ISNUMBER(VALUE(SUBSTITUTE(実質収支比率等に係る経年分析!I$49,"▲","-"))),ROUND(VALUE(SUBSTITUTE(実質収支比率等に係る経年分析!I$49,"▲","-")),2),NA())</f>
        <v>-5.41</v>
      </c>
      <c r="F21" s="174">
        <f>IF(ISNUMBER(VALUE(SUBSTITUTE(実質収支比率等に係る経年分析!J$49,"▲","-"))),ROUND(VALUE(SUBSTITUTE(実質収支比率等に係る経年分析!J$49,"▲","-")),2),NA())</f>
        <v>-1.36</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国民健康保険特別会計（直営診療施設勘定）</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農業集落排水事業特別会計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0.21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0.16</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0.14000000000000001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0.35</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0.17</v>
      </c>
    </row>
    <row r="31" spans="1:11" x14ac:dyDescent="0.2">
      <c r="A31" s="175" t="str">
        <f>IF(連結実質赤字比率に係る赤字・黒字の構成分析!C$39="",NA(),連結実質赤字比率に係る赤字・黒字の構成分析!C$39)</f>
        <v>簡易水道事業特別会計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0.46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0.41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0.28000000000000003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0.28999999999999998</v>
      </c>
    </row>
    <row r="32" spans="1:11" x14ac:dyDescent="0.2">
      <c r="A32" s="175" t="str">
        <f>IF(連結実質赤字比率に係る赤字・黒字の構成分析!C$38="",NA(),連結実質赤字比率に係る赤字・黒字の構成分析!C$38)</f>
        <v>国民健康保険特別会計（事業勘定）</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1.18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1.58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2.52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1.1499999999999999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1.85</v>
      </c>
    </row>
    <row r="33" spans="1:16" x14ac:dyDescent="0.2">
      <c r="A33" s="175" t="str">
        <f>IF(連結実質赤字比率に係る赤字・黒字の構成分析!C$37="",NA(),連結実質赤字比率に係る赤字・黒字の構成分析!C$37)</f>
        <v>公共下水道事業特別会計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0.16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0.19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0.16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0.36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1.88</v>
      </c>
    </row>
    <row r="34" spans="1:16" x14ac:dyDescent="0.2">
      <c r="A34" s="175" t="str">
        <f>IF(連結実質赤字比率に係る赤字・黒字の構成分析!C$36="",NA(),連結実質赤字比率に係る赤字・黒字の構成分析!C$36)</f>
        <v>介護保険特別会計（介護事業勘定）</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3.21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1.95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2.34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2.44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2.02</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9.8699999999999992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0.32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6.13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0.23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13.44</v>
      </c>
    </row>
    <row r="36" spans="1:16" x14ac:dyDescent="0.2">
      <c r="A36" s="175" t="str">
        <f>IF(連結実質赤字比率に係る赤字・黒字の構成分析!C$34="",NA(),連結実質赤字比率に係る赤字・黒字の構成分析!C$34)</f>
        <v>上水道事業会計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13.66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13.48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12.25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12.67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13.86</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719</v>
      </c>
      <c r="E42" s="176"/>
      <c r="F42" s="176"/>
      <c r="G42" s="176">
        <f>'実質公債費比率（分子）の構造'!L$52</f>
        <v>737</v>
      </c>
      <c r="H42" s="176"/>
      <c r="I42" s="176"/>
      <c r="J42" s="176">
        <f>'実質公債費比率（分子）の構造'!M$52</f>
        <v>714</v>
      </c>
      <c r="K42" s="176"/>
      <c r="L42" s="176"/>
      <c r="M42" s="176">
        <f>'実質公債費比率（分子）の構造'!N$52</f>
        <v>701</v>
      </c>
      <c r="N42" s="176"/>
      <c r="O42" s="176"/>
      <c r="P42" s="176">
        <f>'実質公債費比率（分子）の構造'!O$52</f>
        <v>686</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3</v>
      </c>
      <c r="C44" s="176"/>
      <c r="D44" s="176"/>
      <c r="E44" s="176">
        <f>'実質公債費比率（分子）の構造'!L$50</f>
        <v>1</v>
      </c>
      <c r="F44" s="176"/>
      <c r="G44" s="176"/>
      <c r="H44" s="176">
        <f>'実質公債費比率（分子）の構造'!M$50</f>
        <v>1</v>
      </c>
      <c r="I44" s="176"/>
      <c r="J44" s="176"/>
      <c r="K44" s="176">
        <f>'実質公債費比率（分子）の構造'!N$50</f>
        <v>1</v>
      </c>
      <c r="L44" s="176"/>
      <c r="M44" s="176"/>
      <c r="N44" s="176">
        <f>'実質公債費比率（分子）の構造'!O$50</f>
        <v>1</v>
      </c>
      <c r="O44" s="176"/>
      <c r="P44" s="176"/>
    </row>
    <row r="45" spans="1:16" x14ac:dyDescent="0.2">
      <c r="A45" s="176" t="s">
        <v>63</v>
      </c>
      <c r="B45" s="176">
        <f>'実質公債費比率（分子）の構造'!K$49</f>
        <v>70</v>
      </c>
      <c r="C45" s="176"/>
      <c r="D45" s="176"/>
      <c r="E45" s="176">
        <f>'実質公債費比率（分子）の構造'!L$49</f>
        <v>73</v>
      </c>
      <c r="F45" s="176"/>
      <c r="G45" s="176"/>
      <c r="H45" s="176">
        <f>'実質公債費比率（分子）の構造'!M$49</f>
        <v>81</v>
      </c>
      <c r="I45" s="176"/>
      <c r="J45" s="176"/>
      <c r="K45" s="176">
        <f>'実質公債費比率（分子）の構造'!N$49</f>
        <v>71</v>
      </c>
      <c r="L45" s="176"/>
      <c r="M45" s="176"/>
      <c r="N45" s="176">
        <f>'実質公債費比率（分子）の構造'!O$49</f>
        <v>83</v>
      </c>
      <c r="O45" s="176"/>
      <c r="P45" s="176"/>
    </row>
    <row r="46" spans="1:16" x14ac:dyDescent="0.2">
      <c r="A46" s="176" t="s">
        <v>64</v>
      </c>
      <c r="B46" s="176">
        <f>'実質公債費比率（分子）の構造'!K$48</f>
        <v>355</v>
      </c>
      <c r="C46" s="176"/>
      <c r="D46" s="176"/>
      <c r="E46" s="176">
        <f>'実質公債費比率（分子）の構造'!L$48</f>
        <v>325</v>
      </c>
      <c r="F46" s="176"/>
      <c r="G46" s="176"/>
      <c r="H46" s="176">
        <f>'実質公債費比率（分子）の構造'!M$48</f>
        <v>341</v>
      </c>
      <c r="I46" s="176"/>
      <c r="J46" s="176"/>
      <c r="K46" s="176">
        <f>'実質公債費比率（分子）の構造'!N$48</f>
        <v>343</v>
      </c>
      <c r="L46" s="176"/>
      <c r="M46" s="176"/>
      <c r="N46" s="176">
        <f>'実質公債費比率（分子）の構造'!O$48</f>
        <v>314</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618</v>
      </c>
      <c r="C49" s="176"/>
      <c r="D49" s="176"/>
      <c r="E49" s="176">
        <f>'実質公債費比率（分子）の構造'!L$45</f>
        <v>696</v>
      </c>
      <c r="F49" s="176"/>
      <c r="G49" s="176"/>
      <c r="H49" s="176">
        <f>'実質公債費比率（分子）の構造'!M$45</f>
        <v>714</v>
      </c>
      <c r="I49" s="176"/>
      <c r="J49" s="176"/>
      <c r="K49" s="176">
        <f>'実質公債費比率（分子）の構造'!N$45</f>
        <v>741</v>
      </c>
      <c r="L49" s="176"/>
      <c r="M49" s="176"/>
      <c r="N49" s="176">
        <f>'実質公債費比率（分子）の構造'!O$45</f>
        <v>695</v>
      </c>
      <c r="O49" s="176"/>
      <c r="P49" s="176"/>
    </row>
    <row r="50" spans="1:16" x14ac:dyDescent="0.2">
      <c r="A50" s="176" t="s">
        <v>67</v>
      </c>
      <c r="B50" s="176" t="e">
        <f>NA()</f>
        <v>#N/A</v>
      </c>
      <c r="C50" s="176">
        <f>IF(ISNUMBER('実質公債費比率（分子）の構造'!K$53),'実質公債費比率（分子）の構造'!K$53,NA())</f>
        <v>327</v>
      </c>
      <c r="D50" s="176" t="e">
        <f>NA()</f>
        <v>#N/A</v>
      </c>
      <c r="E50" s="176" t="e">
        <f>NA()</f>
        <v>#N/A</v>
      </c>
      <c r="F50" s="176">
        <f>IF(ISNUMBER('実質公債費比率（分子）の構造'!L$53),'実質公債費比率（分子）の構造'!L$53,NA())</f>
        <v>358</v>
      </c>
      <c r="G50" s="176" t="e">
        <f>NA()</f>
        <v>#N/A</v>
      </c>
      <c r="H50" s="176" t="e">
        <f>NA()</f>
        <v>#N/A</v>
      </c>
      <c r="I50" s="176">
        <f>IF(ISNUMBER('実質公債費比率（分子）の構造'!M$53),'実質公債費比率（分子）の構造'!M$53,NA())</f>
        <v>423</v>
      </c>
      <c r="J50" s="176" t="e">
        <f>NA()</f>
        <v>#N/A</v>
      </c>
      <c r="K50" s="176" t="e">
        <f>NA()</f>
        <v>#N/A</v>
      </c>
      <c r="L50" s="176">
        <f>IF(ISNUMBER('実質公債費比率（分子）の構造'!N$53),'実質公債費比率（分子）の構造'!N$53,NA())</f>
        <v>455</v>
      </c>
      <c r="M50" s="176" t="e">
        <f>NA()</f>
        <v>#N/A</v>
      </c>
      <c r="N50" s="176" t="e">
        <f>NA()</f>
        <v>#N/A</v>
      </c>
      <c r="O50" s="176">
        <f>IF(ISNUMBER('実質公債費比率（分子）の構造'!O$53),'実質公債費比率（分子）の構造'!O$53,NA())</f>
        <v>407</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6522</v>
      </c>
      <c r="E56" s="175"/>
      <c r="F56" s="175"/>
      <c r="G56" s="175">
        <f>'将来負担比率（分子）の構造'!J$52</f>
        <v>6214</v>
      </c>
      <c r="H56" s="175"/>
      <c r="I56" s="175"/>
      <c r="J56" s="175">
        <f>'将来負担比率（分子）の構造'!K$52</f>
        <v>6252</v>
      </c>
      <c r="K56" s="175"/>
      <c r="L56" s="175"/>
      <c r="M56" s="175">
        <f>'将来負担比率（分子）の構造'!L$52</f>
        <v>5951</v>
      </c>
      <c r="N56" s="175"/>
      <c r="O56" s="175"/>
      <c r="P56" s="175">
        <f>'将来負担比率（分子）の構造'!M$52</f>
        <v>5349</v>
      </c>
    </row>
    <row r="57" spans="1:16" x14ac:dyDescent="0.2">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2">
      <c r="A58" s="175" t="s">
        <v>41</v>
      </c>
      <c r="B58" s="175"/>
      <c r="C58" s="175"/>
      <c r="D58" s="175">
        <f>'将来負担比率（分子）の構造'!I$50</f>
        <v>4319</v>
      </c>
      <c r="E58" s="175"/>
      <c r="F58" s="175"/>
      <c r="G58" s="175">
        <f>'将来負担比率（分子）の構造'!J$50</f>
        <v>4575</v>
      </c>
      <c r="H58" s="175"/>
      <c r="I58" s="175"/>
      <c r="J58" s="175">
        <f>'将来負担比率（分子）の構造'!K$50</f>
        <v>4633</v>
      </c>
      <c r="K58" s="175"/>
      <c r="L58" s="175"/>
      <c r="M58" s="175">
        <f>'将来負担比率（分子）の構造'!L$50</f>
        <v>4929</v>
      </c>
      <c r="N58" s="175"/>
      <c r="O58" s="175"/>
      <c r="P58" s="175">
        <f>'将来負担比率（分子）の構造'!M$50</f>
        <v>3895</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1100</v>
      </c>
      <c r="C62" s="175"/>
      <c r="D62" s="175"/>
      <c r="E62" s="175">
        <f>'将来負担比率（分子）の構造'!J$45</f>
        <v>968</v>
      </c>
      <c r="F62" s="175"/>
      <c r="G62" s="175"/>
      <c r="H62" s="175">
        <f>'将来負担比率（分子）の構造'!K$45</f>
        <v>968</v>
      </c>
      <c r="I62" s="175"/>
      <c r="J62" s="175"/>
      <c r="K62" s="175">
        <f>'将来負担比率（分子）の構造'!L$45</f>
        <v>907</v>
      </c>
      <c r="L62" s="175"/>
      <c r="M62" s="175"/>
      <c r="N62" s="175">
        <f>'将来負担比率（分子）の構造'!M$45</f>
        <v>670</v>
      </c>
      <c r="O62" s="175"/>
      <c r="P62" s="175"/>
    </row>
    <row r="63" spans="1:16" x14ac:dyDescent="0.2">
      <c r="A63" s="175" t="s">
        <v>34</v>
      </c>
      <c r="B63" s="175">
        <f>'将来負担比率（分子）の構造'!I$44</f>
        <v>601</v>
      </c>
      <c r="C63" s="175"/>
      <c r="D63" s="175"/>
      <c r="E63" s="175">
        <f>'将来負担比率（分子）の構造'!J$44</f>
        <v>650</v>
      </c>
      <c r="F63" s="175"/>
      <c r="G63" s="175"/>
      <c r="H63" s="175">
        <f>'将来負担比率（分子）の構造'!K$44</f>
        <v>617</v>
      </c>
      <c r="I63" s="175"/>
      <c r="J63" s="175"/>
      <c r="K63" s="175">
        <f>'将来負担比率（分子）の構造'!L$44</f>
        <v>567</v>
      </c>
      <c r="L63" s="175"/>
      <c r="M63" s="175"/>
      <c r="N63" s="175">
        <f>'将来負担比率（分子）の構造'!M$44</f>
        <v>479</v>
      </c>
      <c r="O63" s="175"/>
      <c r="P63" s="175"/>
    </row>
    <row r="64" spans="1:16" x14ac:dyDescent="0.2">
      <c r="A64" s="175" t="s">
        <v>33</v>
      </c>
      <c r="B64" s="175">
        <f>'将来負担比率（分子）の構造'!I$43</f>
        <v>2370</v>
      </c>
      <c r="C64" s="175"/>
      <c r="D64" s="175"/>
      <c r="E64" s="175">
        <f>'将来負担比率（分子）の構造'!J$43</f>
        <v>2092</v>
      </c>
      <c r="F64" s="175"/>
      <c r="G64" s="175"/>
      <c r="H64" s="175">
        <f>'将来負担比率（分子）の構造'!K$43</f>
        <v>1430</v>
      </c>
      <c r="I64" s="175"/>
      <c r="J64" s="175"/>
      <c r="K64" s="175">
        <f>'将来負担比率（分子）の構造'!L$43</f>
        <v>1722</v>
      </c>
      <c r="L64" s="175"/>
      <c r="M64" s="175"/>
      <c r="N64" s="175">
        <f>'将来負担比率（分子）の構造'!M$43</f>
        <v>1330</v>
      </c>
      <c r="O64" s="175"/>
      <c r="P64" s="175"/>
    </row>
    <row r="65" spans="1:16" x14ac:dyDescent="0.2">
      <c r="A65" s="175" t="s">
        <v>32</v>
      </c>
      <c r="B65" s="175">
        <f>'将来負担比率（分子）の構造'!I$42</f>
        <v>7</v>
      </c>
      <c r="C65" s="175"/>
      <c r="D65" s="175"/>
      <c r="E65" s="175">
        <f>'将来負担比率（分子）の構造'!J$42</f>
        <v>6</v>
      </c>
      <c r="F65" s="175"/>
      <c r="G65" s="175"/>
      <c r="H65" s="175">
        <f>'将来負担比率（分子）の構造'!K$42</f>
        <v>5</v>
      </c>
      <c r="I65" s="175"/>
      <c r="J65" s="175"/>
      <c r="K65" s="175">
        <f>'将来負担比率（分子）の構造'!L$42</f>
        <v>5</v>
      </c>
      <c r="L65" s="175"/>
      <c r="M65" s="175"/>
      <c r="N65" s="175">
        <f>'将来負担比率（分子）の構造'!M$42</f>
        <v>1</v>
      </c>
      <c r="O65" s="175"/>
      <c r="P65" s="175"/>
    </row>
    <row r="66" spans="1:16" x14ac:dyDescent="0.2">
      <c r="A66" s="175" t="s">
        <v>31</v>
      </c>
      <c r="B66" s="175">
        <f>'将来負担比率（分子）の構造'!I$41</f>
        <v>6193</v>
      </c>
      <c r="C66" s="175"/>
      <c r="D66" s="175"/>
      <c r="E66" s="175">
        <f>'将来負担比率（分子）の構造'!J$41</f>
        <v>6177</v>
      </c>
      <c r="F66" s="175"/>
      <c r="G66" s="175"/>
      <c r="H66" s="175">
        <f>'将来負担比率（分子）の構造'!K$41</f>
        <v>6143</v>
      </c>
      <c r="I66" s="175"/>
      <c r="J66" s="175"/>
      <c r="K66" s="175">
        <f>'将来負担比率（分子）の構造'!L$41</f>
        <v>6223</v>
      </c>
      <c r="L66" s="175"/>
      <c r="M66" s="175"/>
      <c r="N66" s="175">
        <f>'将来負担比率（分子）の構造'!M$41</f>
        <v>6211</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1714</v>
      </c>
      <c r="C72" s="179">
        <f>基金残高に係る経年分析!G55</f>
        <v>1739</v>
      </c>
      <c r="D72" s="179">
        <f>基金残高に係る経年分析!H55</f>
        <v>1070</v>
      </c>
    </row>
    <row r="73" spans="1:16" x14ac:dyDescent="0.2">
      <c r="A73" s="178" t="s">
        <v>74</v>
      </c>
      <c r="B73" s="179">
        <f>基金残高に係る経年分析!F56</f>
        <v>8</v>
      </c>
      <c r="C73" s="179">
        <f>基金残高に係る経年分析!G56</f>
        <v>8</v>
      </c>
      <c r="D73" s="179">
        <f>基金残高に係る経年分析!H56</f>
        <v>8</v>
      </c>
    </row>
    <row r="74" spans="1:16" x14ac:dyDescent="0.2">
      <c r="A74" s="178" t="s">
        <v>75</v>
      </c>
      <c r="B74" s="179">
        <f>基金残高に係る経年分析!F57</f>
        <v>2203</v>
      </c>
      <c r="C74" s="179">
        <f>基金残高に係る経年分析!G57</f>
        <v>2328</v>
      </c>
      <c r="D74" s="179">
        <f>基金残高に係る経年分析!H57</f>
        <v>2026</v>
      </c>
    </row>
  </sheetData>
  <sheetProtection algorithmName="SHA-512" hashValue="yzc6fPVqrhiBo93FoNEYHOg4/UIFDOgDRl+t2Iz8wkAmWaom899IRLxZ2g2RKbhlg9bD8zDr/ZhsOY7eDA6xzg==" saltValue="e6QhOciR9ZUUDQ5m2J9GYA==" spinCount="100000" sheet="1" objects="1" scenarios="1"/>
  <phoneticPr fontId="2"/>
  <pageMargins left="0.78700000000000003" right="0.78700000000000003" top="0.98399999999999999" bottom="0.98399999999999999" header="0.51200000000000001" footer="0.5120000000000000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f739fab-6d78-413b-bdfb-b8e4b081b506" xsi:nil="true"/>
    <lcf76f155ced4ddcb4097134ff3c332f xmlns="0cfd19f7-9a31-48f1-a827-fb01c45dd14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5" ma:contentTypeDescription="新しいドキュメントを作成します。" ma:contentTypeScope="" ma:versionID="077ad1fd1e23f8459e1bc86153651884">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e13c999c60dc4d3585d81a7b8420cdc9"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2fd559f5-1430-469a-a933-f673f9cf97d5}"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23CCEA-BE3B-4E41-AFE4-DE326E3AF211}">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0cfd19f7-9a31-48f1-a827-fb01c45dd146"/>
    <ds:schemaRef ds:uri="1f739fab-6d78-413b-bdfb-b8e4b081b506"/>
    <ds:schemaRef ds:uri="http://www.w3.org/XML/1998/namespace"/>
    <ds:schemaRef ds:uri="http://purl.org/dc/dcmitype/"/>
  </ds:schemaRefs>
</ds:datastoreItem>
</file>

<file path=customXml/itemProps2.xml><?xml version="1.0" encoding="utf-8"?>
<ds:datastoreItem xmlns:ds="http://schemas.openxmlformats.org/officeDocument/2006/customXml" ds:itemID="{796E031E-262B-4D59-87C2-2BA0D2D58B26}">
  <ds:schemaRefs>
    <ds:schemaRef ds:uri="http://schemas.microsoft.com/sharepoint/v3/contenttype/forms"/>
  </ds:schemaRefs>
</ds:datastoreItem>
</file>

<file path=customXml/itemProps3.xml><?xml version="1.0" encoding="utf-8"?>
<ds:datastoreItem xmlns:ds="http://schemas.openxmlformats.org/officeDocument/2006/customXml" ds:itemID="{6D5AEA1A-A86D-4B6E-A265-E59575BA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739fab-6d78-413b-bdfb-b8e4b081b506"/>
    <ds:schemaRef ds:uri="0cfd19f7-9a31-48f1-a827-fb01c45dd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subject>
  <cp:keywords>
  </cp:keywords>
  <dc:description>
  </dc:description>
  <cp:lastPrinted>2025-03-17T13:36:59Z</cp:lastPrinted>
  <dcterms:created xsi:type="dcterms:W3CDTF">2025-02-19T01:21:50Z</dcterms:created>
  <dcterms:modified xsi:type="dcterms:W3CDTF">2025-03-19T01:50:51Z</dcterms:modified>
  <cp:category>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ies>
</file>