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4_市町村回答/【未】23_草津町/"/>
    </mc:Choice>
  </mc:AlternateContent>
  <xr:revisionPtr revIDLastSave="0" documentId="13_ncr:1_{2DA2A418-25A8-4586-BA2D-CC308315FF87}"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W35" i="10"/>
  <c r="BW36" i="10" s="1"/>
  <c r="BW37" i="10" s="1"/>
  <c r="BW38" i="10" s="1"/>
  <c r="BW39" i="10" s="1"/>
  <c r="BW40" i="10" s="1"/>
  <c r="BW41" i="10" s="1"/>
  <c r="BW42" i="10" s="1"/>
  <c r="BE35" i="10"/>
  <c r="C35" i="10"/>
  <c r="CO34" i="10"/>
  <c r="CO35" i="10" s="1"/>
  <c r="BW34" i="10"/>
  <c r="BE34"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<sst xmlns="http://schemas.openxmlformats.org/spreadsheetml/2006/main" count="1101" uniqueCount="563">
  <si>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</si>
  <si>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</si>
  <si>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</si>
  <si>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</si>
  <si>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</si>
  <si>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</si>
  <si>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</si>
  <si>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</si>
  <si>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</si>
  <si>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</si>
  <si>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</si>
  <si>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</si>
  <si>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</si>
  <si>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</si>
  <si>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</si>
  <si>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</si>
  <si>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</si>
  <si>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</si>
  <si>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</si>
  <si>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</si>
  <si>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</si>
  <si>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</si>
  <si>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</si>
  <si>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</si>
  <si>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</si>
  <si>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</si>
  <si>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</si>
  <si>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</si>
  <si>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</si>
  <si>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</si>
  <si>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</si>
  <si>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</si>
  <si>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</si>
  <si>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</si>
  <si>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</si>
  <si>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</si>
  <si>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</si>
  <si>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</si>
  <si>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</si>
  <si>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</si>
  <si>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</si>
  <si>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</si>
  <si>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</si>
  <si>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</si>
  <si>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</si>
  <si>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</si>
  <si>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</si>
  <si>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</si>
  <si>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</si>
  <si>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</si>
  <si>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</si>
  <si>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</si>
  <si>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</si>
  <si>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</si>
  <si>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</si>
  <si>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</si>
  <si>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</si>
  <si>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</si>
  <si>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</si>
  <si>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</si>
  <si>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</si>
  <si>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</si>
  <si>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</si>
  <si>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</si>
  <si>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</si>
  <si>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</si>
  <si>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</si>
  <si>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</si>
  <si>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</si>
  <si>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</si>
  <si>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</si>
  <si>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</si>
  <si>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</si>
  <si>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</si>
  <si>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</si>
  <si>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</si>
  <si>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</si>
  <si>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</si>
  <si>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</si>
  <si>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</si>
  <si>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</si>
  <si>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</si>
  <si>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</si>
  <si>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</si>
  <si>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</si>
  <si>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</si>
  <si>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</si>
  <si>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</si>
  <si>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</si>
  <si>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</si>
  <si>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</si>
  <si>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</si>
  <si>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</si>
  <si>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</si>
  <si>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草津町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</si>
  <si>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</si>
  <si>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</si>
  <si>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</si>
  <si>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</si>
  <si>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</si>
  <si>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</si>
  <si>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</si>
  <si>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</si>
  <si>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</si>
  <si>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</si>
  <si>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</si>
  <si>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</si>
  <si>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</si>
  <si>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</si>
  <si>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</si>
  <si>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</si>
  <si>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</si>
  <si>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</si>
  <si>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</si>
  <si>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</si>
  <si>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</si>
  <si>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</si>
  <si>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</si>
  <si>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</si>
  <si>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</si>
  <si>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</si>
  <si>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</si>
  <si>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</si>
  <si>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</si>
  <si>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</si>
  <si>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</si>
  <si>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</si>
  <si>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</si>
  <si>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</si>
  <si>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</si>
  <si>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</si>
  <si>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</si>
  <si>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</si>
  <si>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</si>
  <si>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</si>
  <si>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</si>
  <si>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</si>
  <si>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</si>
  <si>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</si>
  <si>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</si>
  <si>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</si>
  <si>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</si>
  <si>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</si>
  <si>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</si>
  <si>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</si>
  <si>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</si>
  <si>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</si>
  <si>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</si>
  <si>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</si>
  <si>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</si>
  <si>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</si>
  <si>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</si>
  <si>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</si>
  <si>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</si>
  <si>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</si>
  <si>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</si>
  <si>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</si>
  <si>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</si>
  <si>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</si>
  <si>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</si>
  <si>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</si>
  <si>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</si>
  <si>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</si>
  <si>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</si>
  <si>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</si>
  <si>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</si>
  <si>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</si>
  <si>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</si>
  <si>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</si>
  <si>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</si>
  <si>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</si>
  <si>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</si>
  <si>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</si>
  <si>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</si>
  <si>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</si>
  <si>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</si>
  <si>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</si>
  <si>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</si>
  <si>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</si>
  <si>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</si>
  <si>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</si>
  <si>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</si>
  <si>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</si>
  <si>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</si>
  <si>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</si>
  <si>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</si>
  <si>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</si>
  <si>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</si>
  <si>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</si>
  <si>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</si>
  <si>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</si>
  <si>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</si>
  <si>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</si>
  <si>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</si>
  <si>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</si>
  <si>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</si>
  <si>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</si>
  <si>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</si>
  <si>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</si>
  <si>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</si>
  <si>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</si>
  <si>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</si>
  <si>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</si>
  <si>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群馬県草津町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</si>
  <si>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</si>
  <si>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</si>
  <si>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</si>
  <si>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</si>
  <si>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</si>
  <si>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</si>
  <si>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</si>
  <si>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</si>
  <si>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</si>
  <si>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</si>
  <si>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</si>
  <si>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</si>
  <si>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</si>
  <si>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</si>
  <si>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</si>
  <si>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</si>
  <si>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</si>
  <si>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</si>
  <si>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</si>
  <si>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</si>
  <si>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</si>
  <si>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</si>
  <si>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</si>
  <si>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</si>
  <si>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</si>
  <si>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</si>
  <si>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</si>
  <si>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</si>
  <si>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</si>
  <si>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</si>
  <si>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</si>
  <si>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</si>
  <si>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</si>
  <si>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</si>
  <si>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</si>
  <si>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</si>
  <si>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</si>
  <si>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</si>
  <si>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</si>
  <si>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</si>
  <si>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</si>
  <si>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</si>
  <si>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</si>
  <si>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</si>
  <si>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</si>
  <si>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</si>
  <si>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</si>
  <si>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</si>
  <si>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</si>
  <si>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</si>
  <si>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</si>
  <si>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</si>
  <si>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</si>
  <si>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</si>
  <si>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</si>
  <si>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</si>
  <si>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</si>
  <si>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</si>
  <si>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</si>
  <si>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</si>
  <si>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</si>
  <si>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</si>
  <si>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</si>
  <si>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</si>
  <si>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</si>
  <si>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</si>
  <si>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</si>
  <si>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</si>
  <si>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</si>
  <si>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</si>
  <si>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</si>
  <si>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</si>
  <si>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</si>
  <si>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</si>
  <si>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</si>
  <si>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</si>
  <si>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</si>
  <si>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</si>
  <si>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</si>
  <si>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</si>
  <si>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</si>
  <si>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</si>
  <si>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</si>
  <si>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</si>
  <si>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</si>
  <si>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</si>
  <si>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</si>
  <si>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</si>
  <si>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</si>
  <si>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</si>
  <si>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</si>
  <si>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</si>
  <si>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</si>
  <si>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</si>
  <si>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</si>
  <si>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</si>
  <si>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</si>
  <si>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</si>
  <si>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</si>
  <si>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</si>
  <si>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</si>
  <si>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</si>
  <si>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</si>
  <si>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</si>
  <si>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</si>
  <si>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</si>
  <si>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</si>
  <si>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</si>
  <si>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</si>
  <si>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</si>
  <si>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</si>
  <si>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</si>
  <si>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</si>
  <si>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</si>
  <si>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</si>
  <si>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</si>
  <si>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</si>
  <si>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</si>
  <si>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</si>
  <si>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</si>
  <si>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</si>
  <si>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</si>
  <si>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</si>
  <si>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</si>
  <si>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</si>
  <si>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</si>
  <si>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</si>
  <si>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</si>
  <si>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</si>
  <si>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</si>
  <si>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</si>
  <si>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</si>
  <si>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</si>
  <si>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</si>
  <si>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</si>
  <si>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</si>
  <si>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</si>
  <si>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</si>
  <si>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</si>
  <si>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</si>
  <si>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</si>
  <si>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</si>
  <si>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</si>
  <si>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</si>
  <si>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</si>
  <si>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</si>
  <si>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</si>
  <si>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</si>
  <si>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</si>
  <si>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</si>
  <si>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群馬県草津町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</si>
  <si>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</si>
  <si>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</si>
  <si>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</si>
  <si>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</si>
  <si>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</si>
  <si>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</si>
  <si>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</si>
  <si>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</si>
  <si>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</si>
  <si>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</si>
  <si>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</si>
  <si>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</si>
  <si>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</si>
  <si>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</si>
  <si>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</si>
  <si>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</si>
  <si>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</si>
  <si>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</si>
  <si>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</si>
  <si>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</si>
  <si>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</si>
  <si>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</si>
  <si>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</si>
  <si>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</si>
  <si>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</si>
  <si>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</si>
  <si>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</si>
  <si>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</si>
  <si>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</si>
  <si>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</si>
  <si>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</si>
  <si>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</si>
  <si>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</si>
  <si>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</si>
  <si>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</si>
  <si>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</si>
  <si>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</si>
  <si>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</si>
  <si>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温泉温水供給事業会計</t>
    <phoneticPr fontId="5"/>
  </si>
  <si>
    <t>千客万来事業会計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</si>
  <si>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</si>
  <si>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</si>
  <si>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</si>
  <si>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</si>
  <si>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</si>
  <si>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</si>
  <si>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</si>
  <si>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</si>
  <si>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</si>
  <si>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</si>
  <si>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</si>
  <si>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</si>
  <si>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</si>
  <si>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</si>
  <si>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</si>
  <si>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</si>
  <si>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</si>
  <si>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</si>
  <si>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</si>
  <si>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</si>
  <si>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</si>
  <si>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</si>
  <si>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</si>
  <si>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</si>
  <si>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</si>
  <si>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</si>
  <si>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</si>
  <si>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</si>
  <si>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</si>
  <si>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</si>
  <si>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</si>
  <si>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</si>
  <si>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</si>
  <si>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</si>
  <si>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</si>
  <si>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</si>
  <si>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</si>
  <si>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</si>
  <si>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</si>
  <si>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</si>
  <si>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</si>
  <si>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</si>
  <si>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</si>
  <si>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</si>
  <si>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</si>
  <si>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</si>
  <si>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</si>
  <si>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</si>
  <si>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</si>
  <si>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</si>
  <si>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</si>
  <si>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</si>
  <si>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</si>
  <si>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</si>
  <si>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</si>
  <si>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</si>
  <si>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</si>
  <si>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</si>
  <si>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</si>
  <si>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</si>
  <si>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</si>
  <si>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</si>
  <si>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</si>
  <si>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</si>
  <si>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</si>
  <si>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</si>
  <si>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</si>
  <si>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</si>
  <si>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</si>
  <si>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</si>
  <si>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</si>
  <si>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</si>
  <si>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</si>
  <si>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</si>
  <si>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</si>
  <si>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</si>
  <si>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</si>
  <si>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</si>
  <si>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</si>
  <si>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</si>
  <si>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</si>
  <si>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</si>
  <si>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</si>
  <si>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</si>
  <si>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</si>
  <si>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</si>
  <si>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</si>
  <si>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</si>
  <si>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</si>
  <si>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</si>
  <si>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</si>
  <si>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</si>
  <si>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</si>
  <si>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</si>
  <si>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</si>
  <si>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</si>
  <si>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</si>
  <si>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</si>
  <si>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</si>
  <si>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</si>
  <si>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</si>
  <si>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</si>
  <si>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</si>
  <si>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</si>
  <si>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</si>
  <si>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</si>
  <si>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</si>
  <si>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</si>
  <si>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</si>
  <si>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</si>
  <si>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</si>
  <si>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</si>
  <si>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</si>
  <si>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</si>
  <si>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</si>
  <si>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</si>
  <si>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</si>
  <si>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</si>
  <si>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</si>
  <si>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</si>
  <si>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</si>
  <si>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</si>
  <si>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</si>
  <si>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</si>
  <si>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</si>
  <si>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</si>
  <si>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</si>
  <si>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</si>
  <si>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</si>
  <si>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</si>
  <si>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</si>
  <si>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</si>
  <si>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</si>
  <si>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</si>
  <si>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</si>
  <si>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</si>
  <si>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温泉温水供給事業会計</t>
  </si>
  <si>
    <t>千客万来事業会計</t>
  </si>
  <si>
    <t>水道事業会計</t>
  </si>
  <si>
    <t>公共下水道事業特別会計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</si>
  <si>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</si>
  <si>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</si>
  <si>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</si>
  <si>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</si>
  <si>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</si>
  <si>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</si>
  <si>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</si>
  <si>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</si>
  <si>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</si>
  <si>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</si>
  <si>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</si>
  <si>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吾妻広域町村圏振興整備組合（一般会計）</t>
  </si>
  <si>
    <t>吾妻広域町村圏振興整備組合（病院事業）</t>
  </si>
  <si>
    <t>西吾妻衛生施設組合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</si>
  <si>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</si>
  <si>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</si>
  <si>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</si>
  <si>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</si>
  <si>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</si>
  <si>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吾妻環境施設組合</t>
  </si>
  <si>
    <t>　　　　－</t>
  </si>
  <si>
    <t>草津観光公社</t>
  </si>
  <si>
    <t>ザスパ</t>
  </si>
  <si>
    <t>草津よいとこ元気基金</t>
    <rPh sb="0" eb="2">
      <t>クサツ</t>
    </rPh>
    <rPh sb="6" eb="8">
      <t>ゲンキ</t>
    </rPh>
    <rPh sb="8" eb="10">
      <t>キキン</t>
    </rPh>
    <phoneticPr fontId="5"/>
  </si>
  <si>
    <t>公共施設整備基金</t>
    <rPh sb="0" eb="4">
      <t>コウキョウシセツ</t>
    </rPh>
    <rPh sb="4" eb="6">
      <t>セイビ</t>
    </rPh>
    <rPh sb="6" eb="8">
      <t>キキン</t>
    </rPh>
    <phoneticPr fontId="2"/>
  </si>
  <si>
    <t>社会福祉基金</t>
    <rPh sb="0" eb="4">
      <t>シャカイフクシ</t>
    </rPh>
    <rPh sb="4" eb="6">
      <t>キキン</t>
    </rPh>
    <phoneticPr fontId="2"/>
  </si>
  <si>
    <t>中学校施設整備基金</t>
    <rPh sb="0" eb="3">
      <t>チュウガッコウ</t>
    </rPh>
    <rPh sb="3" eb="5">
      <t>シセツ</t>
    </rPh>
    <rPh sb="5" eb="7">
      <t>セイビ</t>
    </rPh>
    <rPh sb="7" eb="9">
      <t>キキン</t>
    </rPh>
    <phoneticPr fontId="2"/>
  </si>
  <si>
    <t>スポーツ振興基金</t>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</si>
</sst>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1586-441D-82F1-2A7A712172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101290</c:v>
                </c:pt>
                <c:pt idx="1">
                  <c:v>118728</c:v>
                </c:pt>
                <c:pt idx="2">
                  <c:v>72696</c:v>
                </c:pt>
                <c:pt idx="3">
                  <c:v>90927</c:v>
                </c:pt>
                <c:pt idx="4">
                  <c:v>157092</c:v>
                </c:pt>
              </c:numCache>
            </c:numRef>
          </c:val>
          <c:smooth val="0"/>
          <c:extLst>
            <c:ext xmlns:c16="http://schemas.microsoft.com/office/drawing/2014/chart" uri="{C3380CC4-5D6E-409C-BE32-E72D297353CC}">
              <c16:uniqueId val="{00000001-1586-441D-82F1-2A7A712172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5.88</c:v>
                </c:pt>
                <c:pt idx="2">
                  <c:v>3.93</c:v>
                </c:pt>
                <c:pt idx="3">
                  <c:v>3.59</c:v>
                </c:pt>
                <c:pt idx="4">
                  <c:v>6.63</c:v>
                </c:pt>
              </c:numCache>
            </c:numRef>
          </c:val>
          <c:extLst>
            <c:ext xmlns:c16="http://schemas.microsoft.com/office/drawing/2014/chart" uri="{C3380CC4-5D6E-409C-BE32-E72D297353CC}">
              <c16:uniqueId val="{00000000-B0F9-490F-A522-CE886A18D2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79.78</c:v>
                </c:pt>
                <c:pt idx="1">
                  <c:v>81.650000000000006</c:v>
                </c:pt>
                <c:pt idx="2">
                  <c:v>86.15</c:v>
                </c:pt>
                <c:pt idx="3">
                  <c:v>93.4</c:v>
                </c:pt>
                <c:pt idx="4">
                  <c:v>91.86</c:v>
                </c:pt>
              </c:numCache>
            </c:numRef>
          </c:val>
          <c:extLst>
            <c:ext xmlns:c16="http://schemas.microsoft.com/office/drawing/2014/chart" uri="{C3380CC4-5D6E-409C-BE32-E72D297353CC}">
              <c16:uniqueId val="{00000001-B0F9-490F-A522-CE886A18D2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4.17</c:v>
                </c:pt>
                <c:pt idx="2">
                  <c:v>7.53</c:v>
                </c:pt>
                <c:pt idx="3">
                  <c:v>1.51</c:v>
                </c:pt>
                <c:pt idx="4">
                  <c:v>0.15</c:v>
                </c:pt>
              </c:numCache>
            </c:numRef>
          </c:val>
          <c:smooth val="0"/>
          <c:extLst>
            <c:ext xmlns:c16="http://schemas.microsoft.com/office/drawing/2014/chart" uri="{C3380CC4-5D6E-409C-BE32-E72D297353CC}">
              <c16:uniqueId val="{00000002-B0F9-490F-A522-CE886A18D2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0.03</c:v>
                </c:pt>
                <c:pt idx="4">
                  <c:v>#N/A</c:v>
                </c:pt>
                <c:pt idx="5">
                  <c:v>0.04</c:v>
                </c:pt>
                <c:pt idx="6">
                  <c:v>#N/A</c:v>
                </c:pt>
                <c:pt idx="7">
                  <c:v>0.02</c:v>
                </c:pt>
                <c:pt idx="8">
                  <c:v>0</c:v>
                </c:pt>
                <c:pt idx="9">
                  <c:v>0</c:v>
                </c:pt>
              </c:numCache>
            </c:numRef>
          </c:val>
          <c:extLst>
            <c:ext xmlns:c16="http://schemas.microsoft.com/office/drawing/2014/chart" uri="{C3380CC4-5D6E-409C-BE32-E72D297353CC}">
              <c16:uniqueId val="{00000000-F983-4F27-AD85-0999283F67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3-4F27-AD85-0999283F67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0.24</c:v>
                </c:pt>
                <c:pt idx="2">
                  <c:v>#N/A</c:v>
                </c:pt>
                <c:pt idx="3">
                  <c:v>0.25</c:v>
                </c:pt>
                <c:pt idx="4">
                  <c:v>#N/A</c:v>
                </c:pt>
                <c:pt idx="5">
                  <c:v>0.24</c:v>
                </c:pt>
                <c:pt idx="6">
                  <c:v>#N/A</c:v>
                </c:pt>
                <c:pt idx="7">
                  <c:v>0.32</c:v>
                </c:pt>
                <c:pt idx="8">
                  <c:v>#N/A</c:v>
                </c:pt>
                <c:pt idx="9">
                  <c:v>0.16</c:v>
                </c:pt>
              </c:numCache>
            </c:numRef>
          </c:val>
          <c:extLst>
            <c:ext xmlns:c16="http://schemas.microsoft.com/office/drawing/2014/chart" uri="{C3380CC4-5D6E-409C-BE32-E72D297353CC}">
              <c16:uniqueId val="{00000002-F983-4F27-AD85-0999283F674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0.62</c:v>
                </c:pt>
                <c:pt idx="2">
                  <c:v>#N/A</c:v>
                </c:pt>
                <c:pt idx="3">
                  <c:v>0.26</c:v>
                </c:pt>
                <c:pt idx="4">
                  <c:v>#N/A</c:v>
                </c:pt>
                <c:pt idx="5">
                  <c:v>0.48</c:v>
                </c:pt>
                <c:pt idx="6">
                  <c:v>#N/A</c:v>
                </c:pt>
                <c:pt idx="7">
                  <c:v>0.64</c:v>
                </c:pt>
                <c:pt idx="8">
                  <c:v>#N/A</c:v>
                </c:pt>
                <c:pt idx="9">
                  <c:v>1.71</c:v>
                </c:pt>
              </c:numCache>
            </c:numRef>
          </c:val>
          <c:extLst>
            <c:ext xmlns:c16="http://schemas.microsoft.com/office/drawing/2014/chart" uri="{C3380CC4-5D6E-409C-BE32-E72D297353CC}">
              <c16:uniqueId val="{00000003-F983-4F27-AD85-0999283F674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c:v>
                </c:pt>
                <c:pt idx="2">
                  <c:v>#N/A</c:v>
                </c:pt>
                <c:pt idx="3">
                  <c:v>1.05</c:v>
                </c:pt>
                <c:pt idx="4">
                  <c:v>#N/A</c:v>
                </c:pt>
                <c:pt idx="5">
                  <c:v>0.66</c:v>
                </c:pt>
                <c:pt idx="6">
                  <c:v>#N/A</c:v>
                </c:pt>
                <c:pt idx="7">
                  <c:v>0.77</c:v>
                </c:pt>
                <c:pt idx="8">
                  <c:v>#N/A</c:v>
                </c:pt>
                <c:pt idx="9">
                  <c:v>1.99</c:v>
                </c:pt>
              </c:numCache>
            </c:numRef>
          </c:val>
          <c:extLst>
            <c:ext xmlns:c16="http://schemas.microsoft.com/office/drawing/2014/chart" uri="{C3380CC4-5D6E-409C-BE32-E72D297353CC}">
              <c16:uniqueId val="{00000004-F983-4F27-AD85-0999283F674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5.12</c:v>
                </c:pt>
                <c:pt idx="2">
                  <c:v>#N/A</c:v>
                </c:pt>
                <c:pt idx="3">
                  <c:v>5.92</c:v>
                </c:pt>
                <c:pt idx="4">
                  <c:v>#N/A</c:v>
                </c:pt>
                <c:pt idx="5">
                  <c:v>3.97</c:v>
                </c:pt>
                <c:pt idx="6">
                  <c:v>#N/A</c:v>
                </c:pt>
                <c:pt idx="7">
                  <c:v>3.63</c:v>
                </c:pt>
                <c:pt idx="8">
                  <c:v>#N/A</c:v>
                </c:pt>
                <c:pt idx="9">
                  <c:v>6.67</c:v>
                </c:pt>
              </c:numCache>
            </c:numRef>
          </c:val>
          <c:extLst>
            <c:ext xmlns:c16="http://schemas.microsoft.com/office/drawing/2014/chart" uri="{C3380CC4-5D6E-409C-BE32-E72D297353CC}">
              <c16:uniqueId val="{00000005-F983-4F27-AD85-0999283F67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3.23</c:v>
                </c:pt>
                <c:pt idx="2">
                  <c:v>#N/A</c:v>
                </c:pt>
                <c:pt idx="3">
                  <c:v>3.8</c:v>
                </c:pt>
                <c:pt idx="4">
                  <c:v>#N/A</c:v>
                </c:pt>
                <c:pt idx="5">
                  <c:v>6.11</c:v>
                </c:pt>
                <c:pt idx="6">
                  <c:v>#N/A</c:v>
                </c:pt>
                <c:pt idx="7">
                  <c:v>6.11</c:v>
                </c:pt>
                <c:pt idx="8">
                  <c:v>#N/A</c:v>
                </c:pt>
                <c:pt idx="9">
                  <c:v>10.28</c:v>
                </c:pt>
              </c:numCache>
            </c:numRef>
          </c:val>
          <c:extLst>
            <c:ext xmlns:c16="http://schemas.microsoft.com/office/drawing/2014/chart" uri="{C3380CC4-5D6E-409C-BE32-E72D297353CC}">
              <c16:uniqueId val="{00000006-F983-4F27-AD85-0999283F674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35.56</c:v>
                </c:pt>
                <c:pt idx="2">
                  <c:v>#N/A</c:v>
                </c:pt>
                <c:pt idx="3">
                  <c:v>31.07</c:v>
                </c:pt>
                <c:pt idx="4">
                  <c:v>#N/A</c:v>
                </c:pt>
                <c:pt idx="5">
                  <c:v>28.06</c:v>
                </c:pt>
                <c:pt idx="6">
                  <c:v>#N/A</c:v>
                </c:pt>
                <c:pt idx="7">
                  <c:v>30.43</c:v>
                </c:pt>
                <c:pt idx="8">
                  <c:v>#N/A</c:v>
                </c:pt>
                <c:pt idx="9">
                  <c:v>30.68</c:v>
                </c:pt>
              </c:numCache>
            </c:numRef>
          </c:val>
          <c:extLst>
            <c:ext xmlns:c16="http://schemas.microsoft.com/office/drawing/2014/chart" uri="{C3380CC4-5D6E-409C-BE32-E72D297353CC}">
              <c16:uniqueId val="{00000007-F983-4F27-AD85-0999283F6743}"/>
            </c:ext>
          </c:extLst>
        </c:ser>
        <c:ser>
          <c:idx val="8"/>
          <c:order val="8"/>
          <c:tx>
            <c:strRef>
              <c:f>データシート!$A$35</c:f>
              <c:strCache>
                <c:ptCount val="1"/>
                <c:pt idx="0">
                  <c:v>千客万来事業会計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39.25</c:v>
                </c:pt>
                <c:pt idx="2">
                  <c:v>#N/A</c:v>
                </c:pt>
                <c:pt idx="3">
                  <c:v>33.1</c:v>
                </c:pt>
                <c:pt idx="4">
                  <c:v>#N/A</c:v>
                </c:pt>
                <c:pt idx="5">
                  <c:v>35</c:v>
                </c:pt>
                <c:pt idx="6">
                  <c:v>#N/A</c:v>
                </c:pt>
                <c:pt idx="7">
                  <c:v>37.01</c:v>
                </c:pt>
                <c:pt idx="8">
                  <c:v>#N/A</c:v>
                </c:pt>
                <c:pt idx="9">
                  <c:v>34.33</c:v>
                </c:pt>
              </c:numCache>
            </c:numRef>
          </c:val>
          <c:extLst>
            <c:ext xmlns:c16="http://schemas.microsoft.com/office/drawing/2014/chart" uri="{C3380CC4-5D6E-409C-BE32-E72D297353CC}">
              <c16:uniqueId val="{00000008-F983-4F27-AD85-0999283F6743}"/>
            </c:ext>
          </c:extLst>
        </c:ser>
        <c:ser>
          <c:idx val="9"/>
          <c:order val="9"/>
          <c:tx>
            <c:strRef>
              <c:f>データシート!$A$36</c:f>
              <c:strCache>
                <c:ptCount val="1"/>
                <c:pt idx="0">
                  <c:v>温泉温水供給事業会計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71.02</c:v>
                </c:pt>
                <c:pt idx="2">
                  <c:v>#N/A</c:v>
                </c:pt>
                <c:pt idx="3">
                  <c:v>72.14</c:v>
                </c:pt>
                <c:pt idx="4">
                  <c:v>#N/A</c:v>
                </c:pt>
                <c:pt idx="5">
                  <c:v>69.55</c:v>
                </c:pt>
                <c:pt idx="6">
                  <c:v>#N/A</c:v>
                </c:pt>
                <c:pt idx="7">
                  <c:v>65.69</c:v>
                </c:pt>
                <c:pt idx="8">
                  <c:v>#N/A</c:v>
                </c:pt>
                <c:pt idx="9">
                  <c:v>48.22</c:v>
                </c:pt>
              </c:numCache>
            </c:numRef>
          </c:val>
          <c:extLst>
            <c:ext xmlns:c16="http://schemas.microsoft.com/office/drawing/2014/chart" uri="{C3380CC4-5D6E-409C-BE32-E72D297353CC}">
              <c16:uniqueId val="{00000009-F983-4F27-AD85-0999283F67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286</c:v>
                </c:pt>
                <c:pt idx="5">
                  <c:v>287</c:v>
                </c:pt>
                <c:pt idx="8">
                  <c:v>410</c:v>
                </c:pt>
                <c:pt idx="11">
                  <c:v>291</c:v>
                </c:pt>
                <c:pt idx="14">
                  <c:v>287</c:v>
                </c:pt>
              </c:numCache>
            </c:numRef>
          </c:val>
          <c:extLst>
            <c:ext xmlns:c16="http://schemas.microsoft.com/office/drawing/2014/chart" uri="{C3380CC4-5D6E-409C-BE32-E72D297353CC}">
              <c16:uniqueId val="{00000000-CF95-46F8-BF4A-71A0246B8F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95-46F8-BF4A-71A0246B8F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F95-46F8-BF4A-71A0246B8F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51</c:v>
                </c:pt>
                <c:pt idx="6">
                  <c:v>53</c:v>
                </c:pt>
                <c:pt idx="9">
                  <c:v>51</c:v>
                </c:pt>
                <c:pt idx="12">
                  <c:v>59</c:v>
                </c:pt>
              </c:numCache>
            </c:numRef>
          </c:val>
          <c:extLst>
            <c:ext xmlns:c16="http://schemas.microsoft.com/office/drawing/2014/chart" uri="{C3380CC4-5D6E-409C-BE32-E72D297353CC}">
              <c16:uniqueId val="{00000003-CF95-46F8-BF4A-71A0246B8F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16</c:v>
                </c:pt>
                <c:pt idx="6">
                  <c:v>16</c:v>
                </c:pt>
                <c:pt idx="9">
                  <c:v>25</c:v>
                </c:pt>
                <c:pt idx="12">
                  <c:v>50</c:v>
                </c:pt>
              </c:numCache>
            </c:numRef>
          </c:val>
          <c:extLst>
            <c:ext xmlns:c16="http://schemas.microsoft.com/office/drawing/2014/chart" uri="{C3380CC4-5D6E-409C-BE32-E72D297353CC}">
              <c16:uniqueId val="{00000004-CF95-46F8-BF4A-71A0246B8F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95-46F8-BF4A-71A0246B8F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95-46F8-BF4A-71A0246B8F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314</c:v>
                </c:pt>
                <c:pt idx="3">
                  <c:v>319</c:v>
                </c:pt>
                <c:pt idx="6">
                  <c:v>432</c:v>
                </c:pt>
                <c:pt idx="9">
                  <c:v>307</c:v>
                </c:pt>
                <c:pt idx="12">
                  <c:v>292</c:v>
                </c:pt>
              </c:numCache>
            </c:numRef>
          </c:val>
          <c:extLst>
            <c:ext xmlns:c16="http://schemas.microsoft.com/office/drawing/2014/chart" uri="{C3380CC4-5D6E-409C-BE32-E72D297353CC}">
              <c16:uniqueId val="{00000007-CF95-46F8-BF4A-71A0246B8F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100</c:v>
                </c:pt>
                <c:pt idx="5">
                  <c:v>#N/A</c:v>
                </c:pt>
                <c:pt idx="6">
                  <c:v>#N/A</c:v>
                </c:pt>
                <c:pt idx="7">
                  <c:v>92</c:v>
                </c:pt>
                <c:pt idx="8">
                  <c:v>#N/A</c:v>
                </c:pt>
                <c:pt idx="9">
                  <c:v>#N/A</c:v>
                </c:pt>
                <c:pt idx="10">
                  <c:v>93</c:v>
                </c:pt>
                <c:pt idx="11">
                  <c:v>#N/A</c:v>
                </c:pt>
                <c:pt idx="12">
                  <c:v>#N/A</c:v>
                </c:pt>
                <c:pt idx="13">
                  <c:v>115</c:v>
                </c:pt>
                <c:pt idx="14">
                  <c:v>#N/A</c:v>
                </c:pt>
              </c:numCache>
            </c:numRef>
          </c:val>
          <c:smooth val="0"/>
          <c:extLst>
            <c:ext xmlns:c16="http://schemas.microsoft.com/office/drawing/2014/chart" uri="{C3380CC4-5D6E-409C-BE32-E72D297353CC}">
              <c16:uniqueId val="{00000008-CF95-46F8-BF4A-71A0246B8F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3224</c:v>
                </c:pt>
                <c:pt idx="5">
                  <c:v>3260</c:v>
                </c:pt>
                <c:pt idx="8">
                  <c:v>3403</c:v>
                </c:pt>
                <c:pt idx="11">
                  <c:v>3343</c:v>
                </c:pt>
                <c:pt idx="14">
                  <c:v>3235</c:v>
                </c:pt>
              </c:numCache>
            </c:numRef>
          </c:val>
          <c:extLst>
            <c:ext xmlns:c16="http://schemas.microsoft.com/office/drawing/2014/chart" uri="{C3380CC4-5D6E-409C-BE32-E72D297353CC}">
              <c16:uniqueId val="{00000000-4B5F-4D5C-9797-250BFB8E9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c:v>
                </c:pt>
                <c:pt idx="5">
                  <c:v>518</c:v>
                </c:pt>
                <c:pt idx="8">
                  <c:v>17</c:v>
                </c:pt>
                <c:pt idx="11">
                  <c:v>9</c:v>
                </c:pt>
                <c:pt idx="14">
                  <c:v>6</c:v>
                </c:pt>
              </c:numCache>
            </c:numRef>
          </c:val>
          <c:extLst>
            <c:ext xmlns:c16="http://schemas.microsoft.com/office/drawing/2014/chart" uri="{C3380CC4-5D6E-409C-BE32-E72D297353CC}">
              <c16:uniqueId val="{00000001-4B5F-4D5C-9797-250BFB8E9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4161</c:v>
                </c:pt>
                <c:pt idx="5">
                  <c:v>4395</c:v>
                </c:pt>
                <c:pt idx="8">
                  <c:v>5154</c:v>
                </c:pt>
                <c:pt idx="11">
                  <c:v>5728</c:v>
                </c:pt>
                <c:pt idx="14">
                  <c:v>5779</c:v>
                </c:pt>
              </c:numCache>
            </c:numRef>
          </c:val>
          <c:extLst>
            <c:ext xmlns:c16="http://schemas.microsoft.com/office/drawing/2014/chart" uri="{C3380CC4-5D6E-409C-BE32-E72D297353CC}">
              <c16:uniqueId val="{00000002-4B5F-4D5C-9797-250BFB8E9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F-4D5C-9797-250BFB8E9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F-4D5C-9797-250BFB8E9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F-4D5C-9797-250BFB8E9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1772</c:v>
                </c:pt>
                <c:pt idx="3">
                  <c:v>1747</c:v>
                </c:pt>
                <c:pt idx="6">
                  <c:v>1737</c:v>
                </c:pt>
                <c:pt idx="9">
                  <c:v>1742</c:v>
                </c:pt>
                <c:pt idx="12">
                  <c:v>1730</c:v>
                </c:pt>
              </c:numCache>
            </c:numRef>
          </c:val>
          <c:extLst>
            <c:ext xmlns:c16="http://schemas.microsoft.com/office/drawing/2014/chart" uri="{C3380CC4-5D6E-409C-BE32-E72D297353CC}">
              <c16:uniqueId val="{00000006-4B5F-4D5C-9797-250BFB8E9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423</c:v>
                </c:pt>
                <c:pt idx="3">
                  <c:v>455</c:v>
                </c:pt>
                <c:pt idx="6">
                  <c:v>432</c:v>
                </c:pt>
                <c:pt idx="9">
                  <c:v>394</c:v>
                </c:pt>
                <c:pt idx="12">
                  <c:v>342</c:v>
                </c:pt>
              </c:numCache>
            </c:numRef>
          </c:val>
          <c:extLst>
            <c:ext xmlns:c16="http://schemas.microsoft.com/office/drawing/2014/chart" uri="{C3380CC4-5D6E-409C-BE32-E72D297353CC}">
              <c16:uniqueId val="{00000007-4B5F-4D5C-9797-250BFB8E9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204</c:v>
                </c:pt>
                <c:pt idx="3">
                  <c:v>239</c:v>
                </c:pt>
                <c:pt idx="6">
                  <c:v>491</c:v>
                </c:pt>
                <c:pt idx="9">
                  <c:v>598</c:v>
                </c:pt>
                <c:pt idx="12">
                  <c:v>664</c:v>
                </c:pt>
              </c:numCache>
            </c:numRef>
          </c:val>
          <c:extLst>
            <c:ext xmlns:c16="http://schemas.microsoft.com/office/drawing/2014/chart" uri="{C3380CC4-5D6E-409C-BE32-E72D297353CC}">
              <c16:uniqueId val="{00000008-4B5F-4D5C-9797-250BFB8E9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9-4B5F-4D5C-9797-250BFB8E9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3443</c:v>
                </c:pt>
                <c:pt idx="3">
                  <c:v>3529</c:v>
                </c:pt>
                <c:pt idx="6">
                  <c:v>3362</c:v>
                </c:pt>
                <c:pt idx="9">
                  <c:v>3185</c:v>
                </c:pt>
                <c:pt idx="12">
                  <c:v>3138</c:v>
                </c:pt>
              </c:numCache>
            </c:numRef>
          </c:val>
          <c:extLst>
            <c:ext xmlns:c16="http://schemas.microsoft.com/office/drawing/2014/chart" uri="{C3380CC4-5D6E-409C-BE32-E72D297353CC}">
              <c16:uniqueId val="{0000000A-4B5F-4D5C-9797-250BFB8E9B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5F-4D5C-9797-250BFB8E9B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2349</c:v>
                </c:pt>
                <c:pt idx="1">
                  <c:v>2462</c:v>
                </c:pt>
                <c:pt idx="2">
                  <c:v>2435</c:v>
                </c:pt>
              </c:numCache>
            </c:numRef>
          </c:val>
          <c:extLst>
            <c:ext xmlns:c16="http://schemas.microsoft.com/office/drawing/2014/chart" uri="{C3380CC4-5D6E-409C-BE32-E72D297353CC}">
              <c16:uniqueId val="{00000000-F10A-42CA-9558-86F339B258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c:v>
                </c:pt>
                <c:pt idx="1">
                  <c:v>241</c:v>
                </c:pt>
                <c:pt idx="2">
                  <c:v>257</c:v>
                </c:pt>
              </c:numCache>
            </c:numRef>
          </c:val>
          <c:extLst>
            <c:ext xmlns:c16="http://schemas.microsoft.com/office/drawing/2014/chart" uri="{C3380CC4-5D6E-409C-BE32-E72D297353CC}">
              <c16:uniqueId val="{00000001-F10A-42CA-9558-86F339B258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2501</c:v>
                </c:pt>
                <c:pt idx="1">
                  <c:v>2824</c:v>
                </c:pt>
                <c:pt idx="2">
                  <c:v>2944</c:v>
                </c:pt>
              </c:numCache>
            </c:numRef>
          </c:val>
          <c:extLst>
            <c:ext xmlns:c16="http://schemas.microsoft.com/office/drawing/2014/chart" uri="{C3380CC4-5D6E-409C-BE32-E72D297353CC}">
              <c16:uniqueId val="{00000002-F10A-42CA-9558-86F339B258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
5,522
49.75
6,765,688
6,580,822
175,654
2,650,359
3,137,947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ポイント上回る０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で、前年度と比較すると０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ポイントの減少となった。令和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年度の単年度指数が令和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年度よりも</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０８ポイント</a:t>
          </a:r>
          <a:r>
            <a:rPr kumimoji="1" lang="ja-JP" altLang="ja-JP" sz="1100">
              <a:solidFill>
                <a:schemeClr val="dk1"/>
              </a:solidFill>
              <a:effectLst/>
              <a:latin typeface="+mn-lt"/>
              <a:ea typeface="+mn-ea"/>
              <a:cs typeface="+mn-cs"/>
            </a:rPr>
            <a:t>減少したことが主な要因であり、単年度でみると、</a:t>
          </a:r>
          <a:r>
            <a:rPr kumimoji="1" lang="ja-JP" altLang="en-US" sz="1100">
              <a:solidFill>
                <a:schemeClr val="dk1"/>
              </a:solidFill>
              <a:effectLst/>
              <a:latin typeface="+mn-lt"/>
              <a:ea typeface="+mn-ea"/>
              <a:cs typeface="+mn-cs"/>
            </a:rPr>
            <a:t>観光魅力の創出による</a:t>
          </a:r>
          <a:r>
            <a:rPr kumimoji="1" lang="ja-JP" altLang="ja-JP" sz="1100">
              <a:solidFill>
                <a:schemeClr val="dk1"/>
              </a:solidFill>
              <a:effectLst/>
              <a:latin typeface="+mn-lt"/>
              <a:ea typeface="+mn-ea"/>
              <a:cs typeface="+mn-cs"/>
            </a:rPr>
            <a:t>税収の伸び</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基準財政収入額が増加となっているが、臨時財政対策債発行可能額の減により前年度からは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横ばいとなっている。類似団体と比較すると良好な数値ではあるもののここ数年で</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、引き続き収納対策の強化等による自主財源の確保と、事業の徹底した見直しによる歳出削減に取り組み、財政基盤の強化に努める。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113595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59972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ポイント上回る</a:t>
          </a:r>
          <a:r>
            <a:rPr kumimoji="1" lang="ja-JP" altLang="en-US" sz="1100">
              <a:solidFill>
                <a:schemeClr val="dk1"/>
              </a:solidFill>
              <a:effectLst/>
              <a:latin typeface="+mn-lt"/>
              <a:ea typeface="+mn-ea"/>
              <a:cs typeface="+mn-cs"/>
            </a:rPr>
            <a:t>９３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ごみ処理場の撤退に係る廃棄物処理関係の経費や、一部事務組合の負担金が増加したため、税収の増による</a:t>
          </a:r>
          <a:r>
            <a:rPr kumimoji="1" lang="ja-JP" altLang="ja-JP" sz="1100">
              <a:solidFill>
                <a:schemeClr val="dk1"/>
              </a:solidFill>
              <a:effectLst/>
              <a:latin typeface="+mn-lt"/>
              <a:ea typeface="+mn-ea"/>
              <a:cs typeface="+mn-cs"/>
            </a:rPr>
            <a:t>経常一般財源の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の増加額が大幅に上回ったことが要因となる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依然として高水準で推移しており、施設の老朽化に伴う維持費なども経費を圧迫してきているため、さらに経常経費は増嵩</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となる見込みである。できる限り歳出の圧縮に努め、全国屈指の観光力を生かしながら、</a:t>
          </a:r>
          <a:r>
            <a:rPr kumimoji="1" lang="ja-JP" altLang="ja-JP" sz="1100">
              <a:solidFill>
                <a:schemeClr val="dk1"/>
              </a:solidFill>
              <a:effectLst/>
              <a:latin typeface="+mn-lt"/>
              <a:ea typeface="+mn-ea"/>
              <a:cs typeface="+mn-cs"/>
            </a:rPr>
            <a:t>徴税対策や施設使用料の見直しなど自主財源の確保に注力し、改善を図りたい。</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63</xdr:row>
      <xdr:rowOff>134408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6415"/>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56515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82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826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170604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92092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５４２</a:t>
          </a:r>
          <a:r>
            <a:rPr kumimoji="1" lang="ja-JP" altLang="ja-JP" sz="1100">
              <a:solidFill>
                <a:schemeClr val="dk1"/>
              </a:solidFill>
              <a:effectLst/>
              <a:latin typeface="+mn-lt"/>
              <a:ea typeface="+mn-ea"/>
              <a:cs typeface="+mn-cs"/>
            </a:rPr>
            <a:t>円上回る</a:t>
          </a:r>
          <a:r>
            <a:rPr kumimoji="1" lang="ja-JP" altLang="en-US" sz="1100">
              <a:solidFill>
                <a:schemeClr val="dk1"/>
              </a:solidFill>
              <a:effectLst/>
              <a:latin typeface="+mn-lt"/>
              <a:ea typeface="+mn-ea"/>
              <a:cs typeface="+mn-cs"/>
            </a:rPr>
            <a:t>３１９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円であり、前年度と比較すると９１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４１９円の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人件費も微減となっているが、主な要因は</a:t>
          </a:r>
          <a:r>
            <a:rPr kumimoji="1" lang="ja-JP" altLang="ja-JP" sz="1100">
              <a:solidFill>
                <a:schemeClr val="dk1"/>
              </a:solidFill>
              <a:effectLst/>
              <a:latin typeface="+mn-lt"/>
              <a:ea typeface="+mn-ea"/>
              <a:cs typeface="+mn-cs"/>
            </a:rPr>
            <a:t>経済</a:t>
          </a:r>
          <a:r>
            <a:rPr kumimoji="1" lang="ja-JP" altLang="en-US" sz="1100">
              <a:solidFill>
                <a:schemeClr val="dk1"/>
              </a:solidFill>
              <a:effectLst/>
              <a:latin typeface="+mn-lt"/>
              <a:ea typeface="+mn-ea"/>
              <a:cs typeface="+mn-cs"/>
            </a:rPr>
            <a:t>の活性化を目的として行った</a:t>
          </a:r>
          <a:r>
            <a:rPr kumimoji="1" lang="ja-JP" altLang="ja-JP" sz="1100">
              <a:solidFill>
                <a:schemeClr val="dk1"/>
              </a:solidFill>
              <a:effectLst/>
              <a:latin typeface="+mn-lt"/>
              <a:ea typeface="+mn-ea"/>
              <a:cs typeface="+mn-cs"/>
            </a:rPr>
            <a:t>クーポン券事業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であり、類似団体平均に比べ高くなっているのは、観光関係の委託経費に費用がかかっているためである。今後は予算編成における事業見直しを通じて、徹底したコスト削減や委託内容の見直しを行い、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169666</xdr:rowOff>
    </xdr:from>
    <xdr:to>
      <xdr:col>23</xdr:col>
      <xdr:colOff>133350</xdr:colOff>
      <xdr:row>83</xdr:row>
      <xdr:rowOff>110339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8566"/>
          <a:ext cx="8382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159237</xdr:rowOff>
    </xdr:from>
    <xdr:to>
      <xdr:col>19</xdr:col>
      <xdr:colOff>133350</xdr:colOff>
      <xdr:row>83</xdr:row>
      <xdr:rowOff>110339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8137"/>
          <a:ext cx="8890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123354</xdr:rowOff>
    </xdr:from>
    <xdr:to>
      <xdr:col>15</xdr:col>
      <xdr:colOff>82550</xdr:colOff>
      <xdr:row>82</xdr:row>
      <xdr:rowOff>159237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2254"/>
          <a:ext cx="889000" cy="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92441</xdr:rowOff>
    </xdr:from>
    <xdr:to>
      <xdr:col>11</xdr:col>
      <xdr:colOff>31750</xdr:colOff>
      <xdr:row>82</xdr:row>
      <xdr:rowOff>123354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1341"/>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118866</xdr:rowOff>
    </xdr:from>
    <xdr:to>
      <xdr:col>23</xdr:col>
      <xdr:colOff>184150</xdr:colOff>
      <xdr:row>83</xdr:row>
      <xdr:rowOff>49016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90943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59539</xdr:rowOff>
    </xdr:from>
    <xdr:to>
      <xdr:col>19</xdr:col>
      <xdr:colOff>184150</xdr:colOff>
      <xdr:row>83</xdr:row>
      <xdr:rowOff>161139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145916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108437</xdr:rowOff>
    </xdr:from>
    <xdr:to>
      <xdr:col>15</xdr:col>
      <xdr:colOff>133350</xdr:colOff>
      <xdr:row>83</xdr:row>
      <xdr:rowOff>38587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72554</xdr:rowOff>
    </xdr:from>
    <xdr:to>
      <xdr:col>11</xdr:col>
      <xdr:colOff>82550</xdr:colOff>
      <xdr:row>83</xdr:row>
      <xdr:rowOff>2704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158931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41641</xdr:rowOff>
    </xdr:from>
    <xdr:to>
      <xdr:col>7</xdr:col>
      <xdr:colOff>31750</xdr:colOff>
      <xdr:row>82</xdr:row>
      <xdr:rowOff>143241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128018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ポイントの減少となった。引き続き財政状況を考慮しながら、国の制度や人事院勧告に準拠した給与水準となるよう適正化を図っていく。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86</xdr:row>
      <xdr:rowOff>9677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40718"/>
          <a:ext cx="838200" cy="4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543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人上回る１４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人であり、前年度と比較すると０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となった。観光立町という特殊な事情もあり、職員数は類似団体平均と比較し</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水準にある。今後も退職者と採用者の調整による計画的な補充を行い、需要に応じた適切な定員管理を行う。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132122</xdr:rowOff>
    </xdr:from>
    <xdr:to>
      <xdr:col>81</xdr:col>
      <xdr:colOff>44450</xdr:colOff>
      <xdr:row>62</xdr:row>
      <xdr:rowOff>149013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6202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148209</xdr:rowOff>
    </xdr:from>
    <xdr:to>
      <xdr:col>77</xdr:col>
      <xdr:colOff>44450</xdr:colOff>
      <xdr:row>62</xdr:row>
      <xdr:rowOff>149013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810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148209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282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107993</xdr:rowOff>
    </xdr:from>
    <xdr:to>
      <xdr:col>68</xdr:col>
      <xdr:colOff>152400</xdr:colOff>
      <xdr:row>62</xdr:row>
      <xdr:rowOff>132927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3789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81322</xdr:rowOff>
    </xdr:from>
    <xdr:to>
      <xdr:col>81</xdr:col>
      <xdr:colOff>95250</xdr:colOff>
      <xdr:row>63</xdr:row>
      <xdr:rowOff>11472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53399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98213</xdr:rowOff>
    </xdr:from>
    <xdr:to>
      <xdr:col>77</xdr:col>
      <xdr:colOff>95250</xdr:colOff>
      <xdr:row>63</xdr:row>
      <xdr:rowOff>28363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97409</xdr:rowOff>
    </xdr:from>
    <xdr:to>
      <xdr:col>73</xdr:col>
      <xdr:colOff>44450</xdr:colOff>
      <xdr:row>63</xdr:row>
      <xdr:rowOff>27559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57193</xdr:rowOff>
    </xdr:from>
    <xdr:to>
      <xdr:col>64</xdr:col>
      <xdr:colOff>152400</xdr:colOff>
      <xdr:row>62</xdr:row>
      <xdr:rowOff>158793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7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１ポイント下回る４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であり、前年度と比較すると０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年度の単年度比率が令和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したことが主な要因であり、単年度でみると、</a:t>
          </a:r>
          <a:r>
            <a:rPr kumimoji="1" lang="ja-JP" altLang="en-US" sz="1100">
              <a:solidFill>
                <a:schemeClr val="dk1"/>
              </a:solidFill>
              <a:effectLst/>
              <a:latin typeface="+mn-lt"/>
              <a:ea typeface="+mn-ea"/>
              <a:cs typeface="+mn-cs"/>
            </a:rPr>
            <a:t>地方債償還金は順調に減ってきているものの、千客万来事業会計のゴンドラ建設に伴う繰入金が参入され、</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０ポ</a:t>
          </a:r>
          <a:r>
            <a:rPr kumimoji="1" lang="ja-JP" altLang="ja-JP" sz="1100">
              <a:solidFill>
                <a:schemeClr val="dk1"/>
              </a:solidFill>
              <a:effectLst/>
              <a:latin typeface="+mn-lt"/>
              <a:ea typeface="+mn-ea"/>
              <a:cs typeface="+mn-cs"/>
            </a:rPr>
            <a:t>イントの悪化となっている。今後とも緊急度・住民ニーズを的確に把握した事業の選択により地方債発行の抑制に努め、起債に大きく頼ることのない財政運営に努める。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141732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471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151384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170688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664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170688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じく将来負担比率は０％と算定されていない。地方債の抑制や財政調整基金及びふるさと納税の寄附金積立による充当可能基金の増が主な要因とな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
5,522
49.75
6,765,688
6,580,822
175,654
2,650,359
3,137,947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ポイント上回る２７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職員数の減が</a:t>
          </a:r>
          <a:r>
            <a:rPr kumimoji="1" lang="ja-JP" altLang="ja-JP" sz="1100">
              <a:solidFill>
                <a:schemeClr val="dk1"/>
              </a:solidFill>
              <a:effectLst/>
              <a:latin typeface="+mn-lt"/>
              <a:ea typeface="+mn-ea"/>
              <a:cs typeface="+mn-cs"/>
            </a:rPr>
            <a:t>主な要因と考えられる。業務量に見合った職員の確保が課題</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、引き続き会計年度任用職員制度を活用しつつ、必要最低限の職員採用を継続的に行う。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６ポイント上回る２</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ポイントの増加となった。最終処分場撤退による廃棄物収集委託料</a:t>
          </a:r>
          <a:r>
            <a:rPr kumimoji="1" lang="ja-JP" altLang="en-US" sz="1100">
              <a:solidFill>
                <a:schemeClr val="dk1"/>
              </a:solidFill>
              <a:effectLst/>
              <a:latin typeface="+mn-lt"/>
              <a:ea typeface="+mn-ea"/>
              <a:cs typeface="+mn-cs"/>
            </a:rPr>
            <a:t>やふるさと納税の委託料が</a:t>
          </a:r>
          <a:r>
            <a:rPr kumimoji="1" lang="ja-JP" altLang="ja-JP" sz="1100">
              <a:solidFill>
                <a:schemeClr val="dk1"/>
              </a:solidFill>
              <a:effectLst/>
              <a:latin typeface="+mn-lt"/>
              <a:ea typeface="+mn-ea"/>
              <a:cs typeface="+mn-cs"/>
            </a:rPr>
            <a:t>増加したことが主な要因であり、類似団体平均に比べ高くなっているのは、観光関係の委託経費に費用がかかっているためである。物件費については高止まりしており、今後も財政圧迫が懸念されるため、引き続き財源の確保と経費の節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20</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3596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131572</xdr:rowOff>
    </xdr:from>
    <xdr:to>
      <xdr:col>78</xdr:col>
      <xdr:colOff>69850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17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131572</xdr:rowOff>
    </xdr:from>
    <xdr:to>
      <xdr:col>73</xdr:col>
      <xdr:colOff>180975</xdr:colOff>
      <xdr:row>19</xdr:row>
      <xdr:rowOff>42418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176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42418</xdr:rowOff>
    </xdr:from>
    <xdr:to>
      <xdr:col>69</xdr:col>
      <xdr:colOff>92075</xdr:colOff>
      <xdr:row>19</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999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115079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80772</xdr:rowOff>
    </xdr:from>
    <xdr:to>
      <xdr:col>74</xdr:col>
      <xdr:colOff>31750</xdr:colOff>
      <xdr:row>19</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167149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163068</xdr:rowOff>
    </xdr:from>
    <xdr:to>
      <xdr:col>69</xdr:col>
      <xdr:colOff>142875</xdr:colOff>
      <xdr:row>19</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ポイント下回る２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であり、前年度と比較すると０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２ポイントの増加となった。扶助費はここ数年横ばいの傾向であり、類似団体を</a:t>
          </a:r>
          <a:r>
            <a:rPr kumimoji="1" lang="ja-JP" altLang="en-US" sz="1100" b="0" i="0" baseline="0">
              <a:solidFill>
                <a:schemeClr val="dk1"/>
              </a:solidFill>
              <a:effectLst/>
              <a:latin typeface="+mn-lt"/>
              <a:ea typeface="+mn-ea"/>
              <a:cs typeface="+mn-cs"/>
            </a:rPr>
            <a:t>下回って</a:t>
          </a:r>
          <a:r>
            <a:rPr kumimoji="1" lang="ja-JP" altLang="ja-JP" sz="1100" b="0" i="0" baseline="0">
              <a:solidFill>
                <a:schemeClr val="dk1"/>
              </a:solidFill>
              <a:effectLst/>
              <a:latin typeface="+mn-lt"/>
              <a:ea typeface="+mn-ea"/>
              <a:cs typeface="+mn-cs"/>
            </a:rPr>
            <a:t>はいるが、今後も</a:t>
          </a:r>
          <a:r>
            <a:rPr kumimoji="1" lang="ja-JP" altLang="ja-JP" sz="1100">
              <a:solidFill>
                <a:schemeClr val="dk1"/>
              </a:solidFill>
              <a:effectLst/>
              <a:latin typeface="+mn-lt"/>
              <a:ea typeface="+mn-ea"/>
              <a:cs typeface="+mn-cs"/>
            </a:rPr>
            <a:t>福祉サービスの低下を招かないよう水準の維持と適正化に努める。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ポイント下回る１０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であり、前年度と比較すると０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ほぼ横ばいの結果となったが、</a:t>
          </a:r>
          <a:r>
            <a:rPr kumimoji="1" lang="ja-JP" altLang="ja-JP" sz="1100">
              <a:solidFill>
                <a:schemeClr val="dk1"/>
              </a:solidFill>
              <a:effectLst/>
              <a:latin typeface="+mn-lt"/>
              <a:ea typeface="+mn-ea"/>
              <a:cs typeface="+mn-cs"/>
            </a:rPr>
            <a:t>介護保険給付費などの社会保障経費も増嵩傾向にあり、各事業会計においても事業内容の適正化を図ることなどにより、税収を主な財源とする普通会計の負担額を減らしていくよう努める。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ポイント上回る１</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であり、前年度と比較すると１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経費の内訳として、</a:t>
          </a:r>
          <a:r>
            <a:rPr kumimoji="1" lang="ja-JP" altLang="ja-JP" sz="1100">
              <a:solidFill>
                <a:schemeClr val="dk1"/>
              </a:solidFill>
              <a:effectLst/>
              <a:latin typeface="+mn-lt"/>
              <a:ea typeface="+mn-ea"/>
              <a:cs typeface="+mn-cs"/>
            </a:rPr>
            <a:t>団体に対する負担金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イベント関連団体に対する補助金</a:t>
          </a:r>
          <a:r>
            <a:rPr kumimoji="1" lang="ja-JP" altLang="en-US" sz="1100">
              <a:solidFill>
                <a:schemeClr val="dk1"/>
              </a:solidFill>
              <a:effectLst/>
              <a:latin typeface="+mn-lt"/>
              <a:ea typeface="+mn-ea"/>
              <a:cs typeface="+mn-cs"/>
            </a:rPr>
            <a:t>などがあるが、うち吾妻環境施設組合に対する</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の増額が</a:t>
          </a:r>
          <a:r>
            <a:rPr kumimoji="1" lang="ja-JP" altLang="ja-JP" sz="1100">
              <a:solidFill>
                <a:schemeClr val="dk1"/>
              </a:solidFill>
              <a:effectLst/>
              <a:latin typeface="+mn-lt"/>
              <a:ea typeface="+mn-ea"/>
              <a:cs typeface="+mn-cs"/>
            </a:rPr>
            <a:t>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。引き続き、費用対効果の観点から十分に検討し、交付に当たっては慎重に判断を行うことで補助金の適正化を図りたい。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35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357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６</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ポイント下回る</a:t>
          </a:r>
          <a:r>
            <a:rPr kumimoji="1" lang="ja-JP" altLang="en-US" sz="1100" b="0" i="0" baseline="0">
              <a:solidFill>
                <a:schemeClr val="dk1"/>
              </a:solidFill>
              <a:effectLst/>
              <a:latin typeface="+mn-lt"/>
              <a:ea typeface="+mn-ea"/>
              <a:cs typeface="+mn-cs"/>
            </a:rPr>
            <a:t>９</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であり、前年度と比較すると</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ポイントの減少となった。</a:t>
          </a:r>
          <a:r>
            <a:rPr kumimoji="1" lang="ja-JP" altLang="en-US" sz="1100" b="0" i="0" baseline="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これまでの起債抑制対策によりゆるやかに減少して</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く見込みである。今後も現状維持を基本とし、必要最小限かつ有利な起債の発行に努める。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66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76</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09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76</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104140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ポイント上回る</a:t>
          </a:r>
          <a:r>
            <a:rPr kumimoji="1" lang="ja-JP" altLang="en-US" sz="1100">
              <a:solidFill>
                <a:schemeClr val="dk1"/>
              </a:solidFill>
              <a:effectLst/>
              <a:latin typeface="+mn-lt"/>
              <a:ea typeface="+mn-ea"/>
              <a:cs typeface="+mn-cs"/>
            </a:rPr>
            <a:t>８３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ポイントの増加となった。観光立町としての特殊事情のため、類似団体平均を大きく上回っており、引き続き義務的経費を中心に経費の削減を進め、財政の健全化に努める。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80</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3058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157480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591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80</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913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17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102888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79634</xdr:rowOff>
    </xdr:from>
    <xdr:to>
      <xdr:col>29</xdr:col>
      <xdr:colOff>127000</xdr:colOff>
      <xdr:row>17</xdr:row>
      <xdr:rowOff>120576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1909"/>
          <a:ext cx="647700" cy="4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64411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120576</xdr:rowOff>
    </xdr:from>
    <xdr:to>
      <xdr:col>26</xdr:col>
      <xdr:colOff>50800</xdr:colOff>
      <xdr:row>17</xdr:row>
      <xdr:rowOff>171089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851"/>
          <a:ext cx="6985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171089</xdr:rowOff>
    </xdr:from>
    <xdr:to>
      <xdr:col>22</xdr:col>
      <xdr:colOff>114300</xdr:colOff>
      <xdr:row>18</xdr:row>
      <xdr:rowOff>19009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3364"/>
          <a:ext cx="6985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171028</xdr:rowOff>
    </xdr:from>
    <xdr:to>
      <xdr:col>18</xdr:col>
      <xdr:colOff>177800</xdr:colOff>
      <xdr:row>18</xdr:row>
      <xdr:rowOff>19009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3303"/>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28834</xdr:rowOff>
    </xdr:from>
    <xdr:to>
      <xdr:col>29</xdr:col>
      <xdr:colOff>177800</xdr:colOff>
      <xdr:row>17</xdr:row>
      <xdr:rowOff>130434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45361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69776</xdr:rowOff>
    </xdr:from>
    <xdr:to>
      <xdr:col>26</xdr:col>
      <xdr:colOff>101600</xdr:colOff>
      <xdr:row>17</xdr:row>
      <xdr:rowOff>171376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120289</xdr:rowOff>
    </xdr:from>
    <xdr:to>
      <xdr:col>22</xdr:col>
      <xdr:colOff>165100</xdr:colOff>
      <xdr:row>18</xdr:row>
      <xdr:rowOff>50439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60616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139659</xdr:rowOff>
    </xdr:from>
    <xdr:to>
      <xdr:col>19</xdr:col>
      <xdr:colOff>38100</xdr:colOff>
      <xdr:row>18</xdr:row>
      <xdr:rowOff>69809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79986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120228</xdr:rowOff>
    </xdr:from>
    <xdr:to>
      <xdr:col>15</xdr:col>
      <xdr:colOff>101600</xdr:colOff>
      <xdr:row>18</xdr:row>
      <xdr:rowOff>50378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174892</xdr:rowOff>
    </xdr:from>
    <xdr:to>
      <xdr:col>29</xdr:col>
      <xdr:colOff>127000</xdr:colOff>
      <xdr:row>37</xdr:row>
      <xdr:rowOff>239553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99592"/>
          <a:ext cx="647700" cy="6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239553</xdr:rowOff>
    </xdr:from>
    <xdr:to>
      <xdr:col>26</xdr:col>
      <xdr:colOff>50800</xdr:colOff>
      <xdr:row>37</xdr:row>
      <xdr:rowOff>241986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64253"/>
          <a:ext cx="698500" cy="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222800</xdr:rowOff>
    </xdr:from>
    <xdr:to>
      <xdr:col>22</xdr:col>
      <xdr:colOff>114300</xdr:colOff>
      <xdr:row>37</xdr:row>
      <xdr:rowOff>241986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47500"/>
          <a:ext cx="698500" cy="1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222800</xdr:rowOff>
    </xdr:from>
    <xdr:to>
      <xdr:col>18</xdr:col>
      <xdr:colOff>177800</xdr:colOff>
      <xdr:row>37</xdr:row>
      <xdr:rowOff>249072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47500"/>
          <a:ext cx="698500" cy="2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124092</xdr:rowOff>
    </xdr:from>
    <xdr:to>
      <xdr:col>29</xdr:col>
      <xdr:colOff>177800</xdr:colOff>
      <xdr:row>37</xdr:row>
      <xdr:rowOff>225692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4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96169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188753</xdr:rowOff>
    </xdr:from>
    <xdr:to>
      <xdr:col>26</xdr:col>
      <xdr:colOff>101600</xdr:colOff>
      <xdr:row>37</xdr:row>
      <xdr:rowOff>290353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1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275130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9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191186</xdr:rowOff>
    </xdr:from>
    <xdr:to>
      <xdr:col>22</xdr:col>
      <xdr:colOff>165100</xdr:colOff>
      <xdr:row>37</xdr:row>
      <xdr:rowOff>292786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1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277563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172000</xdr:rowOff>
    </xdr:from>
    <xdr:to>
      <xdr:col>19</xdr:col>
      <xdr:colOff>38100</xdr:colOff>
      <xdr:row>37</xdr:row>
      <xdr:rowOff>273600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9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258377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198272</xdr:rowOff>
    </xdr:from>
    <xdr:to>
      <xdr:col>15</xdr:col>
      <xdr:colOff>101600</xdr:colOff>
      <xdr:row>37</xdr:row>
      <xdr:rowOff>299872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284649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
5,522
49.75
6,765,688
6,580,822
175,654
2,650,359
3,137,947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31481</xdr:rowOff>
    </xdr:from>
    <xdr:to>
      <xdr:col>24</xdr:col>
      <xdr:colOff>63500</xdr:colOff>
      <xdr:row>35</xdr:row>
      <xdr:rowOff>42735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2231"/>
          <a:ext cx="8382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31481</xdr:rowOff>
    </xdr:from>
    <xdr:to>
      <xdr:col>19</xdr:col>
      <xdr:colOff>177800</xdr:colOff>
      <xdr:row>35</xdr:row>
      <xdr:rowOff>45738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2231"/>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45738</xdr:rowOff>
    </xdr:from>
    <xdr:to>
      <xdr:col>15</xdr:col>
      <xdr:colOff>50800</xdr:colOff>
      <xdr:row>35</xdr:row>
      <xdr:rowOff>68681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6488"/>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68681</xdr:rowOff>
    </xdr:from>
    <xdr:to>
      <xdr:col>10</xdr:col>
      <xdr:colOff>114300</xdr:colOff>
      <xdr:row>36</xdr:row>
      <xdr:rowOff>8339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9431"/>
          <a:ext cx="889000" cy="1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163385</xdr:rowOff>
    </xdr:from>
    <xdr:to>
      <xdr:col>24</xdr:col>
      <xdr:colOff>114300</xdr:colOff>
      <xdr:row>35</xdr:row>
      <xdr:rowOff>93535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141812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152131</xdr:rowOff>
    </xdr:from>
    <xdr:to>
      <xdr:col>20</xdr:col>
      <xdr:colOff>38100</xdr:colOff>
      <xdr:row>35</xdr:row>
      <xdr:rowOff>82281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98808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166388</xdr:rowOff>
    </xdr:from>
    <xdr:to>
      <xdr:col>15</xdr:col>
      <xdr:colOff>101600</xdr:colOff>
      <xdr:row>35</xdr:row>
      <xdr:rowOff>96538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113065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17881</xdr:rowOff>
    </xdr:from>
    <xdr:to>
      <xdr:col>10</xdr:col>
      <xdr:colOff>165100</xdr:colOff>
      <xdr:row>35</xdr:row>
      <xdr:rowOff>119481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136008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128989</xdr:rowOff>
    </xdr:from>
    <xdr:to>
      <xdr:col>6</xdr:col>
      <xdr:colOff>38100</xdr:colOff>
      <xdr:row>36</xdr:row>
      <xdr:rowOff>59139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75666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44424</xdr:rowOff>
    </xdr:from>
    <xdr:to>
      <xdr:col>24</xdr:col>
      <xdr:colOff>63500</xdr:colOff>
      <xdr:row>58</xdr:row>
      <xdr:rowOff>6983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17074"/>
          <a:ext cx="8382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44424</xdr:rowOff>
    </xdr:from>
    <xdr:to>
      <xdr:col>19</xdr:col>
      <xdr:colOff>177800</xdr:colOff>
      <xdr:row>58</xdr:row>
      <xdr:rowOff>8068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17074"/>
          <a:ext cx="889000" cy="1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8068</xdr:rowOff>
    </xdr:from>
    <xdr:to>
      <xdr:col>15</xdr:col>
      <xdr:colOff>50800</xdr:colOff>
      <xdr:row>58</xdr:row>
      <xdr:rowOff>41436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2168"/>
          <a:ext cx="889000" cy="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41436</xdr:rowOff>
    </xdr:from>
    <xdr:to>
      <xdr:col>10</xdr:col>
      <xdr:colOff>114300</xdr:colOff>
      <xdr:row>58</xdr:row>
      <xdr:rowOff>47837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553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127633</xdr:rowOff>
    </xdr:from>
    <xdr:to>
      <xdr:col>24</xdr:col>
      <xdr:colOff>114300</xdr:colOff>
      <xdr:row>58</xdr:row>
      <xdr:rowOff>57783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150510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165074</xdr:rowOff>
    </xdr:from>
    <xdr:to>
      <xdr:col>20</xdr:col>
      <xdr:colOff>38100</xdr:colOff>
      <xdr:row>57</xdr:row>
      <xdr:rowOff>95224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111751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128718</xdr:rowOff>
    </xdr:from>
    <xdr:to>
      <xdr:col>15</xdr:col>
      <xdr:colOff>101600</xdr:colOff>
      <xdr:row>58</xdr:row>
      <xdr:rowOff>58868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75395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162086</xdr:rowOff>
    </xdr:from>
    <xdr:to>
      <xdr:col>10</xdr:col>
      <xdr:colOff>165100</xdr:colOff>
      <xdr:row>58</xdr:row>
      <xdr:rowOff>92236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108763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0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168487</xdr:rowOff>
    </xdr:from>
    <xdr:to>
      <xdr:col>6</xdr:col>
      <xdr:colOff>38100</xdr:colOff>
      <xdr:row>58</xdr:row>
      <xdr:rowOff>98637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115164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1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45593</xdr:rowOff>
    </xdr:from>
    <xdr:to>
      <xdr:col>24</xdr:col>
      <xdr:colOff>63500</xdr:colOff>
      <xdr:row>76</xdr:row>
      <xdr:rowOff>128194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75793"/>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45593</xdr:rowOff>
    </xdr:from>
    <xdr:to>
      <xdr:col>19</xdr:col>
      <xdr:colOff>177800</xdr:colOff>
      <xdr:row>76</xdr:row>
      <xdr:rowOff>153436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75793"/>
          <a:ext cx="889000" cy="1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153436</xdr:rowOff>
    </xdr:from>
    <xdr:to>
      <xdr:col>15</xdr:col>
      <xdr:colOff>50800</xdr:colOff>
      <xdr:row>77</xdr:row>
      <xdr:rowOff>79597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83636"/>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79597</xdr:rowOff>
    </xdr:from>
    <xdr:to>
      <xdr:col>10</xdr:col>
      <xdr:colOff>114300</xdr:colOff>
      <xdr:row>77</xdr:row>
      <xdr:rowOff>167151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81247"/>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77394</xdr:rowOff>
    </xdr:from>
    <xdr:to>
      <xdr:col>24</xdr:col>
      <xdr:colOff>114300</xdr:colOff>
      <xdr:row>77</xdr:row>
      <xdr:rowOff>7544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100271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166243</xdr:rowOff>
    </xdr:from>
    <xdr:to>
      <xdr:col>20</xdr:col>
      <xdr:colOff>38100</xdr:colOff>
      <xdr:row>76</xdr:row>
      <xdr:rowOff>96393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112920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102636</xdr:rowOff>
    </xdr:from>
    <xdr:to>
      <xdr:col>15</xdr:col>
      <xdr:colOff>101600</xdr:colOff>
      <xdr:row>77</xdr:row>
      <xdr:rowOff>32786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49312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28797</xdr:rowOff>
    </xdr:from>
    <xdr:to>
      <xdr:col>10</xdr:col>
      <xdr:colOff>165100</xdr:colOff>
      <xdr:row>77</xdr:row>
      <xdr:rowOff>130397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146924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116351</xdr:rowOff>
    </xdr:from>
    <xdr:to>
      <xdr:col>6</xdr:col>
      <xdr:colOff>38100</xdr:colOff>
      <xdr:row>78</xdr:row>
      <xdr:rowOff>46501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63028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70892</xdr:rowOff>
    </xdr:from>
    <xdr:to>
      <xdr:col>24</xdr:col>
      <xdr:colOff>63500</xdr:colOff>
      <xdr:row>98</xdr:row>
      <xdr:rowOff>35074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01542"/>
          <a:ext cx="838200" cy="13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12114</xdr:rowOff>
    </xdr:from>
    <xdr:to>
      <xdr:col>19</xdr:col>
      <xdr:colOff>177800</xdr:colOff>
      <xdr:row>98</xdr:row>
      <xdr:rowOff>35074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4214"/>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12114</xdr:rowOff>
    </xdr:from>
    <xdr:to>
      <xdr:col>15</xdr:col>
      <xdr:colOff>50800</xdr:colOff>
      <xdr:row>99</xdr:row>
      <xdr:rowOff>54404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4214"/>
          <a:ext cx="8890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54404</xdr:rowOff>
    </xdr:from>
    <xdr:to>
      <xdr:col>10</xdr:col>
      <xdr:colOff>114300</xdr:colOff>
      <xdr:row>99</xdr:row>
      <xdr:rowOff>63567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7027954"/>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20092</xdr:rowOff>
    </xdr:from>
    <xdr:to>
      <xdr:col>24</xdr:col>
      <xdr:colOff>114300</xdr:colOff>
      <xdr:row>97</xdr:row>
      <xdr:rowOff>121692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155724</xdr:rowOff>
    </xdr:from>
    <xdr:to>
      <xdr:col>20</xdr:col>
      <xdr:colOff>38100</xdr:colOff>
      <xdr:row>98</xdr:row>
      <xdr:rowOff>85874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77001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132764</xdr:rowOff>
    </xdr:from>
    <xdr:to>
      <xdr:col>15</xdr:col>
      <xdr:colOff>101600</xdr:colOff>
      <xdr:row>98</xdr:row>
      <xdr:rowOff>62914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54041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3604</xdr:rowOff>
    </xdr:from>
    <xdr:to>
      <xdr:col>10</xdr:col>
      <xdr:colOff>165100</xdr:colOff>
      <xdr:row>99</xdr:row>
      <xdr:rowOff>105204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96331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12767</xdr:rowOff>
    </xdr:from>
    <xdr:to>
      <xdr:col>6</xdr:col>
      <xdr:colOff>38100</xdr:colOff>
      <xdr:row>99</xdr:row>
      <xdr:rowOff>114367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105494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150320</xdr:rowOff>
    </xdr:from>
    <xdr:to>
      <xdr:col>55</xdr:col>
      <xdr:colOff>0</xdr:colOff>
      <xdr:row>36</xdr:row>
      <xdr:rowOff>157495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1070"/>
          <a:ext cx="838200" cy="1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157495</xdr:rowOff>
    </xdr:from>
    <xdr:to>
      <xdr:col>50</xdr:col>
      <xdr:colOff>114300</xdr:colOff>
      <xdr:row>37</xdr:row>
      <xdr:rowOff>22510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9695"/>
          <a:ext cx="889000" cy="3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10525</xdr:rowOff>
    </xdr:from>
    <xdr:to>
      <xdr:col>45</xdr:col>
      <xdr:colOff>177800</xdr:colOff>
      <xdr:row>37</xdr:row>
      <xdr:rowOff>22510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1275"/>
          <a:ext cx="889000" cy="3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10525</xdr:rowOff>
    </xdr:from>
    <xdr:to>
      <xdr:col>41</xdr:col>
      <xdr:colOff>50800</xdr:colOff>
      <xdr:row>37</xdr:row>
      <xdr:rowOff>18131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1275"/>
          <a:ext cx="889000" cy="3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99520</xdr:rowOff>
    </xdr:from>
    <xdr:to>
      <xdr:col>55</xdr:col>
      <xdr:colOff>50800</xdr:colOff>
      <xdr:row>36</xdr:row>
      <xdr:rowOff>29670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122397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106695</xdr:rowOff>
    </xdr:from>
    <xdr:to>
      <xdr:col>50</xdr:col>
      <xdr:colOff>165100</xdr:colOff>
      <xdr:row>37</xdr:row>
      <xdr:rowOff>36845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27972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143160</xdr:rowOff>
    </xdr:from>
    <xdr:to>
      <xdr:col>46</xdr:col>
      <xdr:colOff>38100</xdr:colOff>
      <xdr:row>37</xdr:row>
      <xdr:rowOff>73310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64437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0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131175</xdr:rowOff>
    </xdr:from>
    <xdr:to>
      <xdr:col>41</xdr:col>
      <xdr:colOff>101600</xdr:colOff>
      <xdr:row>35</xdr:row>
      <xdr:rowOff>61325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77852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3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138781</xdr:rowOff>
    </xdr:from>
    <xdr:to>
      <xdr:col>36</xdr:col>
      <xdr:colOff>165100</xdr:colOff>
      <xdr:row>37</xdr:row>
      <xdr:rowOff>68931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85458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8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67877</xdr:rowOff>
    </xdr:from>
    <xdr:to>
      <xdr:col>55</xdr:col>
      <xdr:colOff>0</xdr:colOff>
      <xdr:row>58</xdr:row>
      <xdr:rowOff>98128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1977"/>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98128</xdr:rowOff>
    </xdr:from>
    <xdr:to>
      <xdr:col>50</xdr:col>
      <xdr:colOff>114300</xdr:colOff>
      <xdr:row>58</xdr:row>
      <xdr:rowOff>106463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2228"/>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85417</xdr:rowOff>
    </xdr:from>
    <xdr:to>
      <xdr:col>45</xdr:col>
      <xdr:colOff>177800</xdr:colOff>
      <xdr:row>58</xdr:row>
      <xdr:rowOff>106463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9517"/>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85417</xdr:rowOff>
    </xdr:from>
    <xdr:to>
      <xdr:col>41</xdr:col>
      <xdr:colOff>50800</xdr:colOff>
      <xdr:row>58</xdr:row>
      <xdr:rowOff>93390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9517"/>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17077</xdr:rowOff>
    </xdr:from>
    <xdr:to>
      <xdr:col>55</xdr:col>
      <xdr:colOff>50800</xdr:colOff>
      <xdr:row>58</xdr:row>
      <xdr:rowOff>118677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47328</xdr:rowOff>
    </xdr:from>
    <xdr:to>
      <xdr:col>50</xdr:col>
      <xdr:colOff>165100</xdr:colOff>
      <xdr:row>58</xdr:row>
      <xdr:rowOff>148928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140055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55663</xdr:rowOff>
    </xdr:from>
    <xdr:to>
      <xdr:col>46</xdr:col>
      <xdr:colOff>38100</xdr:colOff>
      <xdr:row>58</xdr:row>
      <xdr:rowOff>157263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34617</xdr:rowOff>
    </xdr:from>
    <xdr:to>
      <xdr:col>41</xdr:col>
      <xdr:colOff>101600</xdr:colOff>
      <xdr:row>58</xdr:row>
      <xdr:rowOff>136217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127344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42590</xdr:rowOff>
    </xdr:from>
    <xdr:to>
      <xdr:col>36</xdr:col>
      <xdr:colOff>165100</xdr:colOff>
      <xdr:row>58</xdr:row>
      <xdr:rowOff>144190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135317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85741</xdr:rowOff>
    </xdr:from>
    <xdr:to>
      <xdr:col>55</xdr:col>
      <xdr:colOff>0</xdr:colOff>
      <xdr:row>78</xdr:row>
      <xdr:rowOff>117576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8841"/>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117576</xdr:rowOff>
    </xdr:from>
    <xdr:to>
      <xdr:col>50</xdr:col>
      <xdr:colOff>114300</xdr:colOff>
      <xdr:row>78</xdr:row>
      <xdr:rowOff>127690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0676"/>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114624</xdr:rowOff>
    </xdr:from>
    <xdr:to>
      <xdr:col>45</xdr:col>
      <xdr:colOff>177800</xdr:colOff>
      <xdr:row>78</xdr:row>
      <xdr:rowOff>127690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772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114624</xdr:rowOff>
    </xdr:from>
    <xdr:to>
      <xdr:col>41</xdr:col>
      <xdr:colOff>50800</xdr:colOff>
      <xdr:row>78</xdr:row>
      <xdr:rowOff>126800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772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34941</xdr:rowOff>
    </xdr:from>
    <xdr:to>
      <xdr:col>55</xdr:col>
      <xdr:colOff>50800</xdr:colOff>
      <xdr:row>78</xdr:row>
      <xdr:rowOff>136541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165768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66776</xdr:rowOff>
    </xdr:from>
    <xdr:to>
      <xdr:col>50</xdr:col>
      <xdr:colOff>165100</xdr:colOff>
      <xdr:row>78</xdr:row>
      <xdr:rowOff>168376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159503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76890</xdr:rowOff>
    </xdr:from>
    <xdr:to>
      <xdr:col>46</xdr:col>
      <xdr:colOff>38100</xdr:colOff>
      <xdr:row>79</xdr:row>
      <xdr:rowOff>7040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169617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63824</xdr:rowOff>
    </xdr:from>
    <xdr:to>
      <xdr:col>41</xdr:col>
      <xdr:colOff>101600</xdr:colOff>
      <xdr:row>78</xdr:row>
      <xdr:rowOff>165424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76000</xdr:rowOff>
    </xdr:from>
    <xdr:to>
      <xdr:col>36</xdr:col>
      <xdr:colOff>165100</xdr:colOff>
      <xdr:row>79</xdr:row>
      <xdr:rowOff>6150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145390</xdr:rowOff>
    </xdr:from>
    <xdr:to>
      <xdr:col>55</xdr:col>
      <xdr:colOff>0</xdr:colOff>
      <xdr:row>98</xdr:row>
      <xdr:rowOff>163148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47490"/>
          <a:ext cx="838200" cy="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145199</xdr:rowOff>
    </xdr:from>
    <xdr:to>
      <xdr:col>50</xdr:col>
      <xdr:colOff>114300</xdr:colOff>
      <xdr:row>98</xdr:row>
      <xdr:rowOff>145390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4729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86616</xdr:rowOff>
    </xdr:from>
    <xdr:to>
      <xdr:col>45</xdr:col>
      <xdr:colOff>177800</xdr:colOff>
      <xdr:row>98</xdr:row>
      <xdr:rowOff>145199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8716"/>
          <a:ext cx="889000" cy="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44672</xdr:rowOff>
    </xdr:from>
    <xdr:to>
      <xdr:col>41</xdr:col>
      <xdr:colOff>50800</xdr:colOff>
      <xdr:row>98</xdr:row>
      <xdr:rowOff>86616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46772"/>
          <a:ext cx="889000" cy="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112348</xdr:rowOff>
    </xdr:from>
    <xdr:to>
      <xdr:col>55</xdr:col>
      <xdr:colOff>50800</xdr:colOff>
      <xdr:row>99</xdr:row>
      <xdr:rowOff>42498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27275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94590</xdr:rowOff>
    </xdr:from>
    <xdr:to>
      <xdr:col>50</xdr:col>
      <xdr:colOff>165100</xdr:colOff>
      <xdr:row>99</xdr:row>
      <xdr:rowOff>24740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15867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94399</xdr:rowOff>
    </xdr:from>
    <xdr:to>
      <xdr:col>46</xdr:col>
      <xdr:colOff>38100</xdr:colOff>
      <xdr:row>99</xdr:row>
      <xdr:rowOff>24549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35816</xdr:rowOff>
    </xdr:from>
    <xdr:to>
      <xdr:col>41</xdr:col>
      <xdr:colOff>101600</xdr:colOff>
      <xdr:row>98</xdr:row>
      <xdr:rowOff>137416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128543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165322</xdr:rowOff>
    </xdr:from>
    <xdr:to>
      <xdr:col>36</xdr:col>
      <xdr:colOff>165100</xdr:colOff>
      <xdr:row>98</xdr:row>
      <xdr:rowOff>95472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23887</xdr:rowOff>
    </xdr:from>
    <xdr:to>
      <xdr:col>85</xdr:col>
      <xdr:colOff>127000</xdr:colOff>
      <xdr:row>78</xdr:row>
      <xdr:rowOff>31621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9698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119579</xdr:rowOff>
    </xdr:from>
    <xdr:to>
      <xdr:col>81</xdr:col>
      <xdr:colOff>50800</xdr:colOff>
      <xdr:row>78</xdr:row>
      <xdr:rowOff>23887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21229"/>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119579</xdr:rowOff>
    </xdr:from>
    <xdr:to>
      <xdr:col>76</xdr:col>
      <xdr:colOff>114300</xdr:colOff>
      <xdr:row>78</xdr:row>
      <xdr:rowOff>20664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2122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20664</xdr:rowOff>
    </xdr:from>
    <xdr:to>
      <xdr:col>71</xdr:col>
      <xdr:colOff>177800</xdr:colOff>
      <xdr:row>78</xdr:row>
      <xdr:rowOff>28291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3764"/>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152271</xdr:rowOff>
    </xdr:from>
    <xdr:to>
      <xdr:col>85</xdr:col>
      <xdr:colOff>177800</xdr:colOff>
      <xdr:row>78</xdr:row>
      <xdr:rowOff>82421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130698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144537</xdr:rowOff>
    </xdr:from>
    <xdr:to>
      <xdr:col>81</xdr:col>
      <xdr:colOff>101600</xdr:colOff>
      <xdr:row>78</xdr:row>
      <xdr:rowOff>74687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65814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68779</xdr:rowOff>
    </xdr:from>
    <xdr:to>
      <xdr:col>76</xdr:col>
      <xdr:colOff>165100</xdr:colOff>
      <xdr:row>77</xdr:row>
      <xdr:rowOff>170379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161506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141314</xdr:rowOff>
    </xdr:from>
    <xdr:to>
      <xdr:col>72</xdr:col>
      <xdr:colOff>38100</xdr:colOff>
      <xdr:row>78</xdr:row>
      <xdr:rowOff>71464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62591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148941</xdr:rowOff>
    </xdr:from>
    <xdr:to>
      <xdr:col>67</xdr:col>
      <xdr:colOff>101600</xdr:colOff>
      <xdr:row>78</xdr:row>
      <xdr:rowOff>79091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70218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57772</xdr:rowOff>
    </xdr:from>
    <xdr:to>
      <xdr:col>85</xdr:col>
      <xdr:colOff>127000</xdr:colOff>
      <xdr:row>95</xdr:row>
      <xdr:rowOff>107860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45522"/>
          <a:ext cx="838200" cy="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36334</xdr:rowOff>
    </xdr:from>
    <xdr:to>
      <xdr:col>81</xdr:col>
      <xdr:colOff>50800</xdr:colOff>
      <xdr:row>95</xdr:row>
      <xdr:rowOff>57772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24084"/>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36334</xdr:rowOff>
    </xdr:from>
    <xdr:to>
      <xdr:col>76</xdr:col>
      <xdr:colOff>114300</xdr:colOff>
      <xdr:row>96</xdr:row>
      <xdr:rowOff>74555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24084"/>
          <a:ext cx="889000" cy="2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33803</xdr:rowOff>
    </xdr:from>
    <xdr:to>
      <xdr:col>71</xdr:col>
      <xdr:colOff>177800</xdr:colOff>
      <xdr:row>96</xdr:row>
      <xdr:rowOff>74555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493003"/>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57060</xdr:rowOff>
    </xdr:from>
    <xdr:to>
      <xdr:col>85</xdr:col>
      <xdr:colOff>177800</xdr:colOff>
      <xdr:row>95</xdr:row>
      <xdr:rowOff>158660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79937</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9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6972</xdr:rowOff>
    </xdr:from>
    <xdr:to>
      <xdr:col>81</xdr:col>
      <xdr:colOff>101600</xdr:colOff>
      <xdr:row>95</xdr:row>
      <xdr:rowOff>108572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125099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0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156984</xdr:rowOff>
    </xdr:from>
    <xdr:to>
      <xdr:col>76</xdr:col>
      <xdr:colOff>165100</xdr:colOff>
      <xdr:row>95</xdr:row>
      <xdr:rowOff>87134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103661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23755</xdr:rowOff>
    </xdr:from>
    <xdr:to>
      <xdr:col>72</xdr:col>
      <xdr:colOff>38100</xdr:colOff>
      <xdr:row>96</xdr:row>
      <xdr:rowOff>125355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141882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5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154453</xdr:rowOff>
    </xdr:from>
    <xdr:to>
      <xdr:col>67</xdr:col>
      <xdr:colOff>101600</xdr:colOff>
      <xdr:row>96</xdr:row>
      <xdr:rowOff>84603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101130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2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106071</xdr:rowOff>
    </xdr:from>
    <xdr:to>
      <xdr:col>116</xdr:col>
      <xdr:colOff>63500</xdr:colOff>
      <xdr:row>77</xdr:row>
      <xdr:rowOff>120548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07721"/>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120548</xdr:rowOff>
    </xdr:from>
    <xdr:to>
      <xdr:col>111</xdr:col>
      <xdr:colOff>177800</xdr:colOff>
      <xdr:row>77</xdr:row>
      <xdr:rowOff>152185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22198"/>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152185</xdr:rowOff>
    </xdr:from>
    <xdr:to>
      <xdr:col>107</xdr:col>
      <xdr:colOff>50800</xdr:colOff>
      <xdr:row>77</xdr:row>
      <xdr:rowOff>157138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5383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136334</xdr:rowOff>
    </xdr:from>
    <xdr:to>
      <xdr:col>102</xdr:col>
      <xdr:colOff>114300</xdr:colOff>
      <xdr:row>77</xdr:row>
      <xdr:rowOff>157138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37984"/>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55271</xdr:rowOff>
    </xdr:from>
    <xdr:to>
      <xdr:col>116</xdr:col>
      <xdr:colOff>114300</xdr:colOff>
      <xdr:row>77</xdr:row>
      <xdr:rowOff>156871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33698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69748</xdr:rowOff>
    </xdr:from>
    <xdr:to>
      <xdr:col>112</xdr:col>
      <xdr:colOff>38100</xdr:colOff>
      <xdr:row>77</xdr:row>
      <xdr:rowOff>171348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162475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101385</xdr:rowOff>
    </xdr:from>
    <xdr:to>
      <xdr:col>107</xdr:col>
      <xdr:colOff>101600</xdr:colOff>
      <xdr:row>78</xdr:row>
      <xdr:rowOff>31535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22662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106338</xdr:rowOff>
    </xdr:from>
    <xdr:to>
      <xdr:col>102</xdr:col>
      <xdr:colOff>165100</xdr:colOff>
      <xdr:row>78</xdr:row>
      <xdr:rowOff>36488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27615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85534</xdr:rowOff>
    </xdr:from>
    <xdr:to>
      <xdr:col>98</xdr:col>
      <xdr:colOff>38100</xdr:colOff>
      <xdr:row>78</xdr:row>
      <xdr:rowOff>15684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・歳出決算総額は、住民一人当たり約１０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万円となっている。</a:t>
          </a:r>
          <a:endParaRPr lang="ja-JP" altLang="ja-JP">
            <a:effectLst/>
          </a:endParaRPr>
        </a:p>
        <a:p>
          <a:r>
            <a:rPr kumimoji="1" lang="ja-JP" altLang="ja-JP" sz="1100">
              <a:solidFill>
                <a:schemeClr val="dk1"/>
              </a:solidFill>
              <a:effectLst/>
              <a:latin typeface="+mn-lt"/>
              <a:ea typeface="+mn-ea"/>
              <a:cs typeface="+mn-cs"/>
            </a:rPr>
            <a:t>・人件費については、住民一人当たり約１４万円であり、類似団体平均を約３千円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回っている。引き続き会計年度任用職員制度を活用しつつ、業務量に見合った職員の確保を行っていく。</a:t>
          </a:r>
          <a:endParaRPr lang="ja-JP" altLang="ja-JP">
            <a:effectLst/>
          </a:endParaRPr>
        </a:p>
        <a:p>
          <a:r>
            <a:rPr kumimoji="1" lang="ja-JP" altLang="ja-JP" sz="1100">
              <a:solidFill>
                <a:schemeClr val="dk1"/>
              </a:solidFill>
              <a:effectLst/>
              <a:latin typeface="+mn-lt"/>
              <a:ea typeface="+mn-ea"/>
              <a:cs typeface="+mn-cs"/>
            </a:rPr>
            <a:t>・物件費については、住民一人当たり約</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万円であり、類似団体平均を約１万円上回っている。観光立町として観光関係の委託経費が多額となっていることが要因であ</a:t>
          </a:r>
          <a:r>
            <a:rPr kumimoji="1" lang="ja-JP" altLang="en-US" sz="1100">
              <a:solidFill>
                <a:schemeClr val="dk1"/>
              </a:solidFill>
              <a:effectLst/>
              <a:latin typeface="+mn-lt"/>
              <a:ea typeface="+mn-ea"/>
              <a:cs typeface="+mn-cs"/>
            </a:rPr>
            <a:t>る。また、前年度から約８万円の減少となっているが、これはクーポン券事業の終了によるものと考えられる</a:t>
          </a:r>
          <a:r>
            <a:rPr kumimoji="1" lang="ja-JP" altLang="ja-JP" sz="1100">
              <a:solidFill>
                <a:schemeClr val="dk1"/>
              </a:solidFill>
              <a:effectLst/>
              <a:latin typeface="+mn-lt"/>
              <a:ea typeface="+mn-ea"/>
              <a:cs typeface="+mn-cs"/>
            </a:rPr>
            <a:t>。引き続き財源の確保と経費の節約に努める。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・維持補修費については、住民一人当たり約２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万円であり、類似団体平均を約１万円上回っている。ごみ処理施設や観光施設の老朽化により修繕費が多額となったことが要因である。公共施設総合管理計画等に基づき、引き続き適正な管理を行っていく。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
5,522
49.75
6,765,688
6,580,822
175,654
2,650,359
3,137,947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34</xdr:row>
      <xdr:rowOff>15113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7540"/>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16093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44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118636</xdr:rowOff>
    </xdr:from>
    <xdr:to>
      <xdr:col>15</xdr:col>
      <xdr:colOff>50800</xdr:colOff>
      <xdr:row>34</xdr:row>
      <xdr:rowOff>16093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6486"/>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118636</xdr:rowOff>
    </xdr:from>
    <xdr:to>
      <xdr:col>10</xdr:col>
      <xdr:colOff>114300</xdr:colOff>
      <xdr:row>34</xdr:row>
      <xdr:rowOff>9398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76486"/>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xdr:rowOff>
    </xdr:from>
    <xdr:to>
      <xdr:col>24</xdr:col>
      <xdr:colOff>114300</xdr:colOff>
      <xdr:row>33</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31767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82440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136743</xdr:rowOff>
    </xdr:from>
    <xdr:to>
      <xdr:col>15</xdr:col>
      <xdr:colOff>101600</xdr:colOff>
      <xdr:row>34</xdr:row>
      <xdr:rowOff>66893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83420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67836</xdr:rowOff>
    </xdr:from>
    <xdr:to>
      <xdr:col>10</xdr:col>
      <xdr:colOff>165100</xdr:colOff>
      <xdr:row>33</xdr:row>
      <xdr:rowOff>169436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14513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130048</xdr:rowOff>
    </xdr:from>
    <xdr:to>
      <xdr:col>6</xdr:col>
      <xdr:colOff>38100</xdr:colOff>
      <xdr:row>34</xdr:row>
      <xdr:rowOff>60198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76725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40791</xdr:rowOff>
    </xdr:from>
    <xdr:to>
      <xdr:col>24</xdr:col>
      <xdr:colOff>63500</xdr:colOff>
      <xdr:row>57</xdr:row>
      <xdr:rowOff>86591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13441"/>
          <a:ext cx="838200" cy="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40791</xdr:rowOff>
    </xdr:from>
    <xdr:to>
      <xdr:col>19</xdr:col>
      <xdr:colOff>177800</xdr:colOff>
      <xdr:row>57</xdr:row>
      <xdr:rowOff>57565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13441"/>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25195</xdr:rowOff>
    </xdr:from>
    <xdr:to>
      <xdr:col>15</xdr:col>
      <xdr:colOff>50800</xdr:colOff>
      <xdr:row>57</xdr:row>
      <xdr:rowOff>57565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97845"/>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25195</xdr:rowOff>
    </xdr:from>
    <xdr:to>
      <xdr:col>10</xdr:col>
      <xdr:colOff>114300</xdr:colOff>
      <xdr:row>57</xdr:row>
      <xdr:rowOff>131639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97845"/>
          <a:ext cx="889000" cy="1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35791</xdr:rowOff>
    </xdr:from>
    <xdr:to>
      <xdr:col>24</xdr:col>
      <xdr:colOff>114300</xdr:colOff>
      <xdr:row>57</xdr:row>
      <xdr:rowOff>137391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58668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5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161441</xdr:rowOff>
    </xdr:from>
    <xdr:to>
      <xdr:col>20</xdr:col>
      <xdr:colOff>38100</xdr:colOff>
      <xdr:row>57</xdr:row>
      <xdr:rowOff>91591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108118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3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6765</xdr:rowOff>
    </xdr:from>
    <xdr:to>
      <xdr:col>15</xdr:col>
      <xdr:colOff>101600</xdr:colOff>
      <xdr:row>57</xdr:row>
      <xdr:rowOff>108365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124892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145845</xdr:rowOff>
    </xdr:from>
    <xdr:to>
      <xdr:col>10</xdr:col>
      <xdr:colOff>165100</xdr:colOff>
      <xdr:row>57</xdr:row>
      <xdr:rowOff>75995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92522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2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80839</xdr:rowOff>
    </xdr:from>
    <xdr:to>
      <xdr:col>6</xdr:col>
      <xdr:colOff>38100</xdr:colOff>
      <xdr:row>58</xdr:row>
      <xdr:rowOff>10989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27516</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2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32658</xdr:rowOff>
    </xdr:from>
    <xdr:to>
      <xdr:col>24</xdr:col>
      <xdr:colOff>63500</xdr:colOff>
      <xdr:row>77</xdr:row>
      <xdr:rowOff>93013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34308"/>
          <a:ext cx="838200" cy="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93013</xdr:rowOff>
    </xdr:from>
    <xdr:to>
      <xdr:col>19</xdr:col>
      <xdr:colOff>177800</xdr:colOff>
      <xdr:row>77</xdr:row>
      <xdr:rowOff>99017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94663"/>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99017</xdr:rowOff>
    </xdr:from>
    <xdr:to>
      <xdr:col>15</xdr:col>
      <xdr:colOff>50800</xdr:colOff>
      <xdr:row>78</xdr:row>
      <xdr:rowOff>40461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00667"/>
          <a:ext cx="889000" cy="1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40461</xdr:rowOff>
    </xdr:from>
    <xdr:to>
      <xdr:col>10</xdr:col>
      <xdr:colOff>114300</xdr:colOff>
      <xdr:row>78</xdr:row>
      <xdr:rowOff>60575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13561"/>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153308</xdr:rowOff>
    </xdr:from>
    <xdr:to>
      <xdr:col>24</xdr:col>
      <xdr:colOff>114300</xdr:colOff>
      <xdr:row>77</xdr:row>
      <xdr:rowOff>83458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131735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42213</xdr:rowOff>
    </xdr:from>
    <xdr:to>
      <xdr:col>20</xdr:col>
      <xdr:colOff>38100</xdr:colOff>
      <xdr:row>77</xdr:row>
      <xdr:rowOff>143813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3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48217</xdr:rowOff>
    </xdr:from>
    <xdr:to>
      <xdr:col>15</xdr:col>
      <xdr:colOff>101600</xdr:colOff>
      <xdr:row>77</xdr:row>
      <xdr:rowOff>149817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161111</xdr:rowOff>
    </xdr:from>
    <xdr:to>
      <xdr:col>10</xdr:col>
      <xdr:colOff>165100</xdr:colOff>
      <xdr:row>78</xdr:row>
      <xdr:rowOff>91261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82388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9775</xdr:rowOff>
    </xdr:from>
    <xdr:to>
      <xdr:col>6</xdr:col>
      <xdr:colOff>38100</xdr:colOff>
      <xdr:row>78</xdr:row>
      <xdr:rowOff>111375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102502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93994</xdr:rowOff>
    </xdr:from>
    <xdr:to>
      <xdr:col>24</xdr:col>
      <xdr:colOff>63500</xdr:colOff>
      <xdr:row>98</xdr:row>
      <xdr:rowOff>100405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6094"/>
          <a:ext cx="8382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100405</xdr:rowOff>
    </xdr:from>
    <xdr:to>
      <xdr:col>19</xdr:col>
      <xdr:colOff>177800</xdr:colOff>
      <xdr:row>98</xdr:row>
      <xdr:rowOff>105302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25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105302</xdr:rowOff>
    </xdr:from>
    <xdr:to>
      <xdr:col>15</xdr:col>
      <xdr:colOff>50800</xdr:colOff>
      <xdr:row>98</xdr:row>
      <xdr:rowOff>106235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7402"/>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106235</xdr:rowOff>
    </xdr:from>
    <xdr:to>
      <xdr:col>10</xdr:col>
      <xdr:colOff>114300</xdr:colOff>
      <xdr:row>98</xdr:row>
      <xdr:rowOff>107180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833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43194</xdr:rowOff>
    </xdr:from>
    <xdr:to>
      <xdr:col>24</xdr:col>
      <xdr:colOff>114300</xdr:colOff>
      <xdr:row>98</xdr:row>
      <xdr:rowOff>144794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49605</xdr:rowOff>
    </xdr:from>
    <xdr:to>
      <xdr:col>20</xdr:col>
      <xdr:colOff>38100</xdr:colOff>
      <xdr:row>98</xdr:row>
      <xdr:rowOff>151205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54502</xdr:rowOff>
    </xdr:from>
    <xdr:to>
      <xdr:col>15</xdr:col>
      <xdr:colOff>101600</xdr:colOff>
      <xdr:row>98</xdr:row>
      <xdr:rowOff>156102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147229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55435</xdr:rowOff>
    </xdr:from>
    <xdr:to>
      <xdr:col>10</xdr:col>
      <xdr:colOff>165100</xdr:colOff>
      <xdr:row>98</xdr:row>
      <xdr:rowOff>157035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148162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56380</xdr:rowOff>
    </xdr:from>
    <xdr:to>
      <xdr:col>6</xdr:col>
      <xdr:colOff>38100</xdr:colOff>
      <xdr:row>98</xdr:row>
      <xdr:rowOff>157980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25343</xdr:rowOff>
    </xdr:from>
    <xdr:to>
      <xdr:col>55</xdr:col>
      <xdr:colOff>0</xdr:colOff>
      <xdr:row>38</xdr:row>
      <xdr:rowOff>25343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25343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25343</xdr:rowOff>
    </xdr:from>
    <xdr:to>
      <xdr:col>45</xdr:col>
      <xdr:colOff>177800</xdr:colOff>
      <xdr:row>38</xdr:row>
      <xdr:rowOff>25343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25343</xdr:rowOff>
    </xdr:from>
    <xdr:to>
      <xdr:col>41</xdr:col>
      <xdr:colOff>50800</xdr:colOff>
      <xdr:row>38</xdr:row>
      <xdr:rowOff>25343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145993</xdr:rowOff>
    </xdr:from>
    <xdr:to>
      <xdr:col>55</xdr:col>
      <xdr:colOff>50800</xdr:colOff>
      <xdr:row>38</xdr:row>
      <xdr:rowOff>76143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145993</xdr:rowOff>
    </xdr:from>
    <xdr:to>
      <xdr:col>50</xdr:col>
      <xdr:colOff>165100</xdr:colOff>
      <xdr:row>38</xdr:row>
      <xdr:rowOff>76143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67270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145993</xdr:rowOff>
    </xdr:from>
    <xdr:to>
      <xdr:col>41</xdr:col>
      <xdr:colOff>101600</xdr:colOff>
      <xdr:row>38</xdr:row>
      <xdr:rowOff>76143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67270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145993</xdr:rowOff>
    </xdr:from>
    <xdr:to>
      <xdr:col>36</xdr:col>
      <xdr:colOff>165100</xdr:colOff>
      <xdr:row>38</xdr:row>
      <xdr:rowOff>76143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67270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125778</xdr:rowOff>
    </xdr:from>
    <xdr:to>
      <xdr:col>55</xdr:col>
      <xdr:colOff>0</xdr:colOff>
      <xdr:row>58</xdr:row>
      <xdr:rowOff>126162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6987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125778</xdr:rowOff>
    </xdr:from>
    <xdr:to>
      <xdr:col>50</xdr:col>
      <xdr:colOff>114300</xdr:colOff>
      <xdr:row>58</xdr:row>
      <xdr:rowOff>128284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9878"/>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128284</xdr:rowOff>
    </xdr:from>
    <xdr:to>
      <xdr:col>45</xdr:col>
      <xdr:colOff>177800</xdr:colOff>
      <xdr:row>58</xdr:row>
      <xdr:rowOff>130232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2384"/>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130232</xdr:rowOff>
    </xdr:from>
    <xdr:to>
      <xdr:col>41</xdr:col>
      <xdr:colOff>50800</xdr:colOff>
      <xdr:row>58</xdr:row>
      <xdr:rowOff>132060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7433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75362</xdr:rowOff>
    </xdr:from>
    <xdr:to>
      <xdr:col>55</xdr:col>
      <xdr:colOff>50800</xdr:colOff>
      <xdr:row>59</xdr:row>
      <xdr:rowOff>5512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161739</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74978</xdr:rowOff>
    </xdr:from>
    <xdr:to>
      <xdr:col>50</xdr:col>
      <xdr:colOff>165100</xdr:colOff>
      <xdr:row>59</xdr:row>
      <xdr:rowOff>5128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167705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77484</xdr:rowOff>
    </xdr:from>
    <xdr:to>
      <xdr:col>46</xdr:col>
      <xdr:colOff>38100</xdr:colOff>
      <xdr:row>59</xdr:row>
      <xdr:rowOff>7634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170211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1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79432</xdr:rowOff>
    </xdr:from>
    <xdr:to>
      <xdr:col>41</xdr:col>
      <xdr:colOff>101600</xdr:colOff>
      <xdr:row>59</xdr:row>
      <xdr:rowOff>9582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81260</xdr:rowOff>
    </xdr:from>
    <xdr:to>
      <xdr:col>36</xdr:col>
      <xdr:colOff>165100</xdr:colOff>
      <xdr:row>59</xdr:row>
      <xdr:rowOff>11410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2537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90433</xdr:rowOff>
    </xdr:from>
    <xdr:to>
      <xdr:col>55</xdr:col>
      <xdr:colOff>0</xdr:colOff>
      <xdr:row>76</xdr:row>
      <xdr:rowOff>42275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49183"/>
          <a:ext cx="8382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90433</xdr:rowOff>
    </xdr:from>
    <xdr:to>
      <xdr:col>50</xdr:col>
      <xdr:colOff>114300</xdr:colOff>
      <xdr:row>76</xdr:row>
      <xdr:rowOff>147999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49183"/>
          <a:ext cx="889000" cy="2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147999</xdr:rowOff>
    </xdr:from>
    <xdr:to>
      <xdr:col>45</xdr:col>
      <xdr:colOff>177800</xdr:colOff>
      <xdr:row>77</xdr:row>
      <xdr:rowOff>66945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78199"/>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66945</xdr:rowOff>
    </xdr:from>
    <xdr:to>
      <xdr:col>41</xdr:col>
      <xdr:colOff>50800</xdr:colOff>
      <xdr:row>77</xdr:row>
      <xdr:rowOff>74301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8595"/>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162925</xdr:rowOff>
    </xdr:from>
    <xdr:to>
      <xdr:col>55</xdr:col>
      <xdr:colOff>50800</xdr:colOff>
      <xdr:row>76</xdr:row>
      <xdr:rowOff>93075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14351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7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39633</xdr:rowOff>
    </xdr:from>
    <xdr:to>
      <xdr:col>50</xdr:col>
      <xdr:colOff>165100</xdr:colOff>
      <xdr:row>75</xdr:row>
      <xdr:rowOff>141233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157760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67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97199</xdr:rowOff>
    </xdr:from>
    <xdr:to>
      <xdr:col>46</xdr:col>
      <xdr:colOff>38100</xdr:colOff>
      <xdr:row>77</xdr:row>
      <xdr:rowOff>27349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43875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9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16145</xdr:rowOff>
    </xdr:from>
    <xdr:to>
      <xdr:col>41</xdr:col>
      <xdr:colOff>101600</xdr:colOff>
      <xdr:row>77</xdr:row>
      <xdr:rowOff>117745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134272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23501</xdr:rowOff>
    </xdr:from>
    <xdr:to>
      <xdr:col>36</xdr:col>
      <xdr:colOff>165100</xdr:colOff>
      <xdr:row>77</xdr:row>
      <xdr:rowOff>125101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64472</xdr:rowOff>
    </xdr:from>
    <xdr:to>
      <xdr:col>55</xdr:col>
      <xdr:colOff>0</xdr:colOff>
      <xdr:row>95</xdr:row>
      <xdr:rowOff>168380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80772"/>
          <a:ext cx="838200" cy="2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168380</xdr:rowOff>
    </xdr:from>
    <xdr:to>
      <xdr:col>50</xdr:col>
      <xdr:colOff>114300</xdr:colOff>
      <xdr:row>96</xdr:row>
      <xdr:rowOff>42605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56130"/>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93244</xdr:rowOff>
    </xdr:from>
    <xdr:to>
      <xdr:col>45</xdr:col>
      <xdr:colOff>177800</xdr:colOff>
      <xdr:row>96</xdr:row>
      <xdr:rowOff>42605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80994"/>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93244</xdr:rowOff>
    </xdr:from>
    <xdr:to>
      <xdr:col>41</xdr:col>
      <xdr:colOff>50800</xdr:colOff>
      <xdr:row>95</xdr:row>
      <xdr:rowOff>161491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80994"/>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13672</xdr:rowOff>
    </xdr:from>
    <xdr:to>
      <xdr:col>55</xdr:col>
      <xdr:colOff>50800</xdr:colOff>
      <xdr:row>94</xdr:row>
      <xdr:rowOff>115272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36549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117580</xdr:rowOff>
    </xdr:from>
    <xdr:to>
      <xdr:col>50</xdr:col>
      <xdr:colOff>165100</xdr:colOff>
      <xdr:row>96</xdr:row>
      <xdr:rowOff>47730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64257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8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163255</xdr:rowOff>
    </xdr:from>
    <xdr:to>
      <xdr:col>46</xdr:col>
      <xdr:colOff>38100</xdr:colOff>
      <xdr:row>96</xdr:row>
      <xdr:rowOff>93405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109932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42444</xdr:rowOff>
    </xdr:from>
    <xdr:to>
      <xdr:col>41</xdr:col>
      <xdr:colOff>101600</xdr:colOff>
      <xdr:row>95</xdr:row>
      <xdr:rowOff>144044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160571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110691</xdr:rowOff>
    </xdr:from>
    <xdr:to>
      <xdr:col>36</xdr:col>
      <xdr:colOff>165100</xdr:colOff>
      <xdr:row>96</xdr:row>
      <xdr:rowOff>40841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57368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7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123208</xdr:rowOff>
    </xdr:from>
    <xdr:to>
      <xdr:col>85</xdr:col>
      <xdr:colOff>127000</xdr:colOff>
      <xdr:row>38</xdr:row>
      <xdr:rowOff>48407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6858"/>
          <a:ext cx="8382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48407</xdr:rowOff>
    </xdr:from>
    <xdr:to>
      <xdr:col>81</xdr:col>
      <xdr:colOff>50800</xdr:colOff>
      <xdr:row>38</xdr:row>
      <xdr:rowOff>99581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3507"/>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61715</xdr:rowOff>
    </xdr:from>
    <xdr:to>
      <xdr:col>76</xdr:col>
      <xdr:colOff>114300</xdr:colOff>
      <xdr:row>38</xdr:row>
      <xdr:rowOff>99581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76815"/>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61715</xdr:rowOff>
    </xdr:from>
    <xdr:to>
      <xdr:col>71</xdr:col>
      <xdr:colOff>177800</xdr:colOff>
      <xdr:row>38</xdr:row>
      <xdr:rowOff>70614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76815"/>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72408</xdr:rowOff>
    </xdr:from>
    <xdr:to>
      <xdr:col>85</xdr:col>
      <xdr:colOff>177800</xdr:colOff>
      <xdr:row>38</xdr:row>
      <xdr:rowOff>2558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95285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169057</xdr:rowOff>
    </xdr:from>
    <xdr:to>
      <xdr:col>81</xdr:col>
      <xdr:colOff>101600</xdr:colOff>
      <xdr:row>38</xdr:row>
      <xdr:rowOff>99207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90334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48781</xdr:rowOff>
    </xdr:from>
    <xdr:to>
      <xdr:col>76</xdr:col>
      <xdr:colOff>165100</xdr:colOff>
      <xdr:row>38</xdr:row>
      <xdr:rowOff>150381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141508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10915</xdr:rowOff>
    </xdr:from>
    <xdr:to>
      <xdr:col>72</xdr:col>
      <xdr:colOff>38100</xdr:colOff>
      <xdr:row>38</xdr:row>
      <xdr:rowOff>112515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103642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19814</xdr:rowOff>
    </xdr:from>
    <xdr:to>
      <xdr:col>67</xdr:col>
      <xdr:colOff>101600</xdr:colOff>
      <xdr:row>38</xdr:row>
      <xdr:rowOff>121414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112541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134335</xdr:rowOff>
    </xdr:from>
    <xdr:to>
      <xdr:col>85</xdr:col>
      <xdr:colOff>127000</xdr:colOff>
      <xdr:row>57</xdr:row>
      <xdr:rowOff>152517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6985"/>
          <a:ext cx="8382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152517</xdr:rowOff>
    </xdr:from>
    <xdr:to>
      <xdr:col>81</xdr:col>
      <xdr:colOff>50800</xdr:colOff>
      <xdr:row>58</xdr:row>
      <xdr:rowOff>14522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25167"/>
          <a:ext cx="889000" cy="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157142</xdr:rowOff>
    </xdr:from>
    <xdr:to>
      <xdr:col>76</xdr:col>
      <xdr:colOff>114300</xdr:colOff>
      <xdr:row>58</xdr:row>
      <xdr:rowOff>14522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29792"/>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157142</xdr:rowOff>
    </xdr:from>
    <xdr:to>
      <xdr:col>71</xdr:col>
      <xdr:colOff>177800</xdr:colOff>
      <xdr:row>58</xdr:row>
      <xdr:rowOff>8876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29792"/>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83535</xdr:rowOff>
    </xdr:from>
    <xdr:to>
      <xdr:col>85</xdr:col>
      <xdr:colOff>177800</xdr:colOff>
      <xdr:row>58</xdr:row>
      <xdr:rowOff>13685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169912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101717</xdr:rowOff>
    </xdr:from>
    <xdr:to>
      <xdr:col>81</xdr:col>
      <xdr:colOff>101600</xdr:colOff>
      <xdr:row>58</xdr:row>
      <xdr:rowOff>31867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22994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135172</xdr:rowOff>
    </xdr:from>
    <xdr:to>
      <xdr:col>76</xdr:col>
      <xdr:colOff>165100</xdr:colOff>
      <xdr:row>58</xdr:row>
      <xdr:rowOff>65322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56449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106342</xdr:rowOff>
    </xdr:from>
    <xdr:to>
      <xdr:col>72</xdr:col>
      <xdr:colOff>38100</xdr:colOff>
      <xdr:row>58</xdr:row>
      <xdr:rowOff>36492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27619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129526</xdr:rowOff>
    </xdr:from>
    <xdr:to>
      <xdr:col>67</xdr:col>
      <xdr:colOff>101600</xdr:colOff>
      <xdr:row>58</xdr:row>
      <xdr:rowOff>59676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50803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23887</xdr:rowOff>
    </xdr:from>
    <xdr:to>
      <xdr:col>85</xdr:col>
      <xdr:colOff>127000</xdr:colOff>
      <xdr:row>98</xdr:row>
      <xdr:rowOff>31621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598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119579</xdr:rowOff>
    </xdr:from>
    <xdr:to>
      <xdr:col>81</xdr:col>
      <xdr:colOff>50800</xdr:colOff>
      <xdr:row>98</xdr:row>
      <xdr:rowOff>23887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50229"/>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119579</xdr:rowOff>
    </xdr:from>
    <xdr:to>
      <xdr:col>76</xdr:col>
      <xdr:colOff>114300</xdr:colOff>
      <xdr:row>98</xdr:row>
      <xdr:rowOff>20664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5022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20664</xdr:rowOff>
    </xdr:from>
    <xdr:to>
      <xdr:col>71</xdr:col>
      <xdr:colOff>177800</xdr:colOff>
      <xdr:row>98</xdr:row>
      <xdr:rowOff>28291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2764"/>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152271</xdr:rowOff>
    </xdr:from>
    <xdr:to>
      <xdr:col>85</xdr:col>
      <xdr:colOff>177800</xdr:colOff>
      <xdr:row>98</xdr:row>
      <xdr:rowOff>82421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130698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144537</xdr:rowOff>
    </xdr:from>
    <xdr:to>
      <xdr:col>81</xdr:col>
      <xdr:colOff>101600</xdr:colOff>
      <xdr:row>98</xdr:row>
      <xdr:rowOff>74687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65814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68779</xdr:rowOff>
    </xdr:from>
    <xdr:to>
      <xdr:col>76</xdr:col>
      <xdr:colOff>165100</xdr:colOff>
      <xdr:row>97</xdr:row>
      <xdr:rowOff>170379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161506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141314</xdr:rowOff>
    </xdr:from>
    <xdr:to>
      <xdr:col>72</xdr:col>
      <xdr:colOff>38100</xdr:colOff>
      <xdr:row>98</xdr:row>
      <xdr:rowOff>71464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62591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148941</xdr:rowOff>
    </xdr:from>
    <xdr:to>
      <xdr:col>67</xdr:col>
      <xdr:colOff>101600</xdr:colOff>
      <xdr:row>98</xdr:row>
      <xdr:rowOff>79091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70218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・歳出決算総額は、住民一人当たり約１０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・総務費については、住民一人当たり約３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万円であり、類似団体平均を約１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万円上回っている。ふるさと納税制度による経費が増嵩傾向にあることが要因と考えられる。</a:t>
          </a:r>
          <a:endParaRPr lang="ja-JP" altLang="ja-JP" sz="1400">
            <a:effectLst/>
          </a:endParaRPr>
        </a:p>
        <a:p>
          <a:r>
            <a:rPr kumimoji="1" lang="ja-JP" altLang="ja-JP" sz="1100">
              <a:solidFill>
                <a:schemeClr val="dk1"/>
              </a:solidFill>
              <a:effectLst/>
              <a:latin typeface="+mn-lt"/>
              <a:ea typeface="+mn-ea"/>
              <a:cs typeface="+mn-cs"/>
            </a:rPr>
            <a:t>・商工費については、住民一人当たり約１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万円であり、類似団体平均を約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万円上回っている。観光立町として観光経費が多額となっていることが要因である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前年度から約８万円の減少となっているが、</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クーポン券事業の終了によるものと考えられる。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・土木費については、住民一人当たり約１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万円であり、類似団体平均を約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万円上回っている。</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温泉門及び立体交差建設</a:t>
          </a:r>
          <a:r>
            <a:rPr kumimoji="1" lang="ja-JP" altLang="en-US" sz="1100">
              <a:solidFill>
                <a:schemeClr val="dk1"/>
              </a:solidFill>
              <a:effectLst/>
              <a:latin typeface="+mn-lt"/>
              <a:ea typeface="+mn-ea"/>
              <a:cs typeface="+mn-cs"/>
            </a:rPr>
            <a:t>、中央通り整備などまちづくり</a:t>
          </a:r>
          <a:r>
            <a:rPr kumimoji="1" lang="ja-JP" altLang="ja-JP" sz="1100">
              <a:solidFill>
                <a:schemeClr val="dk1"/>
              </a:solidFill>
              <a:effectLst/>
              <a:latin typeface="+mn-lt"/>
              <a:ea typeface="+mn-ea"/>
              <a:cs typeface="+mn-cs"/>
            </a:rPr>
            <a:t>事業の実施によるものである。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財政調整基金残高については、ここ数年積立ができており、増加傾向にある。</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ja-JP" altLang="en-US" sz="1100">
              <a:solidFill>
                <a:schemeClr val="dk1"/>
              </a:solidFill>
              <a:effectLst/>
              <a:latin typeface="+mn-lt"/>
              <a:ea typeface="+mn-ea"/>
              <a:cs typeface="+mn-cs"/>
            </a:rPr>
            <a:t>地方税や普通交付税、ふるさと納税による寄附金の伸びもあり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実質単年度収支については、財政調整基金の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額が</a:t>
          </a:r>
          <a:r>
            <a:rPr kumimoji="1" lang="ja-JP" altLang="en-US" sz="1100">
              <a:solidFill>
                <a:schemeClr val="dk1"/>
              </a:solidFill>
              <a:effectLst/>
              <a:latin typeface="+mn-lt"/>
              <a:ea typeface="+mn-ea"/>
              <a:cs typeface="+mn-cs"/>
            </a:rPr>
            <a:t>大きかった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ポイントの減少となっている。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いる。今後においても税収減や大規模災害などに備え、財政調整基金などの確保を行い、一定の黒字を維持していく。また、下水道事業会計の終末処理場の再構築など、大型施設の更新が続いていくことから、一般会計はもとより資産を保有する事業会計にあたっては、長期的な計画のもと、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年度の分子については</a:t>
          </a:r>
          <a:r>
            <a:rPr kumimoji="1" lang="ja-JP" altLang="en-US" sz="1100">
              <a:solidFill>
                <a:schemeClr val="dk1"/>
              </a:solidFill>
              <a:effectLst/>
              <a:latin typeface="+mn-lt"/>
              <a:ea typeface="+mn-ea"/>
              <a:cs typeface="+mn-cs"/>
            </a:rPr>
            <a:t>、地方債償還金が順調に減ってきてはいるものの、千客万来事業会計のゴンドラ建設に伴う繰入金が算入され、また控除特定財源が減となったことから、前年度と比べて増加となった。また、分母については、税収が好調なこともあり増加となったが、分子の増加分を上回ることができず、</a:t>
          </a:r>
          <a:r>
            <a:rPr kumimoji="1" lang="ja-JP" altLang="ja-JP" sz="1100">
              <a:solidFill>
                <a:schemeClr val="dk1"/>
              </a:solidFill>
              <a:effectLst/>
              <a:latin typeface="+mn-lt"/>
              <a:ea typeface="+mn-ea"/>
              <a:cs typeface="+mn-cs"/>
            </a:rPr>
            <a:t>単年度実質公債費比率については約</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ポイントの悪化となっている。しかしながら、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年度の単年度実質公債費比率が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年度算定よりも約０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差であった</a:t>
          </a:r>
          <a:r>
            <a:rPr kumimoji="1" lang="ja-JP" altLang="ja-JP" sz="1100">
              <a:solidFill>
                <a:schemeClr val="dk1"/>
              </a:solidFill>
              <a:effectLst/>
              <a:latin typeface="+mn-lt"/>
              <a:ea typeface="+mn-ea"/>
              <a:cs typeface="+mn-cs"/>
            </a:rPr>
            <a:t>ため、３ヵ年平均でみると前年度よりも０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となった。今後も引き続き起債の適正管理に努めていく。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将来負担額については、地方債現在高が減少傾向にあるが、ほぼ横ばいでの推移となっている。また、充当可能財源等をみると</a:t>
          </a:r>
          <a:r>
            <a:rPr kumimoji="1" lang="ja-JP" altLang="ja-JP" sz="1100">
              <a:solidFill>
                <a:schemeClr val="dk1"/>
              </a:solidFill>
              <a:effectLst/>
              <a:latin typeface="+mn-lt"/>
              <a:ea typeface="+mn-ea"/>
              <a:cs typeface="+mn-cs"/>
            </a:rPr>
            <a:t>、財政調整基金や草津よいとこ元気基金による充当可能</a:t>
          </a:r>
          <a:r>
            <a:rPr kumimoji="1" lang="ja-JP" altLang="en-US" sz="1100">
              <a:solidFill>
                <a:schemeClr val="dk1"/>
              </a:solidFill>
              <a:effectLst/>
              <a:latin typeface="+mn-lt"/>
              <a:ea typeface="+mn-ea"/>
              <a:cs typeface="+mn-cs"/>
            </a:rPr>
            <a:t>基金を前年並みに維持しており</a:t>
          </a:r>
          <a:r>
            <a:rPr kumimoji="1" lang="ja-JP" altLang="ja-JP" sz="1100">
              <a:solidFill>
                <a:schemeClr val="dk1"/>
              </a:solidFill>
              <a:effectLst/>
              <a:latin typeface="+mn-lt"/>
              <a:ea typeface="+mn-ea"/>
              <a:cs typeface="+mn-cs"/>
            </a:rPr>
            <a:t>、比率の上昇を抑制することができた</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今後は人口減少による税収の落ち込みや大型インフラ設備の更新により基金の大幅な減少が懸念され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引き続き、事業の見直しによる徹底的な行政コストの削減に取り組むとともに、出来る限り基金を確保していくことで、将来負担比率の軽減を図っていく。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年度末の基金残高は約５</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億</a:t>
          </a:r>
          <a:r>
            <a:rPr kumimoji="1" lang="ja-JP" altLang="en-US" sz="1400">
              <a:solidFill>
                <a:schemeClr val="dk1"/>
              </a:solidFill>
              <a:effectLst/>
              <a:latin typeface="+mn-lt"/>
              <a:ea typeface="+mn-ea"/>
              <a:cs typeface="+mn-cs"/>
            </a:rPr>
            <a:t>３</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００万円であり、前年度から約</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億</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００万円の増となった。</a:t>
          </a:r>
          <a:endParaRPr lang="ja-JP" altLang="ja-JP" sz="1400">
            <a:effectLst/>
          </a:endParaRPr>
        </a:p>
        <a:p>
          <a:r>
            <a:rPr kumimoji="1" lang="ja-JP" altLang="ja-JP" sz="1400">
              <a:solidFill>
                <a:schemeClr val="dk1"/>
              </a:solidFill>
              <a:effectLst/>
              <a:latin typeface="+mn-lt"/>
              <a:ea typeface="+mn-ea"/>
              <a:cs typeface="+mn-cs"/>
            </a:rPr>
            <a:t>・主なものとしては、財政調整基金が約</a:t>
          </a:r>
          <a:r>
            <a:rPr kumimoji="1" lang="ja-JP" altLang="en-US" sz="1400">
              <a:solidFill>
                <a:schemeClr val="dk1"/>
              </a:solidFill>
              <a:effectLst/>
              <a:latin typeface="+mn-lt"/>
              <a:ea typeface="+mn-ea"/>
              <a:cs typeface="+mn-cs"/>
            </a:rPr>
            <a:t>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００万円の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、減債基金が</a:t>
          </a:r>
          <a:r>
            <a:rPr kumimoji="1" lang="ja-JP" altLang="en-US" sz="1400">
              <a:solidFill>
                <a:schemeClr val="dk1"/>
              </a:solidFill>
              <a:effectLst/>
              <a:latin typeface="+mn-lt"/>
              <a:ea typeface="+mn-ea"/>
              <a:cs typeface="+mn-cs"/>
            </a:rPr>
            <a:t>約１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００万円の増、公共施設整備基金が約１億円の増、</a:t>
          </a:r>
          <a:r>
            <a:rPr kumimoji="1" lang="ja-JP" altLang="en-US" sz="1400">
              <a:solidFill>
                <a:schemeClr val="dk1"/>
              </a:solidFill>
              <a:effectLst/>
              <a:latin typeface="+mn-lt"/>
              <a:ea typeface="+mn-ea"/>
              <a:cs typeface="+mn-cs"/>
            </a:rPr>
            <a:t>社会福祉基金が</a:t>
          </a:r>
          <a:r>
            <a:rPr kumimoji="1" lang="ja-JP" altLang="ja-JP" sz="1400">
              <a:solidFill>
                <a:schemeClr val="dk1"/>
              </a:solidFill>
              <a:effectLst/>
              <a:latin typeface="+mn-ea"/>
              <a:ea typeface="+mn-ea"/>
              <a:cs typeface="+mn-cs"/>
            </a:rPr>
            <a:t>約１</a:t>
          </a:r>
          <a:r>
            <a:rPr kumimoji="1" lang="en-US"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６</a:t>
          </a:r>
          <a:r>
            <a:rPr kumimoji="1" lang="ja-JP" altLang="ja-JP" sz="1400">
              <a:solidFill>
                <a:schemeClr val="dk1"/>
              </a:solidFill>
              <a:effectLst/>
              <a:latin typeface="+mn-ea"/>
              <a:ea typeface="+mn-ea"/>
              <a:cs typeface="+mn-cs"/>
            </a:rPr>
            <a:t>００万円</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減、中学校施設整備基金が約</a:t>
          </a:r>
          <a:r>
            <a:rPr kumimoji="1" lang="ja-JP" altLang="en-US" sz="1400">
              <a:solidFill>
                <a:schemeClr val="dk1"/>
              </a:solidFill>
              <a:effectLst/>
              <a:latin typeface="+mn-ea"/>
              <a:ea typeface="+mn-ea"/>
              <a:cs typeface="+mn-cs"/>
            </a:rPr>
            <a:t>６</a:t>
          </a:r>
          <a:r>
            <a:rPr kumimoji="1" lang="en-US"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３</a:t>
          </a:r>
          <a:r>
            <a:rPr kumimoji="1" lang="ja-JP" altLang="ja-JP" sz="1400">
              <a:solidFill>
                <a:schemeClr val="dk1"/>
              </a:solidFill>
              <a:effectLst/>
              <a:latin typeface="+mn-ea"/>
              <a:ea typeface="+mn-ea"/>
              <a:cs typeface="+mn-cs"/>
            </a:rPr>
            <a:t>００万円の増</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lt"/>
              <a:ea typeface="+mn-ea"/>
              <a:cs typeface="+mn-cs"/>
            </a:rPr>
            <a:t>草津よいとこ元気基金が</a:t>
          </a:r>
          <a:r>
            <a:rPr kumimoji="1" lang="ja-JP" altLang="en-US" sz="1400">
              <a:solidFill>
                <a:schemeClr val="dk1"/>
              </a:solidFill>
              <a:effectLst/>
              <a:latin typeface="+mn-lt"/>
              <a:ea typeface="+mn-ea"/>
              <a:cs typeface="+mn-cs"/>
            </a:rPr>
            <a:t>約２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００万円の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草津町の主産業は観光であり、税収は景気の動向に影響を受けやすい。また、活火山である草津白根山を抱え、噴火による災害とも常に隣り合わせの状況にある。そのため、財政調整基金については、決算状況を踏まえながら可能な範囲で積立を行っている。また、今後は老朽化した公共施設の更新を控えており、財政調整基金に限らず、将来に向けて基金全体の底上げ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・草津よいとこ元気基金：温泉、観光及び産業振興に関する事業など</a:t>
          </a:r>
          <a:endParaRPr lang="ja-JP" altLang="ja-JP" sz="1400">
            <a:effectLst/>
          </a:endParaRPr>
        </a:p>
        <a:p>
          <a:r>
            <a:rPr kumimoji="1" lang="ja-JP" altLang="ja-JP" sz="1400">
              <a:solidFill>
                <a:schemeClr val="dk1"/>
              </a:solidFill>
              <a:effectLst/>
              <a:latin typeface="+mn-lt"/>
              <a:ea typeface="+mn-ea"/>
              <a:cs typeface="+mn-cs"/>
            </a:rPr>
            <a:t>・公共施設整備基金：草津町の公共施設整備のため</a:t>
          </a:r>
          <a:endParaRPr lang="ja-JP" altLang="ja-JP" sz="1400">
            <a:effectLst/>
          </a:endParaRPr>
        </a:p>
        <a:p>
          <a:r>
            <a:rPr kumimoji="1" lang="ja-JP" altLang="ja-JP" sz="1400">
              <a:solidFill>
                <a:schemeClr val="dk1"/>
              </a:solidFill>
              <a:effectLst/>
              <a:latin typeface="+mn-lt"/>
              <a:ea typeface="+mn-ea"/>
              <a:cs typeface="+mn-cs"/>
            </a:rPr>
            <a:t>・社会福祉基金：罹災救助等社会福祉のため</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中</a:t>
          </a:r>
          <a:r>
            <a:rPr kumimoji="1" lang="ja-JP" altLang="ja-JP" sz="1400">
              <a:solidFill>
                <a:schemeClr val="dk1"/>
              </a:solidFill>
              <a:effectLst/>
              <a:latin typeface="+mn-lt"/>
              <a:ea typeface="+mn-ea"/>
              <a:cs typeface="+mn-cs"/>
            </a:rPr>
            <a:t>学校施設整備基金：</a:t>
          </a:r>
          <a:r>
            <a:rPr kumimoji="1" lang="ja-JP" altLang="en-US" sz="1400">
              <a:solidFill>
                <a:schemeClr val="dk1"/>
              </a:solidFill>
              <a:effectLst/>
              <a:latin typeface="+mn-lt"/>
              <a:ea typeface="+mn-ea"/>
              <a:cs typeface="+mn-cs"/>
            </a:rPr>
            <a:t>中</a:t>
          </a:r>
          <a:r>
            <a:rPr kumimoji="1" lang="ja-JP" altLang="ja-JP" sz="1400">
              <a:solidFill>
                <a:schemeClr val="dk1"/>
              </a:solidFill>
              <a:effectLst/>
              <a:latin typeface="+mn-lt"/>
              <a:ea typeface="+mn-ea"/>
              <a:cs typeface="+mn-cs"/>
            </a:rPr>
            <a:t>学校施設整備のため</a:t>
          </a:r>
          <a:endParaRPr lang="ja-JP" altLang="ja-JP" sz="1400">
            <a:effectLst/>
          </a:endParaRPr>
        </a:p>
        <a:p>
          <a:r>
            <a:rPr kumimoji="1" lang="ja-JP" altLang="ja-JP" sz="1400">
              <a:solidFill>
                <a:schemeClr val="dk1"/>
              </a:solidFill>
              <a:effectLst/>
              <a:latin typeface="+mn-lt"/>
              <a:ea typeface="+mn-ea"/>
              <a:cs typeface="+mn-cs"/>
            </a:rPr>
            <a:t>・スポーツ振興基金：スポーツ選手育成等スポーツ振興のため</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・草津よいとこ元気基金：ふるさと納税寄附金の積立と事業取崩により約</a:t>
          </a:r>
          <a:r>
            <a:rPr kumimoji="1" lang="ja-JP" altLang="en-US" sz="1400">
              <a:solidFill>
                <a:schemeClr val="dk1"/>
              </a:solidFill>
              <a:effectLst/>
              <a:latin typeface="+mn-lt"/>
              <a:ea typeface="+mn-ea"/>
              <a:cs typeface="+mn-cs"/>
            </a:rPr>
            <a:t>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００万円の</a:t>
          </a:r>
          <a:r>
            <a:rPr kumimoji="1" lang="ja-JP" altLang="en-US" sz="1400">
              <a:solidFill>
                <a:schemeClr val="dk1"/>
              </a:solidFill>
              <a:effectLst/>
              <a:latin typeface="+mn-lt"/>
              <a:ea typeface="+mn-ea"/>
              <a:cs typeface="+mn-cs"/>
            </a:rPr>
            <a:t>減</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・公共施設整備基金：老朽化する公共施設更新のため約１億円の積立による増</a:t>
          </a:r>
          <a:endParaRPr lang="ja-JP" altLang="ja-JP" sz="1400">
            <a:effectLst/>
          </a:endParaRPr>
        </a:p>
        <a:p>
          <a:r>
            <a:rPr kumimoji="1" lang="ja-JP" altLang="ja-JP" sz="1400">
              <a:solidFill>
                <a:schemeClr val="dk1"/>
              </a:solidFill>
              <a:effectLst/>
              <a:latin typeface="+mn-lt"/>
              <a:ea typeface="+mn-ea"/>
              <a:cs typeface="+mn-cs"/>
            </a:rPr>
            <a:t>・社会福祉基金：</a:t>
          </a:r>
          <a:r>
            <a:rPr kumimoji="1" lang="ja-JP" altLang="en-US" sz="1400">
              <a:solidFill>
                <a:schemeClr val="dk1"/>
              </a:solidFill>
              <a:effectLst/>
              <a:latin typeface="+mn-lt"/>
              <a:ea typeface="+mn-ea"/>
              <a:cs typeface="+mn-cs"/>
            </a:rPr>
            <a:t>福祉事業のための取崩しに</a:t>
          </a:r>
          <a:r>
            <a:rPr kumimoji="1" lang="ja-JP" altLang="ja-JP" sz="1400">
              <a:solidFill>
                <a:schemeClr val="dk1"/>
              </a:solidFill>
              <a:effectLst/>
              <a:latin typeface="+mn-lt"/>
              <a:ea typeface="+mn-ea"/>
              <a:cs typeface="+mn-cs"/>
            </a:rPr>
            <a:t>より約１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６００</a:t>
          </a:r>
          <a:r>
            <a:rPr kumimoji="1" lang="ja-JP" altLang="ja-JP" sz="1400">
              <a:solidFill>
                <a:schemeClr val="dk1"/>
              </a:solidFill>
              <a:effectLst/>
              <a:latin typeface="+mn-lt"/>
              <a:ea typeface="+mn-ea"/>
              <a:cs typeface="+mn-cs"/>
            </a:rPr>
            <a:t>万円の</a:t>
          </a:r>
          <a:r>
            <a:rPr kumimoji="1" lang="ja-JP" altLang="en-US" sz="1400">
              <a:solidFill>
                <a:schemeClr val="dk1"/>
              </a:solidFill>
              <a:effectLst/>
              <a:latin typeface="+mn-lt"/>
              <a:ea typeface="+mn-ea"/>
              <a:cs typeface="+mn-cs"/>
            </a:rPr>
            <a:t>減</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・中学校施設整備基金：中学校施設整備のため</a:t>
          </a:r>
          <a:r>
            <a:rPr kumimoji="1" lang="ja-JP" altLang="ja-JP" sz="1400">
              <a:solidFill>
                <a:schemeClr val="dk1"/>
              </a:solidFill>
              <a:effectLst/>
              <a:latin typeface="+mn-lt"/>
              <a:ea typeface="+mn-ea"/>
              <a:cs typeface="+mn-cs"/>
            </a:rPr>
            <a:t>約６</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３００万円の増</a:t>
          </a:r>
          <a:endParaRPr lang="ja-JP" altLang="ja-JP" sz="1400">
            <a:effectLst/>
          </a:endParaRPr>
        </a:p>
        <a:p>
          <a:r>
            <a:rPr kumimoji="1" lang="ja-JP" altLang="ja-JP" sz="1400">
              <a:solidFill>
                <a:schemeClr val="dk1"/>
              </a:solidFill>
              <a:effectLst/>
              <a:latin typeface="+mn-lt"/>
              <a:ea typeface="+mn-ea"/>
              <a:cs typeface="+mn-cs"/>
            </a:rPr>
            <a:t>・スポーツ振興基金：条例</a:t>
          </a:r>
          <a:r>
            <a:rPr kumimoji="1" lang="ja-JP" altLang="en-US" sz="1400">
              <a:solidFill>
                <a:schemeClr val="dk1"/>
              </a:solidFill>
              <a:effectLst/>
              <a:latin typeface="+mn-lt"/>
              <a:ea typeface="+mn-ea"/>
              <a:cs typeface="+mn-cs"/>
            </a:rPr>
            <a:t>と利息</a:t>
          </a:r>
          <a:r>
            <a:rPr kumimoji="1" lang="ja-JP" altLang="ja-JP" sz="1400">
              <a:solidFill>
                <a:schemeClr val="dk1"/>
              </a:solidFill>
              <a:effectLst/>
              <a:latin typeface="+mn-lt"/>
              <a:ea typeface="+mn-ea"/>
              <a:cs typeface="+mn-cs"/>
            </a:rPr>
            <a:t>により１０万円の積立による増</a:t>
          </a:r>
          <a:endParaRPr kumimoji="0"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・草津よいとこ元気基金：寄付目的にあった取崩を予定</a:t>
          </a:r>
          <a:endParaRPr lang="ja-JP" altLang="ja-JP" sz="1400">
            <a:effectLst/>
          </a:endParaRPr>
        </a:p>
        <a:p>
          <a:r>
            <a:rPr kumimoji="1" lang="ja-JP" altLang="ja-JP" sz="1400">
              <a:solidFill>
                <a:schemeClr val="dk1"/>
              </a:solidFill>
              <a:effectLst/>
              <a:latin typeface="+mn-lt"/>
              <a:ea typeface="+mn-ea"/>
              <a:cs typeface="+mn-cs"/>
            </a:rPr>
            <a:t>・公共施設整備基金、社会福祉基金、スポーツ振興基金、小学校施設整備基金：事業を実施するための必要額の積立及び取崩を予定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年度末の基金残高は約２４億</a:t>
          </a:r>
          <a:r>
            <a:rPr kumimoji="1" lang="ja-JP" altLang="en-US" sz="1400">
              <a:solidFill>
                <a:schemeClr val="dk1"/>
              </a:solidFill>
              <a:effectLst/>
              <a:latin typeface="+mn-lt"/>
              <a:ea typeface="+mn-ea"/>
              <a:cs typeface="+mn-cs"/>
            </a:rPr>
            <a:t>３</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０００万円であり、前年度から約</a:t>
          </a:r>
          <a:r>
            <a:rPr kumimoji="1" lang="ja-JP" altLang="en-US" sz="1400">
              <a:solidFill>
                <a:schemeClr val="dk1"/>
              </a:solidFill>
              <a:effectLst/>
              <a:latin typeface="+mn-lt"/>
              <a:ea typeface="+mn-ea"/>
              <a:cs typeface="+mn-cs"/>
            </a:rPr>
            <a:t>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００万円の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・財源不足分としての取崩額が多かったため減少となっている。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・大規模災害等への備えとして標準財政規模と同程度となるように、一定規模の残高の確保に努めていく。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年度末の基金残高は約２億</a:t>
          </a:r>
          <a:r>
            <a:rPr kumimoji="1" lang="ja-JP" altLang="en-US" sz="1400">
              <a:solidFill>
                <a:schemeClr val="dk1"/>
              </a:solidFill>
              <a:effectLst/>
              <a:latin typeface="+mn-lt"/>
              <a:ea typeface="+mn-ea"/>
              <a:cs typeface="+mn-cs"/>
            </a:rPr>
            <a:t>５</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００万円であり、前年度から</a:t>
          </a:r>
          <a:r>
            <a:rPr kumimoji="1" lang="ja-JP" altLang="en-US" sz="1400">
              <a:solidFill>
                <a:schemeClr val="dk1"/>
              </a:solidFill>
              <a:effectLst/>
              <a:latin typeface="+mn-lt"/>
              <a:ea typeface="+mn-ea"/>
              <a:cs typeface="+mn-cs"/>
            </a:rPr>
            <a:t>約１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００万円の増となった。</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地方債</a:t>
          </a:r>
          <a:r>
            <a:rPr kumimoji="1" lang="ja-JP" altLang="ja-JP" sz="1400">
              <a:solidFill>
                <a:schemeClr val="dk1"/>
              </a:solidFill>
              <a:effectLst/>
              <a:latin typeface="+mn-lt"/>
              <a:ea typeface="+mn-ea"/>
              <a:cs typeface="+mn-cs"/>
            </a:rPr>
            <a:t>償還に備えた積立をおこなったため増加となっている。</a:t>
          </a:r>
          <a:endParaRPr lang="ja-JP" altLang="ja-JP" sz="1400">
            <a:effectLst/>
          </a:endParaRPr>
        </a:p>
        <a:p>
          <a:r>
            <a:rPr kumimoji="1" lang="ja-JP" altLang="ja-JP" sz="1400">
              <a:solidFill>
                <a:schemeClr val="dk1"/>
              </a:solidFill>
              <a:effectLst/>
              <a:latin typeface="+mn-lt"/>
              <a:ea typeface="+mn-ea"/>
              <a:cs typeface="+mn-cs"/>
            </a:rPr>
            <a:t>（今後の方針</a:t>
          </a:r>
          <a:r>
            <a:rPr kumimoji="1" lang="ja-JP" altLang="en-US"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・地方債を財源とした老朽施設の更新が見込まれることから、公債費による一般財源の圧迫がないよう計画的に積立を行っていく。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7" zoomScaleNormal="87"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6765688</v>
      </c>
      <c r="BO4" s="449"/>
      <c r="BP4" s="449"/>
      <c r="BQ4" s="449"/>
      <c r="BR4" s="449"/>
      <c r="BS4" s="449"/>
      <c r="BT4" s="449"/>
      <c r="BU4" s="450"/>
      <c r="BV4" s="448">
        <v>6590789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3.6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6580822</v>
      </c>
      <c r="BO5" s="420"/>
      <c r="BP5" s="420"/>
      <c r="BQ5" s="420"/>
      <c r="BR5" s="420"/>
      <c r="BS5" s="420"/>
      <c r="BT5" s="420"/>
      <c r="BU5" s="421"/>
      <c r="BV5" s="419">
        <v>6484350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93.5</v>
      </c>
      <c r="CU5" s="417"/>
      <c r="CV5" s="417"/>
      <c r="CW5" s="417"/>
      <c r="CX5" s="417"/>
      <c r="CY5" s="417"/>
      <c r="CZ5" s="417"/>
      <c r="DA5" s="418"/>
      <c r="DB5" s="416">
        <v>87.3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184866</v>
      </c>
      <c r="BO6" s="420"/>
      <c r="BP6" s="420"/>
      <c r="BQ6" s="420"/>
      <c r="BR6" s="420"/>
      <c r="BS6" s="420"/>
      <c r="BT6" s="420"/>
      <c r="BU6" s="421"/>
      <c r="BV6" s="419">
        <v>106439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89.2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9212</v>
      </c>
      <c r="BO7" s="420"/>
      <c r="BP7" s="420"/>
      <c r="BQ7" s="420"/>
      <c r="BR7" s="420"/>
      <c r="BS7" s="420"/>
      <c r="BT7" s="420"/>
      <c r="BU7" s="421"/>
      <c r="BV7" s="419">
        <v>11884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2650359</v>
      </c>
      <c r="CU7" s="420"/>
      <c r="CV7" s="420"/>
      <c r="CW7" s="420"/>
      <c r="CX7" s="420"/>
      <c r="CY7" s="420"/>
      <c r="CZ7" s="420"/>
      <c r="DA7" s="421"/>
      <c r="DB7" s="419">
        <v>2635749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175654</v>
      </c>
      <c r="BO8" s="420"/>
      <c r="BP8" s="420"/>
      <c r="BQ8" s="420"/>
      <c r="BR8" s="420"/>
      <c r="BS8" s="420"/>
      <c r="BT8" s="420"/>
      <c r="BU8" s="421"/>
      <c r="BV8" s="419">
        <v>94555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6049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81099</v>
      </c>
      <c r="BO9" s="420"/>
      <c r="BP9" s="420"/>
      <c r="BQ9" s="420"/>
      <c r="BR9" s="420"/>
      <c r="BS9" s="420"/>
      <c r="BT9" s="420"/>
      <c r="BU9" s="421"/>
      <c r="BV9" s="419">
        <v>-12617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7.4</v>
      </c>
      <c r="CU9" s="417"/>
      <c r="CV9" s="417"/>
      <c r="CW9" s="417"/>
      <c r="CX9" s="417"/>
      <c r="CY9" s="417"/>
      <c r="CZ9" s="417"/>
      <c r="DA9" s="418"/>
      <c r="DB9" s="416">
        <v>7.6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6518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319357</v>
      </c>
      <c r="BO10" s="420"/>
      <c r="BP10" s="420"/>
      <c r="BQ10" s="420"/>
      <c r="BR10" s="420"/>
      <c r="BS10" s="420"/>
      <c r="BT10" s="420"/>
      <c r="BU10" s="421"/>
      <c r="BV10" s="419">
        <v>491541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6031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396500</v>
      </c>
      <c r="BO12" s="420"/>
      <c r="BP12" s="420"/>
      <c r="BQ12" s="420"/>
      <c r="BR12" s="420"/>
      <c r="BS12" s="420"/>
      <c r="BT12" s="420"/>
      <c r="BU12" s="421"/>
      <c r="BV12" s="419">
        <v>439000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5522</v>
      </c>
      <c r="S13" s="507"/>
      <c r="T13" s="507"/>
      <c r="U13" s="507"/>
      <c r="V13" s="508"/>
      <c r="W13" s="509" t="s">
        <v>130</v>
      </c>
      <c r="X13" s="405"/>
      <c r="Y13" s="405"/>
      <c r="Z13" s="405"/>
      <c r="AA13" s="405"/>
      <c r="AB13" s="406"/>
      <c r="AC13" s="372">
        <v>36</v>
      </c>
      <c r="AD13" s="373"/>
      <c r="AE13" s="373"/>
      <c r="AF13" s="373"/>
      <c r="AG13" s="374"/>
      <c r="AH13" s="372">
        <v>42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3956</v>
      </c>
      <c r="BO13" s="420"/>
      <c r="BP13" s="420"/>
      <c r="BQ13" s="420"/>
      <c r="BR13" s="420"/>
      <c r="BS13" s="420"/>
      <c r="BT13" s="420"/>
      <c r="BU13" s="421"/>
      <c r="BV13" s="419">
        <v>39924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4.0999999999999996</v>
      </c>
      <c r="CU13" s="417"/>
      <c r="CV13" s="417"/>
      <c r="CW13" s="417"/>
      <c r="CX13" s="417"/>
      <c r="CY13" s="417"/>
      <c r="CZ13" s="417"/>
      <c r="DA13" s="418"/>
      <c r="DB13" s="416">
        <v>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6082</v>
      </c>
      <c r="S14" s="507"/>
      <c r="T14" s="507"/>
      <c r="U14" s="507"/>
      <c r="V14" s="508"/>
      <c r="W14" s="510"/>
      <c r="X14" s="408"/>
      <c r="Y14" s="408"/>
      <c r="Z14" s="408"/>
      <c r="AA14" s="408"/>
      <c r="AB14" s="409"/>
      <c r="AC14" s="499">
        <v>1.1000000000000001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5695</v>
      </c>
      <c r="S15" s="507"/>
      <c r="T15" s="507"/>
      <c r="U15" s="507"/>
      <c r="V15" s="508"/>
      <c r="W15" s="509" t="s">
        <v>137</v>
      </c>
      <c r="X15" s="405"/>
      <c r="Y15" s="405"/>
      <c r="Z15" s="405"/>
      <c r="AA15" s="405"/>
      <c r="AB15" s="406"/>
      <c r="AC15" s="372">
        <v>245</v>
      </c>
      <c r="AD15" s="373"/>
      <c r="AE15" s="373"/>
      <c r="AF15" s="373"/>
      <c r="AG15" s="374"/>
      <c r="AH15" s="372">
        <v>304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1309391</v>
      </c>
      <c r="BO15" s="449"/>
      <c r="BP15" s="449"/>
      <c r="BQ15" s="449"/>
      <c r="BR15" s="449"/>
      <c r="BS15" s="449"/>
      <c r="BT15" s="449"/>
      <c r="BU15" s="450"/>
      <c r="BV15" s="448">
        <v>1295842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7.6</v>
      </c>
      <c r="AD16" s="500"/>
      <c r="AE16" s="500"/>
      <c r="AF16" s="500"/>
      <c r="AG16" s="501"/>
      <c r="AH16" s="499">
        <v>8.1999999999999993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2247138</v>
      </c>
      <c r="BO16" s="420"/>
      <c r="BP16" s="420"/>
      <c r="BQ16" s="420"/>
      <c r="BR16" s="420"/>
      <c r="BS16" s="420"/>
      <c r="BT16" s="420"/>
      <c r="BU16" s="421"/>
      <c r="BV16" s="419">
        <v>2200984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2952</v>
      </c>
      <c r="AD17" s="373"/>
      <c r="AE17" s="373"/>
      <c r="AF17" s="373"/>
      <c r="AG17" s="374"/>
      <c r="AH17" s="372">
        <v>3356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1687589</v>
      </c>
      <c r="BO17" s="420"/>
      <c r="BP17" s="420"/>
      <c r="BQ17" s="420"/>
      <c r="BR17" s="420"/>
      <c r="BS17" s="420"/>
      <c r="BT17" s="420"/>
      <c r="BU17" s="421"/>
      <c r="BV17" s="419">
        <v>1669064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49.75</v>
      </c>
      <c r="M18" s="472"/>
      <c r="N18" s="472"/>
      <c r="O18" s="472"/>
      <c r="P18" s="472"/>
      <c r="Q18" s="472"/>
      <c r="R18" s="473"/>
      <c r="S18" s="473"/>
      <c r="T18" s="473"/>
      <c r="U18" s="473"/>
      <c r="V18" s="474"/>
      <c r="W18" s="490"/>
      <c r="X18" s="491"/>
      <c r="Y18" s="491"/>
      <c r="Z18" s="491"/>
      <c r="AA18" s="491"/>
      <c r="AB18" s="515"/>
      <c r="AC18" s="389">
        <v>91.3</v>
      </c>
      <c r="AD18" s="390"/>
      <c r="AE18" s="390"/>
      <c r="AF18" s="390"/>
      <c r="AG18" s="475"/>
      <c r="AH18" s="389">
        <v>90.7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2764227</v>
      </c>
      <c r="BO18" s="420"/>
      <c r="BP18" s="420"/>
      <c r="BQ18" s="420"/>
      <c r="BR18" s="420"/>
      <c r="BS18" s="420"/>
      <c r="BT18" s="420"/>
      <c r="BU18" s="421"/>
      <c r="BV18" s="419">
        <v>2540940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3965267</v>
      </c>
      <c r="BO19" s="420"/>
      <c r="BP19" s="420"/>
      <c r="BQ19" s="420"/>
      <c r="BR19" s="420"/>
      <c r="BS19" s="420"/>
      <c r="BT19" s="420"/>
      <c r="BU19" s="421"/>
      <c r="BV19" s="419">
        <v>4032280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3229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3137947</v>
      </c>
      <c r="BO22" s="449"/>
      <c r="BP22" s="449"/>
      <c r="BQ22" s="449"/>
      <c r="BR22" s="449"/>
      <c r="BS22" s="449"/>
      <c r="BT22" s="449"/>
      <c r="BU22" s="450"/>
      <c r="BV22" s="448">
        <v>3185052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3099415</v>
      </c>
      <c r="BO23" s="420"/>
      <c r="BP23" s="420"/>
      <c r="BQ23" s="420"/>
      <c r="BR23" s="420"/>
      <c r="BS23" s="420"/>
      <c r="BT23" s="420"/>
      <c r="BU23" s="421"/>
      <c r="BV23" s="419">
        <v>3129664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7650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259336</v>
      </c>
      <c r="AN24" s="373"/>
      <c r="AO24" s="373"/>
      <c r="AP24" s="373"/>
      <c r="AQ24" s="373"/>
      <c r="AR24" s="374"/>
      <c r="AS24" s="372">
        <v>2947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940802</v>
      </c>
      <c r="BO24" s="420"/>
      <c r="BP24" s="420"/>
      <c r="BQ24" s="420"/>
      <c r="BR24" s="420"/>
      <c r="BS24" s="420"/>
      <c r="BT24" s="420"/>
      <c r="BU24" s="421"/>
      <c r="BV24" s="419">
        <v>807904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6340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6032</v>
      </c>
      <c r="BO25" s="449"/>
      <c r="BP25" s="449"/>
      <c r="BQ25" s="449"/>
      <c r="BR25" s="449"/>
      <c r="BS25" s="449"/>
      <c r="BT25" s="449"/>
      <c r="BU25" s="450"/>
      <c r="BV25" s="448">
        <v>7932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2434678</v>
      </c>
      <c r="BO28" s="449"/>
      <c r="BP28" s="449"/>
      <c r="BQ28" s="449"/>
      <c r="BR28" s="449"/>
      <c r="BS28" s="449"/>
      <c r="BT28" s="449"/>
      <c r="BU28" s="450"/>
      <c r="BV28" s="448">
        <v>2461821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2250</v>
      </c>
      <c r="R29" s="373"/>
      <c r="S29" s="373"/>
      <c r="T29" s="373"/>
      <c r="U29" s="373"/>
      <c r="V29" s="374"/>
      <c r="W29" s="463"/>
      <c r="X29" s="464"/>
      <c r="Y29" s="465"/>
      <c r="Z29" s="375" t="s">
        <v>177</v>
      </c>
      <c r="AA29" s="376"/>
      <c r="AB29" s="376"/>
      <c r="AC29" s="376"/>
      <c r="AD29" s="376"/>
      <c r="AE29" s="376"/>
      <c r="AF29" s="376"/>
      <c r="AG29" s="377"/>
      <c r="AH29" s="372">
        <v>88</v>
      </c>
      <c r="AI29" s="373"/>
      <c r="AJ29" s="373"/>
      <c r="AK29" s="373"/>
      <c r="AL29" s="374"/>
      <c r="AM29" s="372">
        <v>259336</v>
      </c>
      <c r="AN29" s="373"/>
      <c r="AO29" s="373"/>
      <c r="AP29" s="373"/>
      <c r="AQ29" s="373"/>
      <c r="AR29" s="374"/>
      <c r="AS29" s="372">
        <v>2947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256909</v>
      </c>
      <c r="BO29" s="420"/>
      <c r="BP29" s="420"/>
      <c r="BQ29" s="420"/>
      <c r="BR29" s="420"/>
      <c r="BS29" s="420"/>
      <c r="BT29" s="420"/>
      <c r="BU29" s="421"/>
      <c r="BV29" s="419">
        <v>241045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2944277</v>
      </c>
      <c r="BO30" s="454"/>
      <c r="BP30" s="454"/>
      <c r="BQ30" s="454"/>
      <c r="BR30" s="454"/>
      <c r="BS30" s="454"/>
      <c r="BT30" s="454"/>
      <c r="BU30" s="455"/>
      <c r="BV30" s="453">
        <v>2824196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吾妻広域町村圏振興整備組合（一般会計）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草津観光公社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温泉温水供給事業会計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吾妻広域町村圏振興整備組合（病院事業）</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ザスパ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千客万来事業会計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西吾妻衛生施設組合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公共下水道事業特別会計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群馬県市町村総合事務組合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群馬県市町村会館管理組合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西吾妻福祉病院組合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吾妻環境施設組合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C7vuPuH9tuFxawP34ubQCgkX+FmkpcmfECOmnaZ4pgW+dmu/Is2dRYmkdxWnSk/djB9X7JCsH/G8S0b2WI43Q==" saltValue="e1yrncdPngXD69tIgfAo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1852516</v>
      </c>
      <c r="S5" s="674"/>
      <c r="T5" s="674"/>
      <c r="U5" s="674"/>
      <c r="V5" s="674"/>
      <c r="W5" s="674"/>
      <c r="X5" s="674"/>
      <c r="Y5" s="702"/>
      <c r="Z5" s="715">
        <v>27.4</v>
      </c>
      <c r="AA5" s="715"/>
      <c r="AB5" s="715"/>
      <c r="AC5" s="715"/>
      <c r="AD5" s="716">
        <v>1730589</v>
      </c>
      <c r="AE5" s="716"/>
      <c r="AF5" s="716"/>
      <c r="AG5" s="716"/>
      <c r="AH5" s="716"/>
      <c r="AI5" s="716"/>
      <c r="AJ5" s="716"/>
      <c r="AK5" s="716"/>
      <c r="AL5" s="703">
        <v>59.1</v>
      </c>
      <c r="AM5" s="685"/>
      <c r="AN5" s="685"/>
      <c r="AO5" s="704"/>
      <c r="AP5" s="676" t="s">
        <v>216</v>
      </c>
      <c r="AQ5" s="677"/>
      <c r="AR5" s="677"/>
      <c r="AS5" s="677"/>
      <c r="AT5" s="677"/>
      <c r="AU5" s="677"/>
      <c r="AV5" s="677"/>
      <c r="AW5" s="677"/>
      <c r="AX5" s="677"/>
      <c r="AY5" s="677"/>
      <c r="AZ5" s="677"/>
      <c r="BA5" s="677"/>
      <c r="BB5" s="677"/>
      <c r="BC5" s="677"/>
      <c r="BD5" s="677"/>
      <c r="BE5" s="677"/>
      <c r="BF5" s="678"/>
      <c r="BG5" s="621">
        <v>1514439</v>
      </c>
      <c r="BH5" s="622"/>
      <c r="BI5" s="622"/>
      <c r="BJ5" s="622"/>
      <c r="BK5" s="622"/>
      <c r="BL5" s="622"/>
      <c r="BM5" s="622"/>
      <c r="BN5" s="623"/>
      <c r="BO5" s="659">
        <v>81.8</v>
      </c>
      <c r="BP5" s="659"/>
      <c r="BQ5" s="659"/>
      <c r="BR5" s="659"/>
      <c r="BS5" s="660">
        <v>30397</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23190</v>
      </c>
      <c r="S6" s="622"/>
      <c r="T6" s="622"/>
      <c r="U6" s="622"/>
      <c r="V6" s="622"/>
      <c r="W6" s="622"/>
      <c r="X6" s="622"/>
      <c r="Y6" s="623"/>
      <c r="Z6" s="659">
        <v>0.3</v>
      </c>
      <c r="AA6" s="659"/>
      <c r="AB6" s="659"/>
      <c r="AC6" s="659"/>
      <c r="AD6" s="660">
        <v>23190</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1514439</v>
      </c>
      <c r="BH6" s="622"/>
      <c r="BI6" s="622"/>
      <c r="BJ6" s="622"/>
      <c r="BK6" s="622"/>
      <c r="BL6" s="622"/>
      <c r="BM6" s="622"/>
      <c r="BN6" s="623"/>
      <c r="BO6" s="659">
        <v>81.8</v>
      </c>
      <c r="BP6" s="659"/>
      <c r="BQ6" s="659"/>
      <c r="BR6" s="659"/>
      <c r="BS6" s="660">
        <v>30397</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75630</v>
      </c>
      <c r="CS6" s="622"/>
      <c r="CT6" s="622"/>
      <c r="CU6" s="622"/>
      <c r="CV6" s="622"/>
      <c r="CW6" s="622"/>
      <c r="CX6" s="622"/>
      <c r="CY6" s="623"/>
      <c r="CZ6" s="703">
        <v>1.1000000000000001</v>
      </c>
      <c r="DA6" s="685"/>
      <c r="DB6" s="685"/>
      <c r="DC6" s="705"/>
      <c r="DD6" s="627" t="s">
        <v>121</v>
      </c>
      <c r="DE6" s="622"/>
      <c r="DF6" s="622"/>
      <c r="DG6" s="622"/>
      <c r="DH6" s="622"/>
      <c r="DI6" s="622"/>
      <c r="DJ6" s="622"/>
      <c r="DK6" s="622"/>
      <c r="DL6" s="622"/>
      <c r="DM6" s="622"/>
      <c r="DN6" s="622"/>
      <c r="DO6" s="622"/>
      <c r="DP6" s="623"/>
      <c r="DQ6" s="627">
        <v>75630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224</v>
      </c>
      <c r="S7" s="622"/>
      <c r="T7" s="622"/>
      <c r="U7" s="622"/>
      <c r="V7" s="622"/>
      <c r="W7" s="622"/>
      <c r="X7" s="622"/>
      <c r="Y7" s="623"/>
      <c r="Z7" s="659">
        <v>0</v>
      </c>
      <c r="AA7" s="659"/>
      <c r="AB7" s="659"/>
      <c r="AC7" s="659"/>
      <c r="AD7" s="660">
        <v>224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461576</v>
      </c>
      <c r="BH7" s="622"/>
      <c r="BI7" s="622"/>
      <c r="BJ7" s="622"/>
      <c r="BK7" s="622"/>
      <c r="BL7" s="622"/>
      <c r="BM7" s="622"/>
      <c r="BN7" s="623"/>
      <c r="BO7" s="659">
        <v>24.9</v>
      </c>
      <c r="BP7" s="659"/>
      <c r="BQ7" s="659"/>
      <c r="BR7" s="659"/>
      <c r="BS7" s="660">
        <v>30397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1967840</v>
      </c>
      <c r="CS7" s="622"/>
      <c r="CT7" s="622"/>
      <c r="CU7" s="622"/>
      <c r="CV7" s="622"/>
      <c r="CW7" s="622"/>
      <c r="CX7" s="622"/>
      <c r="CY7" s="623"/>
      <c r="CZ7" s="659">
        <v>29.9</v>
      </c>
      <c r="DA7" s="659"/>
      <c r="DB7" s="659"/>
      <c r="DC7" s="659"/>
      <c r="DD7" s="627">
        <v>7432</v>
      </c>
      <c r="DE7" s="622"/>
      <c r="DF7" s="622"/>
      <c r="DG7" s="622"/>
      <c r="DH7" s="622"/>
      <c r="DI7" s="622"/>
      <c r="DJ7" s="622"/>
      <c r="DK7" s="622"/>
      <c r="DL7" s="622"/>
      <c r="DM7" s="622"/>
      <c r="DN7" s="622"/>
      <c r="DO7" s="622"/>
      <c r="DP7" s="623"/>
      <c r="DQ7" s="627">
        <v>974601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4183</v>
      </c>
      <c r="S8" s="622"/>
      <c r="T8" s="622"/>
      <c r="U8" s="622"/>
      <c r="V8" s="622"/>
      <c r="W8" s="622"/>
      <c r="X8" s="622"/>
      <c r="Y8" s="623"/>
      <c r="Z8" s="659">
        <v>0.1</v>
      </c>
      <c r="AA8" s="659"/>
      <c r="AB8" s="659"/>
      <c r="AC8" s="659"/>
      <c r="AD8" s="660">
        <v>4183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24051</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1164558</v>
      </c>
      <c r="CS8" s="622"/>
      <c r="CT8" s="622"/>
      <c r="CU8" s="622"/>
      <c r="CV8" s="622"/>
      <c r="CW8" s="622"/>
      <c r="CX8" s="622"/>
      <c r="CY8" s="623"/>
      <c r="CZ8" s="659">
        <v>17.7</v>
      </c>
      <c r="DA8" s="659"/>
      <c r="DB8" s="659"/>
      <c r="DC8" s="659"/>
      <c r="DD8" s="627">
        <v>27747</v>
      </c>
      <c r="DE8" s="622"/>
      <c r="DF8" s="622"/>
      <c r="DG8" s="622"/>
      <c r="DH8" s="622"/>
      <c r="DI8" s="622"/>
      <c r="DJ8" s="622"/>
      <c r="DK8" s="622"/>
      <c r="DL8" s="622"/>
      <c r="DM8" s="622"/>
      <c r="DN8" s="622"/>
      <c r="DO8" s="622"/>
      <c r="DP8" s="623"/>
      <c r="DQ8" s="627">
        <v>881387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5254</v>
      </c>
      <c r="S9" s="622"/>
      <c r="T9" s="622"/>
      <c r="U9" s="622"/>
      <c r="V9" s="622"/>
      <c r="W9" s="622"/>
      <c r="X9" s="622"/>
      <c r="Y9" s="623"/>
      <c r="Z9" s="659">
        <v>0.1</v>
      </c>
      <c r="AA9" s="659"/>
      <c r="AB9" s="659"/>
      <c r="AC9" s="659"/>
      <c r="AD9" s="660">
        <v>5254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276584</v>
      </c>
      <c r="BH9" s="622"/>
      <c r="BI9" s="622"/>
      <c r="BJ9" s="622"/>
      <c r="BK9" s="622"/>
      <c r="BL9" s="622"/>
      <c r="BM9" s="622"/>
      <c r="BN9" s="623"/>
      <c r="BO9" s="659">
        <v>14.9</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602921</v>
      </c>
      <c r="CS9" s="622"/>
      <c r="CT9" s="622"/>
      <c r="CU9" s="622"/>
      <c r="CV9" s="622"/>
      <c r="CW9" s="622"/>
      <c r="CX9" s="622"/>
      <c r="CY9" s="623"/>
      <c r="CZ9" s="659">
        <v>9.1999999999999993</v>
      </c>
      <c r="DA9" s="659"/>
      <c r="DB9" s="659"/>
      <c r="DC9" s="659"/>
      <c r="DD9" s="627">
        <v>86657</v>
      </c>
      <c r="DE9" s="622"/>
      <c r="DF9" s="622"/>
      <c r="DG9" s="622"/>
      <c r="DH9" s="622"/>
      <c r="DI9" s="622"/>
      <c r="DJ9" s="622"/>
      <c r="DK9" s="622"/>
      <c r="DL9" s="622"/>
      <c r="DM9" s="622"/>
      <c r="DN9" s="622"/>
      <c r="DO9" s="622"/>
      <c r="DP9" s="623"/>
      <c r="DQ9" s="627">
        <v>541778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130362</v>
      </c>
      <c r="BH10" s="622"/>
      <c r="BI10" s="622"/>
      <c r="BJ10" s="622"/>
      <c r="BK10" s="622"/>
      <c r="BL10" s="622"/>
      <c r="BM10" s="622"/>
      <c r="BN10" s="623"/>
      <c r="BO10" s="659">
        <v>7</v>
      </c>
      <c r="BP10" s="659"/>
      <c r="BQ10" s="659"/>
      <c r="BR10" s="659"/>
      <c r="BS10" s="660">
        <v>21726</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8</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175245</v>
      </c>
      <c r="S11" s="622"/>
      <c r="T11" s="622"/>
      <c r="U11" s="622"/>
      <c r="V11" s="622"/>
      <c r="W11" s="622"/>
      <c r="X11" s="622"/>
      <c r="Y11" s="623"/>
      <c r="Z11" s="624">
        <v>2.6</v>
      </c>
      <c r="AA11" s="625"/>
      <c r="AB11" s="625"/>
      <c r="AC11" s="626"/>
      <c r="AD11" s="627">
        <v>175245</v>
      </c>
      <c r="AE11" s="622"/>
      <c r="AF11" s="622"/>
      <c r="AG11" s="622"/>
      <c r="AH11" s="622"/>
      <c r="AI11" s="622"/>
      <c r="AJ11" s="622"/>
      <c r="AK11" s="623"/>
      <c r="AL11" s="624">
        <v>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30579</v>
      </c>
      <c r="BH11" s="622"/>
      <c r="BI11" s="622"/>
      <c r="BJ11" s="622"/>
      <c r="BK11" s="622"/>
      <c r="BL11" s="622"/>
      <c r="BM11" s="622"/>
      <c r="BN11" s="623"/>
      <c r="BO11" s="659">
        <v>1.7</v>
      </c>
      <c r="BP11" s="659"/>
      <c r="BQ11" s="659"/>
      <c r="BR11" s="659"/>
      <c r="BS11" s="660">
        <v>8671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17856</v>
      </c>
      <c r="CS11" s="622"/>
      <c r="CT11" s="622"/>
      <c r="CU11" s="622"/>
      <c r="CV11" s="622"/>
      <c r="CW11" s="622"/>
      <c r="CX11" s="622"/>
      <c r="CY11" s="623"/>
      <c r="CZ11" s="659">
        <v>0.3</v>
      </c>
      <c r="DA11" s="659"/>
      <c r="DB11" s="659"/>
      <c r="DC11" s="659"/>
      <c r="DD11" s="627">
        <v>2365</v>
      </c>
      <c r="DE11" s="622"/>
      <c r="DF11" s="622"/>
      <c r="DG11" s="622"/>
      <c r="DH11" s="622"/>
      <c r="DI11" s="622"/>
      <c r="DJ11" s="622"/>
      <c r="DK11" s="622"/>
      <c r="DL11" s="622"/>
      <c r="DM11" s="622"/>
      <c r="DN11" s="622"/>
      <c r="DO11" s="622"/>
      <c r="DP11" s="623"/>
      <c r="DQ11" s="627">
        <v>11913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8053</v>
      </c>
      <c r="S12" s="622"/>
      <c r="T12" s="622"/>
      <c r="U12" s="622"/>
      <c r="V12" s="622"/>
      <c r="W12" s="622"/>
      <c r="X12" s="622"/>
      <c r="Y12" s="623"/>
      <c r="Z12" s="659">
        <v>0.1</v>
      </c>
      <c r="AA12" s="659"/>
      <c r="AB12" s="659"/>
      <c r="AC12" s="659"/>
      <c r="AD12" s="660">
        <v>8053</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951342</v>
      </c>
      <c r="BH12" s="622"/>
      <c r="BI12" s="622"/>
      <c r="BJ12" s="622"/>
      <c r="BK12" s="622"/>
      <c r="BL12" s="622"/>
      <c r="BM12" s="622"/>
      <c r="BN12" s="623"/>
      <c r="BO12" s="659">
        <v>51.4</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817631</v>
      </c>
      <c r="CS12" s="622"/>
      <c r="CT12" s="622"/>
      <c r="CU12" s="622"/>
      <c r="CV12" s="622"/>
      <c r="CW12" s="622"/>
      <c r="CX12" s="622"/>
      <c r="CY12" s="623"/>
      <c r="CZ12" s="659">
        <v>12.4</v>
      </c>
      <c r="DA12" s="659"/>
      <c r="DB12" s="659"/>
      <c r="DC12" s="659"/>
      <c r="DD12" s="627">
        <v>4620</v>
      </c>
      <c r="DE12" s="622"/>
      <c r="DF12" s="622"/>
      <c r="DG12" s="622"/>
      <c r="DH12" s="622"/>
      <c r="DI12" s="622"/>
      <c r="DJ12" s="622"/>
      <c r="DK12" s="622"/>
      <c r="DL12" s="622"/>
      <c r="DM12" s="622"/>
      <c r="DN12" s="622"/>
      <c r="DO12" s="622"/>
      <c r="DP12" s="623"/>
      <c r="DQ12" s="627">
        <v>225884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945876</v>
      </c>
      <c r="BH13" s="622"/>
      <c r="BI13" s="622"/>
      <c r="BJ13" s="622"/>
      <c r="BK13" s="622"/>
      <c r="BL13" s="622"/>
      <c r="BM13" s="622"/>
      <c r="BN13" s="623"/>
      <c r="BO13" s="659">
        <v>51.1</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1003885</v>
      </c>
      <c r="CS13" s="622"/>
      <c r="CT13" s="622"/>
      <c r="CU13" s="622"/>
      <c r="CV13" s="622"/>
      <c r="CW13" s="622"/>
      <c r="CX13" s="622"/>
      <c r="CY13" s="623"/>
      <c r="CZ13" s="659">
        <v>15.3</v>
      </c>
      <c r="DA13" s="659"/>
      <c r="DB13" s="659"/>
      <c r="DC13" s="659"/>
      <c r="DD13" s="627">
        <v>775728</v>
      </c>
      <c r="DE13" s="622"/>
      <c r="DF13" s="622"/>
      <c r="DG13" s="622"/>
      <c r="DH13" s="622"/>
      <c r="DI13" s="622"/>
      <c r="DJ13" s="622"/>
      <c r="DK13" s="622"/>
      <c r="DL13" s="622"/>
      <c r="DM13" s="622"/>
      <c r="DN13" s="622"/>
      <c r="DO13" s="622"/>
      <c r="DP13" s="623"/>
      <c r="DQ13" s="627">
        <v>238824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168</v>
      </c>
      <c r="S14" s="622"/>
      <c r="T14" s="622"/>
      <c r="U14" s="622"/>
      <c r="V14" s="622"/>
      <c r="W14" s="622"/>
      <c r="X14" s="622"/>
      <c r="Y14" s="623"/>
      <c r="Z14" s="659">
        <v>0</v>
      </c>
      <c r="AA14" s="659"/>
      <c r="AB14" s="659"/>
      <c r="AC14" s="659"/>
      <c r="AD14" s="660">
        <v>168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21453</v>
      </c>
      <c r="BH14" s="622"/>
      <c r="BI14" s="622"/>
      <c r="BJ14" s="622"/>
      <c r="BK14" s="622"/>
      <c r="BL14" s="622"/>
      <c r="BM14" s="622"/>
      <c r="BN14" s="623"/>
      <c r="BO14" s="659">
        <v>1.2</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238282</v>
      </c>
      <c r="CS14" s="622"/>
      <c r="CT14" s="622"/>
      <c r="CU14" s="622"/>
      <c r="CV14" s="622"/>
      <c r="CW14" s="622"/>
      <c r="CX14" s="622"/>
      <c r="CY14" s="623"/>
      <c r="CZ14" s="659">
        <v>3.6</v>
      </c>
      <c r="DA14" s="659"/>
      <c r="DB14" s="659"/>
      <c r="DC14" s="659"/>
      <c r="DD14" s="627">
        <v>41800</v>
      </c>
      <c r="DE14" s="622"/>
      <c r="DF14" s="622"/>
      <c r="DG14" s="622"/>
      <c r="DH14" s="622"/>
      <c r="DI14" s="622"/>
      <c r="DJ14" s="622"/>
      <c r="DK14" s="622"/>
      <c r="DL14" s="622"/>
      <c r="DM14" s="622"/>
      <c r="DN14" s="622"/>
      <c r="DO14" s="622"/>
      <c r="DP14" s="623"/>
      <c r="DQ14" s="627">
        <v>198042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80068</v>
      </c>
      <c r="BH15" s="622"/>
      <c r="BI15" s="622"/>
      <c r="BJ15" s="622"/>
      <c r="BK15" s="622"/>
      <c r="BL15" s="622"/>
      <c r="BM15" s="622"/>
      <c r="BN15" s="623"/>
      <c r="BO15" s="659">
        <v>4.3</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400507</v>
      </c>
      <c r="CS15" s="622"/>
      <c r="CT15" s="622"/>
      <c r="CU15" s="622"/>
      <c r="CV15" s="622"/>
      <c r="CW15" s="622"/>
      <c r="CX15" s="622"/>
      <c r="CY15" s="623"/>
      <c r="CZ15" s="659">
        <v>6.1</v>
      </c>
      <c r="DA15" s="659"/>
      <c r="DB15" s="659"/>
      <c r="DC15" s="659"/>
      <c r="DD15" s="627">
        <v>1070</v>
      </c>
      <c r="DE15" s="622"/>
      <c r="DF15" s="622"/>
      <c r="DG15" s="622"/>
      <c r="DH15" s="622"/>
      <c r="DI15" s="622"/>
      <c r="DJ15" s="622"/>
      <c r="DK15" s="622"/>
      <c r="DL15" s="622"/>
      <c r="DM15" s="622"/>
      <c r="DN15" s="622"/>
      <c r="DO15" s="622"/>
      <c r="DP15" s="623"/>
      <c r="DQ15" s="627">
        <v>341044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3149</v>
      </c>
      <c r="S16" s="622"/>
      <c r="T16" s="622"/>
      <c r="U16" s="622"/>
      <c r="V16" s="622"/>
      <c r="W16" s="622"/>
      <c r="X16" s="622"/>
      <c r="Y16" s="623"/>
      <c r="Z16" s="659">
        <v>0</v>
      </c>
      <c r="AA16" s="659"/>
      <c r="AB16" s="659"/>
      <c r="AC16" s="659"/>
      <c r="AD16" s="660">
        <v>3149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24075</v>
      </c>
      <c r="S17" s="622"/>
      <c r="T17" s="622"/>
      <c r="U17" s="622"/>
      <c r="V17" s="622"/>
      <c r="W17" s="622"/>
      <c r="X17" s="622"/>
      <c r="Y17" s="623"/>
      <c r="Z17" s="659">
        <v>0.4</v>
      </c>
      <c r="AA17" s="659"/>
      <c r="AB17" s="659"/>
      <c r="AC17" s="659"/>
      <c r="AD17" s="660">
        <v>24075</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291704</v>
      </c>
      <c r="CS17" s="622"/>
      <c r="CT17" s="622"/>
      <c r="CU17" s="622"/>
      <c r="CV17" s="622"/>
      <c r="CW17" s="622"/>
      <c r="CX17" s="622"/>
      <c r="CY17" s="623"/>
      <c r="CZ17" s="659">
        <v>4.4000000000000004</v>
      </c>
      <c r="DA17" s="659"/>
      <c r="DB17" s="659"/>
      <c r="DC17" s="659"/>
      <c r="DD17" s="627" t="s">
        <v>121</v>
      </c>
      <c r="DE17" s="622"/>
      <c r="DF17" s="622"/>
      <c r="DG17" s="622"/>
      <c r="DH17" s="622"/>
      <c r="DI17" s="622"/>
      <c r="DJ17" s="622"/>
      <c r="DK17" s="622"/>
      <c r="DL17" s="622"/>
      <c r="DM17" s="622"/>
      <c r="DN17" s="622"/>
      <c r="DO17" s="622"/>
      <c r="DP17" s="623"/>
      <c r="DQ17" s="627">
        <v>291704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935</v>
      </c>
      <c r="S18" s="622"/>
      <c r="T18" s="622"/>
      <c r="U18" s="622"/>
      <c r="V18" s="622"/>
      <c r="W18" s="622"/>
      <c r="X18" s="622"/>
      <c r="Y18" s="623"/>
      <c r="Z18" s="659">
        <v>0</v>
      </c>
      <c r="AA18" s="659"/>
      <c r="AB18" s="659"/>
      <c r="AC18" s="659"/>
      <c r="AD18" s="660">
        <v>935</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935</v>
      </c>
      <c r="S19" s="622"/>
      <c r="T19" s="622"/>
      <c r="U19" s="622"/>
      <c r="V19" s="622"/>
      <c r="W19" s="622"/>
      <c r="X19" s="622"/>
      <c r="Y19" s="623"/>
      <c r="Z19" s="659">
        <v>0</v>
      </c>
      <c r="AA19" s="659"/>
      <c r="AB19" s="659"/>
      <c r="AC19" s="659"/>
      <c r="AD19" s="660">
        <v>935</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338077</v>
      </c>
      <c r="BH19" s="622"/>
      <c r="BI19" s="622"/>
      <c r="BJ19" s="622"/>
      <c r="BK19" s="622"/>
      <c r="BL19" s="622"/>
      <c r="BM19" s="622"/>
      <c r="BN19" s="623"/>
      <c r="BO19" s="659">
        <v>18.2</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t="s">
        <v>121</v>
      </c>
      <c r="S20" s="622"/>
      <c r="T20" s="622"/>
      <c r="U20" s="622"/>
      <c r="V20" s="622"/>
      <c r="W20" s="622"/>
      <c r="X20" s="622"/>
      <c r="Y20" s="623"/>
      <c r="Z20" s="659" t="s">
        <v>121</v>
      </c>
      <c r="AA20" s="659"/>
      <c r="AB20" s="659"/>
      <c r="AC20" s="659"/>
      <c r="AD20" s="660" t="s">
        <v>121</v>
      </c>
      <c r="AE20" s="660"/>
      <c r="AF20" s="660"/>
      <c r="AG20" s="660"/>
      <c r="AH20" s="660"/>
      <c r="AI20" s="660"/>
      <c r="AJ20" s="660"/>
      <c r="AK20" s="660"/>
      <c r="AL20" s="624" t="s">
        <v>121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338077</v>
      </c>
      <c r="BH20" s="622"/>
      <c r="BI20" s="622"/>
      <c r="BJ20" s="622"/>
      <c r="BK20" s="622"/>
      <c r="BL20" s="622"/>
      <c r="BM20" s="622"/>
      <c r="BN20" s="623"/>
      <c r="BO20" s="659">
        <v>18.2</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6580822</v>
      </c>
      <c r="CS20" s="622"/>
      <c r="CT20" s="622"/>
      <c r="CU20" s="622"/>
      <c r="CV20" s="622"/>
      <c r="CW20" s="622"/>
      <c r="CX20" s="622"/>
      <c r="CY20" s="623"/>
      <c r="CZ20" s="659">
        <v>100</v>
      </c>
      <c r="DA20" s="659"/>
      <c r="DB20" s="659"/>
      <c r="DC20" s="659"/>
      <c r="DD20" s="627">
        <v>947419</v>
      </c>
      <c r="DE20" s="622"/>
      <c r="DF20" s="622"/>
      <c r="DG20" s="622"/>
      <c r="DH20" s="622"/>
      <c r="DI20" s="622"/>
      <c r="DJ20" s="622"/>
      <c r="DK20" s="622"/>
      <c r="DL20" s="622"/>
      <c r="DM20" s="622"/>
      <c r="DN20" s="622"/>
      <c r="DO20" s="622"/>
      <c r="DP20" s="623"/>
      <c r="DQ20" s="627">
        <v>3780815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1113166</v>
      </c>
      <c r="S21" s="622"/>
      <c r="T21" s="622"/>
      <c r="U21" s="622"/>
      <c r="V21" s="622"/>
      <c r="W21" s="622"/>
      <c r="X21" s="622"/>
      <c r="Y21" s="623"/>
      <c r="Z21" s="659">
        <v>16.5</v>
      </c>
      <c r="AA21" s="659"/>
      <c r="AB21" s="659"/>
      <c r="AC21" s="659"/>
      <c r="AD21" s="660">
        <v>937747</v>
      </c>
      <c r="AE21" s="660"/>
      <c r="AF21" s="660"/>
      <c r="AG21" s="660"/>
      <c r="AH21" s="660"/>
      <c r="AI21" s="660"/>
      <c r="AJ21" s="660"/>
      <c r="AK21" s="660"/>
      <c r="AL21" s="624">
        <v>32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216150</v>
      </c>
      <c r="BH21" s="622"/>
      <c r="BI21" s="622"/>
      <c r="BJ21" s="622"/>
      <c r="BK21" s="622"/>
      <c r="BL21" s="622"/>
      <c r="BM21" s="622"/>
      <c r="BN21" s="623"/>
      <c r="BO21" s="659">
        <v>11.7</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937747</v>
      </c>
      <c r="S22" s="622"/>
      <c r="T22" s="622"/>
      <c r="U22" s="622"/>
      <c r="V22" s="622"/>
      <c r="W22" s="622"/>
      <c r="X22" s="622"/>
      <c r="Y22" s="623"/>
      <c r="Z22" s="659">
        <v>13.9</v>
      </c>
      <c r="AA22" s="659"/>
      <c r="AB22" s="659"/>
      <c r="AC22" s="659"/>
      <c r="AD22" s="660">
        <v>937747</v>
      </c>
      <c r="AE22" s="660"/>
      <c r="AF22" s="660"/>
      <c r="AG22" s="660"/>
      <c r="AH22" s="660"/>
      <c r="AI22" s="660"/>
      <c r="AJ22" s="660"/>
      <c r="AK22" s="660"/>
      <c r="AL22" s="624">
        <v>32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175419</v>
      </c>
      <c r="S23" s="622"/>
      <c r="T23" s="622"/>
      <c r="U23" s="622"/>
      <c r="V23" s="622"/>
      <c r="W23" s="622"/>
      <c r="X23" s="622"/>
      <c r="Y23" s="623"/>
      <c r="Z23" s="659">
        <v>2.6</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121927</v>
      </c>
      <c r="BH23" s="622"/>
      <c r="BI23" s="622"/>
      <c r="BJ23" s="622"/>
      <c r="BK23" s="622"/>
      <c r="BL23" s="622"/>
      <c r="BM23" s="622"/>
      <c r="BN23" s="623"/>
      <c r="BO23" s="659">
        <v>6.6</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1597415</v>
      </c>
      <c r="CS24" s="674"/>
      <c r="CT24" s="674"/>
      <c r="CU24" s="674"/>
      <c r="CV24" s="674"/>
      <c r="CW24" s="674"/>
      <c r="CX24" s="674"/>
      <c r="CY24" s="702"/>
      <c r="CZ24" s="703">
        <v>24.3</v>
      </c>
      <c r="DA24" s="685"/>
      <c r="DB24" s="685"/>
      <c r="DC24" s="705"/>
      <c r="DD24" s="701">
        <v>1392477</v>
      </c>
      <c r="DE24" s="674"/>
      <c r="DF24" s="674"/>
      <c r="DG24" s="674"/>
      <c r="DH24" s="674"/>
      <c r="DI24" s="674"/>
      <c r="DJ24" s="674"/>
      <c r="DK24" s="702"/>
      <c r="DL24" s="701">
        <v>1186390</v>
      </c>
      <c r="DM24" s="674"/>
      <c r="DN24" s="674"/>
      <c r="DO24" s="674"/>
      <c r="DP24" s="674"/>
      <c r="DQ24" s="674"/>
      <c r="DR24" s="674"/>
      <c r="DS24" s="674"/>
      <c r="DT24" s="674"/>
      <c r="DU24" s="674"/>
      <c r="DV24" s="702"/>
      <c r="DW24" s="703">
        <v>40.200000000000003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3210158</v>
      </c>
      <c r="S25" s="622"/>
      <c r="T25" s="622"/>
      <c r="U25" s="622"/>
      <c r="V25" s="622"/>
      <c r="W25" s="622"/>
      <c r="X25" s="622"/>
      <c r="Y25" s="623"/>
      <c r="Z25" s="659">
        <v>47.4</v>
      </c>
      <c r="AA25" s="659"/>
      <c r="AB25" s="659"/>
      <c r="AC25" s="659"/>
      <c r="AD25" s="660">
        <v>2912812</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845697</v>
      </c>
      <c r="CS25" s="634"/>
      <c r="CT25" s="634"/>
      <c r="CU25" s="634"/>
      <c r="CV25" s="634"/>
      <c r="CW25" s="634"/>
      <c r="CX25" s="634"/>
      <c r="CY25" s="635"/>
      <c r="CZ25" s="624">
        <v>12.9</v>
      </c>
      <c r="DA25" s="636"/>
      <c r="DB25" s="636"/>
      <c r="DC25" s="637"/>
      <c r="DD25" s="627">
        <v>813337</v>
      </c>
      <c r="DE25" s="634"/>
      <c r="DF25" s="634"/>
      <c r="DG25" s="634"/>
      <c r="DH25" s="634"/>
      <c r="DI25" s="634"/>
      <c r="DJ25" s="634"/>
      <c r="DK25" s="635"/>
      <c r="DL25" s="627">
        <v>810103</v>
      </c>
      <c r="DM25" s="634"/>
      <c r="DN25" s="634"/>
      <c r="DO25" s="634"/>
      <c r="DP25" s="634"/>
      <c r="DQ25" s="634"/>
      <c r="DR25" s="634"/>
      <c r="DS25" s="634"/>
      <c r="DT25" s="634"/>
      <c r="DU25" s="634"/>
      <c r="DV25" s="635"/>
      <c r="DW25" s="624">
        <v>27.4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562</v>
      </c>
      <c r="S26" s="622"/>
      <c r="T26" s="622"/>
      <c r="U26" s="622"/>
      <c r="V26" s="622"/>
      <c r="W26" s="622"/>
      <c r="X26" s="622"/>
      <c r="Y26" s="623"/>
      <c r="Z26" s="659">
        <v>0</v>
      </c>
      <c r="AA26" s="659"/>
      <c r="AB26" s="659"/>
      <c r="AC26" s="659"/>
      <c r="AD26" s="660">
        <v>562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480256</v>
      </c>
      <c r="CS26" s="622"/>
      <c r="CT26" s="622"/>
      <c r="CU26" s="622"/>
      <c r="CV26" s="622"/>
      <c r="CW26" s="622"/>
      <c r="CX26" s="622"/>
      <c r="CY26" s="623"/>
      <c r="CZ26" s="624">
        <v>7.3</v>
      </c>
      <c r="DA26" s="636"/>
      <c r="DB26" s="636"/>
      <c r="DC26" s="637"/>
      <c r="DD26" s="627">
        <v>458136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34880</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1852516</v>
      </c>
      <c r="BH27" s="622"/>
      <c r="BI27" s="622"/>
      <c r="BJ27" s="622"/>
      <c r="BK27" s="622"/>
      <c r="BL27" s="622"/>
      <c r="BM27" s="622"/>
      <c r="BN27" s="623"/>
      <c r="BO27" s="659">
        <v>100</v>
      </c>
      <c r="BP27" s="659"/>
      <c r="BQ27" s="659"/>
      <c r="BR27" s="659"/>
      <c r="BS27" s="660">
        <v>30397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460014</v>
      </c>
      <c r="CS27" s="634"/>
      <c r="CT27" s="634"/>
      <c r="CU27" s="634"/>
      <c r="CV27" s="634"/>
      <c r="CW27" s="634"/>
      <c r="CX27" s="634"/>
      <c r="CY27" s="635"/>
      <c r="CZ27" s="624">
        <v>7</v>
      </c>
      <c r="DA27" s="636"/>
      <c r="DB27" s="636"/>
      <c r="DC27" s="637"/>
      <c r="DD27" s="627">
        <v>287436</v>
      </c>
      <c r="DE27" s="634"/>
      <c r="DF27" s="634"/>
      <c r="DG27" s="634"/>
      <c r="DH27" s="634"/>
      <c r="DI27" s="634"/>
      <c r="DJ27" s="634"/>
      <c r="DK27" s="635"/>
      <c r="DL27" s="627">
        <v>84583</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49278</v>
      </c>
      <c r="S28" s="622"/>
      <c r="T28" s="622"/>
      <c r="U28" s="622"/>
      <c r="V28" s="622"/>
      <c r="W28" s="622"/>
      <c r="X28" s="622"/>
      <c r="Y28" s="623"/>
      <c r="Z28" s="659">
        <v>0.7</v>
      </c>
      <c r="AA28" s="659"/>
      <c r="AB28" s="659"/>
      <c r="AC28" s="659"/>
      <c r="AD28" s="660">
        <v>1272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291704</v>
      </c>
      <c r="CS28" s="622"/>
      <c r="CT28" s="622"/>
      <c r="CU28" s="622"/>
      <c r="CV28" s="622"/>
      <c r="CW28" s="622"/>
      <c r="CX28" s="622"/>
      <c r="CY28" s="623"/>
      <c r="CZ28" s="624">
        <v>4.4000000000000004</v>
      </c>
      <c r="DA28" s="636"/>
      <c r="DB28" s="636"/>
      <c r="DC28" s="637"/>
      <c r="DD28" s="627">
        <v>291704</v>
      </c>
      <c r="DE28" s="622"/>
      <c r="DF28" s="622"/>
      <c r="DG28" s="622"/>
      <c r="DH28" s="622"/>
      <c r="DI28" s="622"/>
      <c r="DJ28" s="622"/>
      <c r="DK28" s="623"/>
      <c r="DL28" s="627">
        <v>291704</v>
      </c>
      <c r="DM28" s="622"/>
      <c r="DN28" s="622"/>
      <c r="DO28" s="622"/>
      <c r="DP28" s="622"/>
      <c r="DQ28" s="622"/>
      <c r="DR28" s="622"/>
      <c r="DS28" s="622"/>
      <c r="DT28" s="622"/>
      <c r="DU28" s="622"/>
      <c r="DV28" s="623"/>
      <c r="DW28" s="624">
        <v>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21372</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291704</v>
      </c>
      <c r="CS29" s="634"/>
      <c r="CT29" s="634"/>
      <c r="CU29" s="634"/>
      <c r="CV29" s="634"/>
      <c r="CW29" s="634"/>
      <c r="CX29" s="634"/>
      <c r="CY29" s="635"/>
      <c r="CZ29" s="624">
        <v>4.4000000000000004</v>
      </c>
      <c r="DA29" s="636"/>
      <c r="DB29" s="636"/>
      <c r="DC29" s="637"/>
      <c r="DD29" s="627">
        <v>291704</v>
      </c>
      <c r="DE29" s="634"/>
      <c r="DF29" s="634"/>
      <c r="DG29" s="634"/>
      <c r="DH29" s="634"/>
      <c r="DI29" s="634"/>
      <c r="DJ29" s="634"/>
      <c r="DK29" s="635"/>
      <c r="DL29" s="627">
        <v>291704</v>
      </c>
      <c r="DM29" s="634"/>
      <c r="DN29" s="634"/>
      <c r="DO29" s="634"/>
      <c r="DP29" s="634"/>
      <c r="DQ29" s="634"/>
      <c r="DR29" s="634"/>
      <c r="DS29" s="634"/>
      <c r="DT29" s="634"/>
      <c r="DU29" s="634"/>
      <c r="DV29" s="635"/>
      <c r="DW29" s="624">
        <v>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520008</v>
      </c>
      <c r="S30" s="622"/>
      <c r="T30" s="622"/>
      <c r="U30" s="622"/>
      <c r="V30" s="622"/>
      <c r="W30" s="622"/>
      <c r="X30" s="622"/>
      <c r="Y30" s="623"/>
      <c r="Z30" s="659">
        <v>7.7</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281805</v>
      </c>
      <c r="CS30" s="622"/>
      <c r="CT30" s="622"/>
      <c r="CU30" s="622"/>
      <c r="CV30" s="622"/>
      <c r="CW30" s="622"/>
      <c r="CX30" s="622"/>
      <c r="CY30" s="623"/>
      <c r="CZ30" s="624">
        <v>4.3</v>
      </c>
      <c r="DA30" s="636"/>
      <c r="DB30" s="636"/>
      <c r="DC30" s="637"/>
      <c r="DD30" s="627">
        <v>281805</v>
      </c>
      <c r="DE30" s="622"/>
      <c r="DF30" s="622"/>
      <c r="DG30" s="622"/>
      <c r="DH30" s="622"/>
      <c r="DI30" s="622"/>
      <c r="DJ30" s="622"/>
      <c r="DK30" s="623"/>
      <c r="DL30" s="627">
        <v>281805</v>
      </c>
      <c r="DM30" s="622"/>
      <c r="DN30" s="622"/>
      <c r="DO30" s="622"/>
      <c r="DP30" s="622"/>
      <c r="DQ30" s="622"/>
      <c r="DR30" s="622"/>
      <c r="DS30" s="622"/>
      <c r="DT30" s="622"/>
      <c r="DU30" s="622"/>
      <c r="DV30" s="623"/>
      <c r="DW30" s="624">
        <v>9.5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98.9</v>
      </c>
      <c r="BH31" s="684"/>
      <c r="BI31" s="684"/>
      <c r="BJ31" s="684"/>
      <c r="BK31" s="684"/>
      <c r="BL31" s="684"/>
      <c r="BM31" s="685">
        <v>97</v>
      </c>
      <c r="BN31" s="684"/>
      <c r="BO31" s="684"/>
      <c r="BP31" s="684"/>
      <c r="BQ31" s="686"/>
      <c r="BR31" s="683">
        <v>98.7</v>
      </c>
      <c r="BS31" s="684"/>
      <c r="BT31" s="684"/>
      <c r="BU31" s="684"/>
      <c r="BV31" s="684"/>
      <c r="BW31" s="684"/>
      <c r="BX31" s="685">
        <v>96.4</v>
      </c>
      <c r="BY31" s="684"/>
      <c r="BZ31" s="684"/>
      <c r="CA31" s="684"/>
      <c r="CB31" s="686"/>
      <c r="CD31" s="642"/>
      <c r="CE31" s="643"/>
      <c r="CF31" s="618" t="s">
        <v>300</v>
      </c>
      <c r="CG31" s="619"/>
      <c r="CH31" s="619"/>
      <c r="CI31" s="619"/>
      <c r="CJ31" s="619"/>
      <c r="CK31" s="619"/>
      <c r="CL31" s="619"/>
      <c r="CM31" s="619"/>
      <c r="CN31" s="619"/>
      <c r="CO31" s="619"/>
      <c r="CP31" s="619"/>
      <c r="CQ31" s="620"/>
      <c r="CR31" s="621">
        <v>9899</v>
      </c>
      <c r="CS31" s="634"/>
      <c r="CT31" s="634"/>
      <c r="CU31" s="634"/>
      <c r="CV31" s="634"/>
      <c r="CW31" s="634"/>
      <c r="CX31" s="634"/>
      <c r="CY31" s="635"/>
      <c r="CZ31" s="624">
        <v>0.2</v>
      </c>
      <c r="DA31" s="636"/>
      <c r="DB31" s="636"/>
      <c r="DC31" s="637"/>
      <c r="DD31" s="627">
        <v>9899</v>
      </c>
      <c r="DE31" s="634"/>
      <c r="DF31" s="634"/>
      <c r="DG31" s="634"/>
      <c r="DH31" s="634"/>
      <c r="DI31" s="634"/>
      <c r="DJ31" s="634"/>
      <c r="DK31" s="635"/>
      <c r="DL31" s="627">
        <v>9899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182511</v>
      </c>
      <c r="S32" s="622"/>
      <c r="T32" s="622"/>
      <c r="U32" s="622"/>
      <c r="V32" s="622"/>
      <c r="W32" s="622"/>
      <c r="X32" s="622"/>
      <c r="Y32" s="623"/>
      <c r="Z32" s="659">
        <v>2.7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98.3</v>
      </c>
      <c r="BH32" s="634"/>
      <c r="BI32" s="634"/>
      <c r="BJ32" s="634"/>
      <c r="BK32" s="634"/>
      <c r="BL32" s="634"/>
      <c r="BM32" s="625">
        <v>96.2</v>
      </c>
      <c r="BN32" s="634"/>
      <c r="BO32" s="634"/>
      <c r="BP32" s="634"/>
      <c r="BQ32" s="657"/>
      <c r="BR32" s="692">
        <v>98.6</v>
      </c>
      <c r="BS32" s="634"/>
      <c r="BT32" s="634"/>
      <c r="BU32" s="634"/>
      <c r="BV32" s="634"/>
      <c r="BW32" s="634"/>
      <c r="BX32" s="625">
        <v>95.7</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6991</v>
      </c>
      <c r="S33" s="622"/>
      <c r="T33" s="622"/>
      <c r="U33" s="622"/>
      <c r="V33" s="622"/>
      <c r="W33" s="622"/>
      <c r="X33" s="622"/>
      <c r="Y33" s="623"/>
      <c r="Z33" s="659">
        <v>0.1</v>
      </c>
      <c r="AA33" s="659"/>
      <c r="AB33" s="659"/>
      <c r="AC33" s="659"/>
      <c r="AD33" s="660">
        <v>5481</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96.4</v>
      </c>
      <c r="BN33" s="606"/>
      <c r="BO33" s="606"/>
      <c r="BP33" s="606"/>
      <c r="BQ33" s="669"/>
      <c r="BR33" s="682">
        <v>98.5</v>
      </c>
      <c r="BS33" s="606"/>
      <c r="BT33" s="606"/>
      <c r="BU33" s="606"/>
      <c r="BV33" s="606"/>
      <c r="BW33" s="606"/>
      <c r="BX33" s="652">
        <v>95.7</v>
      </c>
      <c r="BY33" s="606"/>
      <c r="BZ33" s="606"/>
      <c r="CA33" s="606"/>
      <c r="CB33" s="669"/>
      <c r="CD33" s="618" t="s">
        <v>307</v>
      </c>
      <c r="CE33" s="619"/>
      <c r="CF33" s="619"/>
      <c r="CG33" s="619"/>
      <c r="CH33" s="619"/>
      <c r="CI33" s="619"/>
      <c r="CJ33" s="619"/>
      <c r="CK33" s="619"/>
      <c r="CL33" s="619"/>
      <c r="CM33" s="619"/>
      <c r="CN33" s="619"/>
      <c r="CO33" s="619"/>
      <c r="CP33" s="619"/>
      <c r="CQ33" s="620"/>
      <c r="CR33" s="621">
        <v>4035988</v>
      </c>
      <c r="CS33" s="634"/>
      <c r="CT33" s="634"/>
      <c r="CU33" s="634"/>
      <c r="CV33" s="634"/>
      <c r="CW33" s="634"/>
      <c r="CX33" s="634"/>
      <c r="CY33" s="635"/>
      <c r="CZ33" s="624">
        <v>61.3</v>
      </c>
      <c r="DA33" s="636"/>
      <c r="DB33" s="636"/>
      <c r="DC33" s="637"/>
      <c r="DD33" s="627">
        <v>2183799</v>
      </c>
      <c r="DE33" s="634"/>
      <c r="DF33" s="634"/>
      <c r="DG33" s="634"/>
      <c r="DH33" s="634"/>
      <c r="DI33" s="634"/>
      <c r="DJ33" s="634"/>
      <c r="DK33" s="635"/>
      <c r="DL33" s="627">
        <v>1577837</v>
      </c>
      <c r="DM33" s="634"/>
      <c r="DN33" s="634"/>
      <c r="DO33" s="634"/>
      <c r="DP33" s="634"/>
      <c r="DQ33" s="634"/>
      <c r="DR33" s="634"/>
      <c r="DS33" s="634"/>
      <c r="DT33" s="634"/>
      <c r="DU33" s="634"/>
      <c r="DV33" s="635"/>
      <c r="DW33" s="624">
        <v>53.4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945904</v>
      </c>
      <c r="S34" s="622"/>
      <c r="T34" s="622"/>
      <c r="U34" s="622"/>
      <c r="V34" s="622"/>
      <c r="W34" s="622"/>
      <c r="X34" s="622"/>
      <c r="Y34" s="623"/>
      <c r="Z34" s="659">
        <v>14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972674</v>
      </c>
      <c r="CS34" s="622"/>
      <c r="CT34" s="622"/>
      <c r="CU34" s="622"/>
      <c r="CV34" s="622"/>
      <c r="CW34" s="622"/>
      <c r="CX34" s="622"/>
      <c r="CY34" s="623"/>
      <c r="CZ34" s="624">
        <v>14.8</v>
      </c>
      <c r="DA34" s="636"/>
      <c r="DB34" s="636"/>
      <c r="DC34" s="637"/>
      <c r="DD34" s="627">
        <v>832098</v>
      </c>
      <c r="DE34" s="622"/>
      <c r="DF34" s="622"/>
      <c r="DG34" s="622"/>
      <c r="DH34" s="622"/>
      <c r="DI34" s="622"/>
      <c r="DJ34" s="622"/>
      <c r="DK34" s="623"/>
      <c r="DL34" s="627">
        <v>787252</v>
      </c>
      <c r="DM34" s="622"/>
      <c r="DN34" s="622"/>
      <c r="DO34" s="622"/>
      <c r="DP34" s="622"/>
      <c r="DQ34" s="622"/>
      <c r="DR34" s="622"/>
      <c r="DS34" s="622"/>
      <c r="DT34" s="622"/>
      <c r="DU34" s="622"/>
      <c r="DV34" s="623"/>
      <c r="DW34" s="624">
        <v>26.6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1406558</v>
      </c>
      <c r="S35" s="622"/>
      <c r="T35" s="622"/>
      <c r="U35" s="622"/>
      <c r="V35" s="622"/>
      <c r="W35" s="622"/>
      <c r="X35" s="622"/>
      <c r="Y35" s="623"/>
      <c r="Z35" s="659">
        <v>20.8</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136324</v>
      </c>
      <c r="CS35" s="634"/>
      <c r="CT35" s="634"/>
      <c r="CU35" s="634"/>
      <c r="CV35" s="634"/>
      <c r="CW35" s="634"/>
      <c r="CX35" s="634"/>
      <c r="CY35" s="635"/>
      <c r="CZ35" s="624">
        <v>2.1</v>
      </c>
      <c r="DA35" s="636"/>
      <c r="DB35" s="636"/>
      <c r="DC35" s="637"/>
      <c r="DD35" s="627">
        <v>56984</v>
      </c>
      <c r="DE35" s="634"/>
      <c r="DF35" s="634"/>
      <c r="DG35" s="634"/>
      <c r="DH35" s="634"/>
      <c r="DI35" s="634"/>
      <c r="DJ35" s="634"/>
      <c r="DK35" s="635"/>
      <c r="DL35" s="627">
        <v>56984</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56439</v>
      </c>
      <c r="S36" s="622"/>
      <c r="T36" s="622"/>
      <c r="U36" s="622"/>
      <c r="V36" s="622"/>
      <c r="W36" s="622"/>
      <c r="X36" s="622"/>
      <c r="Y36" s="623"/>
      <c r="Z36" s="659">
        <v>0.8</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729661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45570</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1171507</v>
      </c>
      <c r="CS36" s="622"/>
      <c r="CT36" s="622"/>
      <c r="CU36" s="622"/>
      <c r="CV36" s="622"/>
      <c r="CW36" s="622"/>
      <c r="CX36" s="622"/>
      <c r="CY36" s="623"/>
      <c r="CZ36" s="624">
        <v>17.8</v>
      </c>
      <c r="DA36" s="636"/>
      <c r="DB36" s="636"/>
      <c r="DC36" s="637"/>
      <c r="DD36" s="627">
        <v>535091</v>
      </c>
      <c r="DE36" s="622"/>
      <c r="DF36" s="622"/>
      <c r="DG36" s="622"/>
      <c r="DH36" s="622"/>
      <c r="DI36" s="622"/>
      <c r="DJ36" s="622"/>
      <c r="DK36" s="623"/>
      <c r="DL36" s="627">
        <v>478594</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96327</v>
      </c>
      <c r="S37" s="622"/>
      <c r="T37" s="622"/>
      <c r="U37" s="622"/>
      <c r="V37" s="622"/>
      <c r="W37" s="622"/>
      <c r="X37" s="622"/>
      <c r="Y37" s="623"/>
      <c r="Z37" s="659">
        <v>1.4</v>
      </c>
      <c r="AA37" s="659"/>
      <c r="AB37" s="659"/>
      <c r="AC37" s="659"/>
      <c r="AD37" s="660">
        <v>9716</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318262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42153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239167</v>
      </c>
      <c r="CS37" s="634"/>
      <c r="CT37" s="634"/>
      <c r="CU37" s="634"/>
      <c r="CV37" s="634"/>
      <c r="CW37" s="634"/>
      <c r="CX37" s="634"/>
      <c r="CY37" s="635"/>
      <c r="CZ37" s="624">
        <v>3.6</v>
      </c>
      <c r="DA37" s="636"/>
      <c r="DB37" s="636"/>
      <c r="DC37" s="637"/>
      <c r="DD37" s="627">
        <v>239167</v>
      </c>
      <c r="DE37" s="634"/>
      <c r="DF37" s="634"/>
      <c r="DG37" s="634"/>
      <c r="DH37" s="634"/>
      <c r="DI37" s="634"/>
      <c r="DJ37" s="634"/>
      <c r="DK37" s="635"/>
      <c r="DL37" s="627">
        <v>232856</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234700</v>
      </c>
      <c r="S38" s="622"/>
      <c r="T38" s="622"/>
      <c r="U38" s="622"/>
      <c r="V38" s="622"/>
      <c r="W38" s="622"/>
      <c r="X38" s="622"/>
      <c r="Y38" s="623"/>
      <c r="Z38" s="659">
        <v>3.5</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80355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314506</v>
      </c>
      <c r="CS38" s="622"/>
      <c r="CT38" s="622"/>
      <c r="CU38" s="622"/>
      <c r="CV38" s="622"/>
      <c r="CW38" s="622"/>
      <c r="CX38" s="622"/>
      <c r="CY38" s="623"/>
      <c r="CZ38" s="624">
        <v>4.8</v>
      </c>
      <c r="DA38" s="636"/>
      <c r="DB38" s="636"/>
      <c r="DC38" s="637"/>
      <c r="DD38" s="627">
        <v>260090</v>
      </c>
      <c r="DE38" s="622"/>
      <c r="DF38" s="622"/>
      <c r="DG38" s="622"/>
      <c r="DH38" s="622"/>
      <c r="DI38" s="622"/>
      <c r="DJ38" s="622"/>
      <c r="DK38" s="623"/>
      <c r="DL38" s="627">
        <v>255007</v>
      </c>
      <c r="DM38" s="622"/>
      <c r="DN38" s="622"/>
      <c r="DO38" s="622"/>
      <c r="DP38" s="622"/>
      <c r="DQ38" s="622"/>
      <c r="DR38" s="622"/>
      <c r="DS38" s="622"/>
      <c r="DT38" s="622"/>
      <c r="DU38" s="622"/>
      <c r="DV38" s="623"/>
      <c r="DW38" s="624">
        <v>8.6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15538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1477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1440977</v>
      </c>
      <c r="CS39" s="634"/>
      <c r="CT39" s="634"/>
      <c r="CU39" s="634"/>
      <c r="CV39" s="634"/>
      <c r="CW39" s="634"/>
      <c r="CX39" s="634"/>
      <c r="CY39" s="635"/>
      <c r="CZ39" s="624">
        <v>21.9</v>
      </c>
      <c r="DA39" s="636"/>
      <c r="DB39" s="636"/>
      <c r="DC39" s="637"/>
      <c r="DD39" s="627">
        <v>499536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25000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1000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6765688</v>
      </c>
      <c r="S41" s="646"/>
      <c r="T41" s="646"/>
      <c r="U41" s="646"/>
      <c r="V41" s="646"/>
      <c r="W41" s="646"/>
      <c r="X41" s="646"/>
      <c r="Y41" s="649"/>
      <c r="Z41" s="650">
        <v>100</v>
      </c>
      <c r="AA41" s="650"/>
      <c r="AB41" s="650"/>
      <c r="AC41" s="650"/>
      <c r="AD41" s="651">
        <v>2929843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71698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242808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947419</v>
      </c>
      <c r="CS42" s="634"/>
      <c r="CT42" s="634"/>
      <c r="CU42" s="634"/>
      <c r="CV42" s="634"/>
      <c r="CW42" s="634"/>
      <c r="CX42" s="634"/>
      <c r="CY42" s="635"/>
      <c r="CZ42" s="624">
        <v>14.4</v>
      </c>
      <c r="DA42" s="636"/>
      <c r="DB42" s="636"/>
      <c r="DC42" s="637"/>
      <c r="DD42" s="627">
        <v>204539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23583</v>
      </c>
      <c r="CS43" s="634"/>
      <c r="CT43" s="634"/>
      <c r="CU43" s="634"/>
      <c r="CV43" s="634"/>
      <c r="CW43" s="634"/>
      <c r="CX43" s="634"/>
      <c r="CY43" s="635"/>
      <c r="CZ43" s="624">
        <v>0.4</v>
      </c>
      <c r="DA43" s="636"/>
      <c r="DB43" s="636"/>
      <c r="DC43" s="637"/>
      <c r="DD43" s="627">
        <v>23583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947419</v>
      </c>
      <c r="CS44" s="622"/>
      <c r="CT44" s="622"/>
      <c r="CU44" s="622"/>
      <c r="CV44" s="622"/>
      <c r="CW44" s="622"/>
      <c r="CX44" s="622"/>
      <c r="CY44" s="623"/>
      <c r="CZ44" s="624">
        <v>14.4</v>
      </c>
      <c r="DA44" s="625"/>
      <c r="DB44" s="625"/>
      <c r="DC44" s="626"/>
      <c r="DD44" s="627">
        <v>204539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443122</v>
      </c>
      <c r="CS45" s="634"/>
      <c r="CT45" s="634"/>
      <c r="CU45" s="634"/>
      <c r="CV45" s="634"/>
      <c r="CW45" s="634"/>
      <c r="CX45" s="634"/>
      <c r="CY45" s="635"/>
      <c r="CZ45" s="624">
        <v>6.7</v>
      </c>
      <c r="DA45" s="636"/>
      <c r="DB45" s="636"/>
      <c r="DC45" s="637"/>
      <c r="DD45" s="627">
        <v>51461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466610</v>
      </c>
      <c r="CS46" s="622"/>
      <c r="CT46" s="622"/>
      <c r="CU46" s="622"/>
      <c r="CV46" s="622"/>
      <c r="CW46" s="622"/>
      <c r="CX46" s="622"/>
      <c r="CY46" s="623"/>
      <c r="CZ46" s="624">
        <v>7.1</v>
      </c>
      <c r="DA46" s="625"/>
      <c r="DB46" s="625"/>
      <c r="DC46" s="626"/>
      <c r="DD46" s="627">
        <v>146391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6580822</v>
      </c>
      <c r="CS49" s="606"/>
      <c r="CT49" s="606"/>
      <c r="CU49" s="606"/>
      <c r="CV49" s="606"/>
      <c r="CW49" s="606"/>
      <c r="CX49" s="606"/>
      <c r="CY49" s="607"/>
      <c r="CZ49" s="608">
        <v>100</v>
      </c>
      <c r="DA49" s="609"/>
      <c r="DB49" s="609"/>
      <c r="DC49" s="610"/>
      <c r="DD49" s="611">
        <v>3780815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AXV04Cm6sXMELdKj5s6PonhHNMYdYGu5xCm30qFa1qZzA3SvQ/IP2K1dYN7hB57yy4wuR6d+nI2fA0r5lkCSw==" saltValue="RcIv6LRTN4IoI6ibONeW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6" t="s">
        <v>374</v>
      </c>
      <c r="C7" s="1047"/>
      <c r="D7" s="1047"/>
      <c r="E7" s="1047"/>
      <c r="F7" s="1047"/>
      <c r="G7" s="1047"/>
      <c r="H7" s="1047"/>
      <c r="I7" s="1047"/>
      <c r="J7" s="1047"/>
      <c r="K7" s="1047"/>
      <c r="L7" s="1047"/>
      <c r="M7" s="1047"/>
      <c r="N7" s="1047"/>
      <c r="O7" s="1047"/>
      <c r="P7" s="1048"/>
      <c r="Q7" s="1101">
        <v>6771</v>
      </c>
      <c r="R7" s="1102"/>
      <c r="S7" s="1102"/>
      <c r="T7" s="1102"/>
      <c r="U7" s="1102"/>
      <c r="V7" s="1102">
        <v>6585</v>
      </c>
      <c r="W7" s="1102"/>
      <c r="X7" s="1102"/>
      <c r="Y7" s="1102"/>
      <c r="Z7" s="1102"/>
      <c r="AA7" s="1102">
        <v>186</v>
      </c>
      <c r="AB7" s="1102"/>
      <c r="AC7" s="1102"/>
      <c r="AD7" s="1102"/>
      <c r="AE7" s="1103"/>
      <c r="AF7" s="1104">
        <v>177</v>
      </c>
      <c r="AG7" s="1105"/>
      <c r="AH7" s="1105"/>
      <c r="AI7" s="1105"/>
      <c r="AJ7" s="1106"/>
      <c r="AK7" s="1107">
        <v>1409</v>
      </c>
      <c r="AL7" s="1108"/>
      <c r="AM7" s="1108"/>
      <c r="AN7" s="1108"/>
      <c r="AO7" s="1108"/>
      <c r="AP7" s="1108">
        <v>3138</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556</v>
      </c>
      <c r="BT7" s="1099"/>
      <c r="BU7" s="1099"/>
      <c r="BV7" s="1099"/>
      <c r="BW7" s="1099"/>
      <c r="BX7" s="1099"/>
      <c r="BY7" s="1099"/>
      <c r="BZ7" s="1099"/>
      <c r="CA7" s="1099"/>
      <c r="CB7" s="1099"/>
      <c r="CC7" s="1099"/>
      <c r="CD7" s="1099"/>
      <c r="CE7" s="1099"/>
      <c r="CF7" s="1099"/>
      <c r="CG7" s="1111"/>
      <c r="CH7" s="1095">
        <v>170</v>
      </c>
      <c r="CI7" s="1096"/>
      <c r="CJ7" s="1096"/>
      <c r="CK7" s="1096"/>
      <c r="CL7" s="1097"/>
      <c r="CM7" s="1095">
        <v>128</v>
      </c>
      <c r="CN7" s="1096"/>
      <c r="CO7" s="1096"/>
      <c r="CP7" s="1096"/>
      <c r="CQ7" s="1097"/>
      <c r="CR7" s="1095">
        <v>136</v>
      </c>
      <c r="CS7" s="1096"/>
      <c r="CT7" s="1096"/>
      <c r="CU7" s="1096"/>
      <c r="CV7" s="1097"/>
      <c r="CW7" s="989" t="s">
        <v>555</v>
      </c>
      <c r="CX7" s="990"/>
      <c r="CY7" s="990"/>
      <c r="CZ7" s="990"/>
      <c r="DA7" s="991"/>
      <c r="DB7" s="1095">
        <v>287</v>
      </c>
      <c r="DC7" s="1096"/>
      <c r="DD7" s="1096"/>
      <c r="DE7" s="1096"/>
      <c r="DF7" s="1097"/>
      <c r="DG7" s="1095" t="s">
        <v>555</v>
      </c>
      <c r="DH7" s="1096"/>
      <c r="DI7" s="1096"/>
      <c r="DJ7" s="1096"/>
      <c r="DK7" s="1097"/>
      <c r="DL7" s="1095" t="s">
        <v>555</v>
      </c>
      <c r="DM7" s="1096"/>
      <c r="DN7" s="1096"/>
      <c r="DO7" s="1096"/>
      <c r="DP7" s="1097"/>
      <c r="DQ7" s="1095" t="s">
        <v>555</v>
      </c>
      <c r="DR7" s="1096"/>
      <c r="DS7" s="1096"/>
      <c r="DT7" s="1096"/>
      <c r="DU7" s="1097"/>
      <c r="DV7" s="1098"/>
      <c r="DW7" s="1099"/>
      <c r="DX7" s="1099"/>
      <c r="DY7" s="1099"/>
      <c r="DZ7" s="1100"/>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t="s">
        <v>555</v>
      </c>
      <c r="CI8" s="990"/>
      <c r="CJ8" s="990"/>
      <c r="CK8" s="990"/>
      <c r="CL8" s="991"/>
      <c r="CM8" s="989" t="s">
        <v>555</v>
      </c>
      <c r="CN8" s="990"/>
      <c r="CO8" s="990"/>
      <c r="CP8" s="990"/>
      <c r="CQ8" s="991"/>
      <c r="CR8" s="989">
        <v>20</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6">
        <v>6771</v>
      </c>
      <c r="R23" s="1060"/>
      <c r="S23" s="1060"/>
      <c r="T23" s="1060"/>
      <c r="U23" s="1060"/>
      <c r="V23" s="1060">
        <v>6585</v>
      </c>
      <c r="W23" s="1060"/>
      <c r="X23" s="1060"/>
      <c r="Y23" s="1060"/>
      <c r="Z23" s="1060"/>
      <c r="AA23" s="1060">
        <v>186</v>
      </c>
      <c r="AB23" s="1060"/>
      <c r="AC23" s="1060"/>
      <c r="AD23" s="1060"/>
      <c r="AE23" s="1067"/>
      <c r="AF23" s="1068">
        <v>177</v>
      </c>
      <c r="AG23" s="1060"/>
      <c r="AH23" s="1060"/>
      <c r="AI23" s="1060"/>
      <c r="AJ23" s="1069"/>
      <c r="AK23" s="1070"/>
      <c r="AL23" s="1071"/>
      <c r="AM23" s="1071"/>
      <c r="AN23" s="1071"/>
      <c r="AO23" s="1071"/>
      <c r="AP23" s="1060">
        <v>3138</v>
      </c>
      <c r="AQ23" s="1060"/>
      <c r="AR23" s="1060"/>
      <c r="AS23" s="1060"/>
      <c r="AT23" s="1060"/>
      <c r="AU23" s="1061"/>
      <c r="AV23" s="1061"/>
      <c r="AW23" s="1061"/>
      <c r="AX23" s="1061"/>
      <c r="AY23" s="1062"/>
      <c r="AZ23" s="1063" t="s">
        <v>121</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388</v>
      </c>
      <c r="C28" s="1047"/>
      <c r="D28" s="1047"/>
      <c r="E28" s="1047"/>
      <c r="F28" s="1047"/>
      <c r="G28" s="1047"/>
      <c r="H28" s="1047"/>
      <c r="I28" s="1047"/>
      <c r="J28" s="1047"/>
      <c r="K28" s="1047"/>
      <c r="L28" s="1047"/>
      <c r="M28" s="1047"/>
      <c r="N28" s="1047"/>
      <c r="O28" s="1047"/>
      <c r="P28" s="1048"/>
      <c r="Q28" s="1049">
        <v>754</v>
      </c>
      <c r="R28" s="1050"/>
      <c r="S28" s="1050"/>
      <c r="T28" s="1050"/>
      <c r="U28" s="1050"/>
      <c r="V28" s="1050">
        <v>709</v>
      </c>
      <c r="W28" s="1050"/>
      <c r="X28" s="1050"/>
      <c r="Y28" s="1050"/>
      <c r="Z28" s="1050"/>
      <c r="AA28" s="1050">
        <v>46</v>
      </c>
      <c r="AB28" s="1050"/>
      <c r="AC28" s="1050"/>
      <c r="AD28" s="1050"/>
      <c r="AE28" s="1051"/>
      <c r="AF28" s="1052">
        <v>46</v>
      </c>
      <c r="AG28" s="1050"/>
      <c r="AH28" s="1050"/>
      <c r="AI28" s="1050"/>
      <c r="AJ28" s="1053"/>
      <c r="AK28" s="1042">
        <v>71</v>
      </c>
      <c r="AL28" s="1043"/>
      <c r="AM28" s="1043"/>
      <c r="AN28" s="1043"/>
      <c r="AO28" s="1043"/>
      <c r="AP28" s="971" t="s">
        <v>555</v>
      </c>
      <c r="AQ28" s="971"/>
      <c r="AR28" s="971"/>
      <c r="AS28" s="971"/>
      <c r="AT28" s="971"/>
      <c r="AU28" s="971" t="s">
        <v>555</v>
      </c>
      <c r="AV28" s="971"/>
      <c r="AW28" s="971"/>
      <c r="AX28" s="971"/>
      <c r="AY28" s="971"/>
      <c r="AZ28" s="971" t="s">
        <v>555</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599</v>
      </c>
      <c r="R29" s="1039"/>
      <c r="S29" s="1039"/>
      <c r="T29" s="1039"/>
      <c r="U29" s="1039"/>
      <c r="V29" s="1039">
        <v>546</v>
      </c>
      <c r="W29" s="1039"/>
      <c r="X29" s="1039"/>
      <c r="Y29" s="1039"/>
      <c r="Z29" s="1039"/>
      <c r="AA29" s="1039">
        <v>53</v>
      </c>
      <c r="AB29" s="1039"/>
      <c r="AC29" s="1039"/>
      <c r="AD29" s="1039"/>
      <c r="AE29" s="1040"/>
      <c r="AF29" s="1035">
        <v>53</v>
      </c>
      <c r="AG29" s="1036"/>
      <c r="AH29" s="1036"/>
      <c r="AI29" s="1036"/>
      <c r="AJ29" s="1037"/>
      <c r="AK29" s="980">
        <v>143</v>
      </c>
      <c r="AL29" s="971"/>
      <c r="AM29" s="971"/>
      <c r="AN29" s="971"/>
      <c r="AO29" s="971"/>
      <c r="AP29" s="971" t="s">
        <v>555</v>
      </c>
      <c r="AQ29" s="971"/>
      <c r="AR29" s="971"/>
      <c r="AS29" s="971"/>
      <c r="AT29" s="971"/>
      <c r="AU29" s="971" t="s">
        <v>555</v>
      </c>
      <c r="AV29" s="971"/>
      <c r="AW29" s="971"/>
      <c r="AX29" s="971"/>
      <c r="AY29" s="971"/>
      <c r="AZ29" s="971" t="s">
        <v>555</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143</v>
      </c>
      <c r="R30" s="1039"/>
      <c r="S30" s="1039"/>
      <c r="T30" s="1039"/>
      <c r="U30" s="1039"/>
      <c r="V30" s="1039">
        <v>139</v>
      </c>
      <c r="W30" s="1039"/>
      <c r="X30" s="1039"/>
      <c r="Y30" s="1039"/>
      <c r="Z30" s="1039"/>
      <c r="AA30" s="1039">
        <v>4</v>
      </c>
      <c r="AB30" s="1039"/>
      <c r="AC30" s="1039"/>
      <c r="AD30" s="1039"/>
      <c r="AE30" s="1040"/>
      <c r="AF30" s="1035">
        <v>4</v>
      </c>
      <c r="AG30" s="1036"/>
      <c r="AH30" s="1036"/>
      <c r="AI30" s="1036"/>
      <c r="AJ30" s="1037"/>
      <c r="AK30" s="980">
        <v>33</v>
      </c>
      <c r="AL30" s="971"/>
      <c r="AM30" s="971"/>
      <c r="AN30" s="971"/>
      <c r="AO30" s="971"/>
      <c r="AP30" s="971" t="s">
        <v>555</v>
      </c>
      <c r="AQ30" s="971"/>
      <c r="AR30" s="971"/>
      <c r="AS30" s="971"/>
      <c r="AT30" s="971"/>
      <c r="AU30" s="971" t="s">
        <v>555</v>
      </c>
      <c r="AV30" s="971"/>
      <c r="AW30" s="971"/>
      <c r="AX30" s="971"/>
      <c r="AY30" s="971"/>
      <c r="AZ30" s="971" t="s">
        <v>555</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243</v>
      </c>
      <c r="R31" s="1039"/>
      <c r="S31" s="1039"/>
      <c r="T31" s="1039"/>
      <c r="U31" s="1039"/>
      <c r="V31" s="1039">
        <v>178</v>
      </c>
      <c r="W31" s="1039"/>
      <c r="X31" s="1039"/>
      <c r="Y31" s="1039"/>
      <c r="Z31" s="1039"/>
      <c r="AA31" s="1039">
        <v>65</v>
      </c>
      <c r="AB31" s="1039"/>
      <c r="AC31" s="1039"/>
      <c r="AD31" s="1039"/>
      <c r="AE31" s="1040"/>
      <c r="AF31" s="1035">
        <v>813</v>
      </c>
      <c r="AG31" s="1036"/>
      <c r="AH31" s="1036"/>
      <c r="AI31" s="1036"/>
      <c r="AJ31" s="1037"/>
      <c r="AK31" s="980">
        <v>1</v>
      </c>
      <c r="AL31" s="971"/>
      <c r="AM31" s="971"/>
      <c r="AN31" s="971"/>
      <c r="AO31" s="971"/>
      <c r="AP31" s="971">
        <v>3</v>
      </c>
      <c r="AQ31" s="971"/>
      <c r="AR31" s="971"/>
      <c r="AS31" s="971"/>
      <c r="AT31" s="971"/>
      <c r="AU31" s="971" t="s">
        <v>555</v>
      </c>
      <c r="AV31" s="971"/>
      <c r="AW31" s="971"/>
      <c r="AX31" s="971"/>
      <c r="AY31" s="971"/>
      <c r="AZ31" s="971" t="s">
        <v>555</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482</v>
      </c>
      <c r="R32" s="1039"/>
      <c r="S32" s="1039"/>
      <c r="T32" s="1039"/>
      <c r="U32" s="1039"/>
      <c r="V32" s="1039">
        <v>406</v>
      </c>
      <c r="W32" s="1039"/>
      <c r="X32" s="1039"/>
      <c r="Y32" s="1039"/>
      <c r="Z32" s="1039"/>
      <c r="AA32" s="1039">
        <v>76</v>
      </c>
      <c r="AB32" s="1039"/>
      <c r="AC32" s="1039"/>
      <c r="AD32" s="1039"/>
      <c r="AE32" s="1040"/>
      <c r="AF32" s="1035">
        <v>1278</v>
      </c>
      <c r="AG32" s="1036"/>
      <c r="AH32" s="1036"/>
      <c r="AI32" s="1036"/>
      <c r="AJ32" s="1037"/>
      <c r="AK32" s="980">
        <v>6</v>
      </c>
      <c r="AL32" s="971"/>
      <c r="AM32" s="971"/>
      <c r="AN32" s="971"/>
      <c r="AO32" s="971"/>
      <c r="AP32" s="971" t="s">
        <v>555</v>
      </c>
      <c r="AQ32" s="971"/>
      <c r="AR32" s="971"/>
      <c r="AS32" s="971"/>
      <c r="AT32" s="971"/>
      <c r="AU32" s="971" t="s">
        <v>555</v>
      </c>
      <c r="AV32" s="971"/>
      <c r="AW32" s="971"/>
      <c r="AX32" s="971"/>
      <c r="AY32" s="971"/>
      <c r="AZ32" s="971" t="s">
        <v>555</v>
      </c>
      <c r="BA32" s="971"/>
      <c r="BB32" s="971"/>
      <c r="BC32" s="971"/>
      <c r="BD32" s="97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256</v>
      </c>
      <c r="R33" s="1039"/>
      <c r="S33" s="1039"/>
      <c r="T33" s="1039"/>
      <c r="U33" s="1039"/>
      <c r="V33" s="1039">
        <v>178</v>
      </c>
      <c r="W33" s="1039"/>
      <c r="X33" s="1039"/>
      <c r="Y33" s="1039"/>
      <c r="Z33" s="1039"/>
      <c r="AA33" s="1039">
        <v>78</v>
      </c>
      <c r="AB33" s="1039"/>
      <c r="AC33" s="1039"/>
      <c r="AD33" s="1039"/>
      <c r="AE33" s="1040"/>
      <c r="AF33" s="1035">
        <v>910</v>
      </c>
      <c r="AG33" s="1036"/>
      <c r="AH33" s="1036"/>
      <c r="AI33" s="1036"/>
      <c r="AJ33" s="1037"/>
      <c r="AK33" s="980">
        <v>315</v>
      </c>
      <c r="AL33" s="971"/>
      <c r="AM33" s="971"/>
      <c r="AN33" s="971"/>
      <c r="AO33" s="971"/>
      <c r="AP33" s="971">
        <v>476</v>
      </c>
      <c r="AQ33" s="971"/>
      <c r="AR33" s="971"/>
      <c r="AS33" s="971"/>
      <c r="AT33" s="971"/>
      <c r="AU33" s="971" t="s">
        <v>555</v>
      </c>
      <c r="AV33" s="971"/>
      <c r="AW33" s="971"/>
      <c r="AX33" s="971"/>
      <c r="AY33" s="971"/>
      <c r="AZ33" s="971" t="s">
        <v>555</v>
      </c>
      <c r="BA33" s="971"/>
      <c r="BB33" s="971"/>
      <c r="BC33" s="971"/>
      <c r="BD33" s="97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286</v>
      </c>
      <c r="R34" s="1039"/>
      <c r="S34" s="1039"/>
      <c r="T34" s="1039"/>
      <c r="U34" s="1039"/>
      <c r="V34" s="1039">
        <v>224</v>
      </c>
      <c r="W34" s="1039"/>
      <c r="X34" s="1039"/>
      <c r="Y34" s="1039"/>
      <c r="Z34" s="1039"/>
      <c r="AA34" s="1039">
        <v>62</v>
      </c>
      <c r="AB34" s="1039"/>
      <c r="AC34" s="1039"/>
      <c r="AD34" s="1039"/>
      <c r="AE34" s="1040"/>
      <c r="AF34" s="1035">
        <v>273</v>
      </c>
      <c r="AG34" s="1036"/>
      <c r="AH34" s="1036"/>
      <c r="AI34" s="1036"/>
      <c r="AJ34" s="1037"/>
      <c r="AK34" s="980">
        <v>16</v>
      </c>
      <c r="AL34" s="971"/>
      <c r="AM34" s="971"/>
      <c r="AN34" s="971"/>
      <c r="AO34" s="971"/>
      <c r="AP34" s="971">
        <v>1310</v>
      </c>
      <c r="AQ34" s="971"/>
      <c r="AR34" s="971"/>
      <c r="AS34" s="971"/>
      <c r="AT34" s="971"/>
      <c r="AU34" s="971">
        <v>664</v>
      </c>
      <c r="AV34" s="971"/>
      <c r="AW34" s="971"/>
      <c r="AX34" s="971"/>
      <c r="AY34" s="971"/>
      <c r="AZ34" s="971" t="s">
        <v>555</v>
      </c>
      <c r="BA34" s="971"/>
      <c r="BB34" s="971"/>
      <c r="BC34" s="971"/>
      <c r="BD34" s="97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3377</v>
      </c>
      <c r="AG63" s="959"/>
      <c r="AH63" s="959"/>
      <c r="AI63" s="959"/>
      <c r="AJ63" s="1022"/>
      <c r="AK63" s="1023"/>
      <c r="AL63" s="963"/>
      <c r="AM63" s="963"/>
      <c r="AN63" s="963"/>
      <c r="AO63" s="963"/>
      <c r="AP63" s="959">
        <v>1789</v>
      </c>
      <c r="AQ63" s="959"/>
      <c r="AR63" s="959"/>
      <c r="AS63" s="959"/>
      <c r="AT63" s="959"/>
      <c r="AU63" s="959">
        <v>664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1787</v>
      </c>
      <c r="R68" s="982"/>
      <c r="S68" s="982"/>
      <c r="T68" s="982"/>
      <c r="U68" s="982"/>
      <c r="V68" s="982">
        <v>1723</v>
      </c>
      <c r="W68" s="982"/>
      <c r="X68" s="982"/>
      <c r="Y68" s="982"/>
      <c r="Z68" s="982"/>
      <c r="AA68" s="982">
        <v>64</v>
      </c>
      <c r="AB68" s="982"/>
      <c r="AC68" s="982"/>
      <c r="AD68" s="982"/>
      <c r="AE68" s="982"/>
      <c r="AF68" s="982">
        <v>64</v>
      </c>
      <c r="AG68" s="982"/>
      <c r="AH68" s="982"/>
      <c r="AI68" s="982"/>
      <c r="AJ68" s="982"/>
      <c r="AK68" s="982">
        <v>42</v>
      </c>
      <c r="AL68" s="982"/>
      <c r="AM68" s="982"/>
      <c r="AN68" s="982"/>
      <c r="AO68" s="982"/>
      <c r="AP68" s="982">
        <v>931</v>
      </c>
      <c r="AQ68" s="982"/>
      <c r="AR68" s="982"/>
      <c r="AS68" s="982"/>
      <c r="AT68" s="982"/>
      <c r="AU68" s="982">
        <v>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63</v>
      </c>
      <c r="R69" s="971"/>
      <c r="S69" s="971"/>
      <c r="T69" s="971"/>
      <c r="U69" s="971"/>
      <c r="V69" s="971">
        <v>61</v>
      </c>
      <c r="W69" s="971"/>
      <c r="X69" s="971"/>
      <c r="Y69" s="971"/>
      <c r="Z69" s="971"/>
      <c r="AA69" s="971">
        <v>2</v>
      </c>
      <c r="AB69" s="971"/>
      <c r="AC69" s="971"/>
      <c r="AD69" s="971"/>
      <c r="AE69" s="971"/>
      <c r="AF69" s="971">
        <v>599</v>
      </c>
      <c r="AG69" s="971"/>
      <c r="AH69" s="971"/>
      <c r="AI69" s="971"/>
      <c r="AJ69" s="971"/>
      <c r="AK69" s="971">
        <v>63</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113</v>
      </c>
      <c r="R70" s="971"/>
      <c r="S70" s="971"/>
      <c r="T70" s="971"/>
      <c r="U70" s="971"/>
      <c r="V70" s="971">
        <v>97</v>
      </c>
      <c r="W70" s="971"/>
      <c r="X70" s="971"/>
      <c r="Y70" s="971"/>
      <c r="Z70" s="971"/>
      <c r="AA70" s="971">
        <v>16</v>
      </c>
      <c r="AB70" s="971"/>
      <c r="AC70" s="971"/>
      <c r="AD70" s="971"/>
      <c r="AE70" s="971"/>
      <c r="AF70" s="971">
        <v>16</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4231</v>
      </c>
      <c r="R73" s="971"/>
      <c r="S73" s="971"/>
      <c r="T73" s="971"/>
      <c r="U73" s="971"/>
      <c r="V73" s="971">
        <v>3817</v>
      </c>
      <c r="W73" s="971"/>
      <c r="X73" s="971"/>
      <c r="Y73" s="971"/>
      <c r="Z73" s="971"/>
      <c r="AA73" s="971">
        <v>414</v>
      </c>
      <c r="AB73" s="971"/>
      <c r="AC73" s="971"/>
      <c r="AD73" s="971"/>
      <c r="AE73" s="971"/>
      <c r="AF73" s="971">
        <v>414</v>
      </c>
      <c r="AG73" s="971"/>
      <c r="AH73" s="971"/>
      <c r="AI73" s="971"/>
      <c r="AJ73" s="971"/>
      <c r="AK73" s="971" t="s">
        <v>555</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176</v>
      </c>
      <c r="R74" s="971"/>
      <c r="S74" s="971"/>
      <c r="T74" s="971"/>
      <c r="U74" s="971"/>
      <c r="V74" s="971">
        <v>142</v>
      </c>
      <c r="W74" s="971"/>
      <c r="X74" s="971"/>
      <c r="Y74" s="971"/>
      <c r="Z74" s="971"/>
      <c r="AA74" s="971">
        <v>34</v>
      </c>
      <c r="AB74" s="971"/>
      <c r="AC74" s="971"/>
      <c r="AD74" s="971"/>
      <c r="AE74" s="971"/>
      <c r="AF74" s="971">
        <v>34</v>
      </c>
      <c r="AG74" s="971"/>
      <c r="AH74" s="971"/>
      <c r="AI74" s="971"/>
      <c r="AJ74" s="971"/>
      <c r="AK74" s="971">
        <v>19</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366</v>
      </c>
      <c r="R75" s="979"/>
      <c r="S75" s="979"/>
      <c r="T75" s="979"/>
      <c r="U75" s="980"/>
      <c r="V75" s="981">
        <v>329</v>
      </c>
      <c r="W75" s="979"/>
      <c r="X75" s="979"/>
      <c r="Y75" s="979"/>
      <c r="Z75" s="980"/>
      <c r="AA75" s="981">
        <v>37</v>
      </c>
      <c r="AB75" s="979"/>
      <c r="AC75" s="979"/>
      <c r="AD75" s="979"/>
      <c r="AE75" s="980"/>
      <c r="AF75" s="981">
        <v>419</v>
      </c>
      <c r="AG75" s="979"/>
      <c r="AH75" s="979"/>
      <c r="AI75" s="979"/>
      <c r="AJ75" s="980"/>
      <c r="AK75" s="981">
        <v>451</v>
      </c>
      <c r="AL75" s="979"/>
      <c r="AM75" s="979"/>
      <c r="AN75" s="979"/>
      <c r="AO75" s="980"/>
      <c r="AP75" s="981">
        <v>1496</v>
      </c>
      <c r="AQ75" s="979"/>
      <c r="AR75" s="979"/>
      <c r="AS75" s="979"/>
      <c r="AT75" s="980"/>
      <c r="AU75" s="981">
        <v>129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156</v>
      </c>
      <c r="R76" s="979"/>
      <c r="S76" s="979"/>
      <c r="T76" s="979"/>
      <c r="U76" s="980"/>
      <c r="V76" s="981">
        <v>37</v>
      </c>
      <c r="W76" s="979"/>
      <c r="X76" s="979"/>
      <c r="Y76" s="979"/>
      <c r="Z76" s="980"/>
      <c r="AA76" s="981">
        <v>119</v>
      </c>
      <c r="AB76" s="979"/>
      <c r="AC76" s="979"/>
      <c r="AD76" s="979"/>
      <c r="AE76" s="980"/>
      <c r="AF76" s="981">
        <v>4</v>
      </c>
      <c r="AG76" s="979"/>
      <c r="AH76" s="979"/>
      <c r="AI76" s="979"/>
      <c r="AJ76" s="980"/>
      <c r="AK76" s="981" t="s">
        <v>555</v>
      </c>
      <c r="AL76" s="979"/>
      <c r="AM76" s="979"/>
      <c r="AN76" s="979"/>
      <c r="AO76" s="980"/>
      <c r="AP76" s="981" t="s">
        <v>555</v>
      </c>
      <c r="AQ76" s="979"/>
      <c r="AR76" s="979"/>
      <c r="AS76" s="979"/>
      <c r="AT76" s="980"/>
      <c r="AU76" s="981">
        <v>259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6062</v>
      </c>
      <c r="AG88" s="959"/>
      <c r="AH88" s="959"/>
      <c r="AI88" s="959"/>
      <c r="AJ88" s="959"/>
      <c r="AK88" s="963"/>
      <c r="AL88" s="963"/>
      <c r="AM88" s="963"/>
      <c r="AN88" s="963"/>
      <c r="AO88" s="963"/>
      <c r="AP88" s="959">
        <v>2427</v>
      </c>
      <c r="AQ88" s="959"/>
      <c r="AR88" s="959"/>
      <c r="AS88" s="959"/>
      <c r="AT88" s="959"/>
      <c r="AU88" s="959">
        <v>471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156</v>
      </c>
      <c r="CS102" s="953"/>
      <c r="CT102" s="953"/>
      <c r="CU102" s="953"/>
      <c r="CV102" s="954"/>
      <c r="CW102" s="952"/>
      <c r="CX102" s="953"/>
      <c r="CY102" s="953"/>
      <c r="CZ102" s="953"/>
      <c r="DA102" s="954"/>
      <c r="DB102" s="952">
        <v>287</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432369</v>
      </c>
      <c r="AB110" s="889"/>
      <c r="AC110" s="889"/>
      <c r="AD110" s="889"/>
      <c r="AE110" s="890"/>
      <c r="AF110" s="891">
        <v>306513</v>
      </c>
      <c r="AG110" s="889"/>
      <c r="AH110" s="889"/>
      <c r="AI110" s="889"/>
      <c r="AJ110" s="890"/>
      <c r="AK110" s="891">
        <v>291704</v>
      </c>
      <c r="AL110" s="889"/>
      <c r="AM110" s="889"/>
      <c r="AN110" s="889"/>
      <c r="AO110" s="890"/>
      <c r="AP110" s="892">
        <v>12.3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3361563</v>
      </c>
      <c r="BR110" s="842"/>
      <c r="BS110" s="842"/>
      <c r="BT110" s="842"/>
      <c r="BU110" s="842"/>
      <c r="BV110" s="842">
        <v>3185052</v>
      </c>
      <c r="BW110" s="842"/>
      <c r="BX110" s="842"/>
      <c r="BY110" s="842"/>
      <c r="BZ110" s="842"/>
      <c r="CA110" s="842">
        <v>3137947</v>
      </c>
      <c r="CB110" s="842"/>
      <c r="CC110" s="842"/>
      <c r="CD110" s="842"/>
      <c r="CE110" s="842"/>
      <c r="CF110" s="866">
        <v>131.80000000000001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2136</v>
      </c>
      <c r="BR111" s="817"/>
      <c r="BS111" s="817"/>
      <c r="BT111" s="817"/>
      <c r="BU111" s="817"/>
      <c r="BV111" s="817">
        <v>1602</v>
      </c>
      <c r="BW111" s="817"/>
      <c r="BX111" s="817"/>
      <c r="BY111" s="817"/>
      <c r="BZ111" s="817"/>
      <c r="CA111" s="817">
        <v>1068</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491007</v>
      </c>
      <c r="BR112" s="817"/>
      <c r="BS112" s="817"/>
      <c r="BT112" s="817"/>
      <c r="BU112" s="817"/>
      <c r="BV112" s="817">
        <v>598058</v>
      </c>
      <c r="BW112" s="817"/>
      <c r="BX112" s="817"/>
      <c r="BY112" s="817"/>
      <c r="BZ112" s="817"/>
      <c r="CA112" s="817">
        <v>664349</v>
      </c>
      <c r="CB112" s="817"/>
      <c r="CC112" s="817"/>
      <c r="CD112" s="817"/>
      <c r="CE112" s="817"/>
      <c r="CF112" s="875">
        <v>27.9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15538</v>
      </c>
      <c r="AB113" s="919"/>
      <c r="AC113" s="919"/>
      <c r="AD113" s="919"/>
      <c r="AE113" s="920"/>
      <c r="AF113" s="921">
        <v>25304</v>
      </c>
      <c r="AG113" s="919"/>
      <c r="AH113" s="919"/>
      <c r="AI113" s="919"/>
      <c r="AJ113" s="920"/>
      <c r="AK113" s="921">
        <v>50182</v>
      </c>
      <c r="AL113" s="919"/>
      <c r="AM113" s="919"/>
      <c r="AN113" s="919"/>
      <c r="AO113" s="920"/>
      <c r="AP113" s="922">
        <v>2.1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431801</v>
      </c>
      <c r="BR113" s="817"/>
      <c r="BS113" s="817"/>
      <c r="BT113" s="817"/>
      <c r="BU113" s="817"/>
      <c r="BV113" s="817">
        <v>394369</v>
      </c>
      <c r="BW113" s="817"/>
      <c r="BX113" s="817"/>
      <c r="BY113" s="817"/>
      <c r="BZ113" s="817"/>
      <c r="CA113" s="817">
        <v>342104</v>
      </c>
      <c r="CB113" s="817"/>
      <c r="CC113" s="817"/>
      <c r="CD113" s="817"/>
      <c r="CE113" s="817"/>
      <c r="CF113" s="875">
        <v>14.4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53188</v>
      </c>
      <c r="AB114" s="780"/>
      <c r="AC114" s="780"/>
      <c r="AD114" s="780"/>
      <c r="AE114" s="781"/>
      <c r="AF114" s="782">
        <v>50723</v>
      </c>
      <c r="AG114" s="780"/>
      <c r="AH114" s="780"/>
      <c r="AI114" s="780"/>
      <c r="AJ114" s="781"/>
      <c r="AK114" s="782">
        <v>58955</v>
      </c>
      <c r="AL114" s="780"/>
      <c r="AM114" s="780"/>
      <c r="AN114" s="780"/>
      <c r="AO114" s="781"/>
      <c r="AP114" s="824">
        <v>2.5</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1736786</v>
      </c>
      <c r="BR114" s="817"/>
      <c r="BS114" s="817"/>
      <c r="BT114" s="817"/>
      <c r="BU114" s="817"/>
      <c r="BV114" s="817">
        <v>1741668</v>
      </c>
      <c r="BW114" s="817"/>
      <c r="BX114" s="817"/>
      <c r="BY114" s="817"/>
      <c r="BZ114" s="817"/>
      <c r="CA114" s="817">
        <v>1730463</v>
      </c>
      <c r="CB114" s="817"/>
      <c r="CC114" s="817"/>
      <c r="CD114" s="817"/>
      <c r="CE114" s="817"/>
      <c r="CF114" s="875">
        <v>72.7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563</v>
      </c>
      <c r="AB115" s="919"/>
      <c r="AC115" s="919"/>
      <c r="AD115" s="919"/>
      <c r="AE115" s="920"/>
      <c r="AF115" s="921">
        <v>557</v>
      </c>
      <c r="AG115" s="919"/>
      <c r="AH115" s="919"/>
      <c r="AI115" s="919"/>
      <c r="AJ115" s="920"/>
      <c r="AK115" s="921">
        <v>550</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2136</v>
      </c>
      <c r="DH116" s="780"/>
      <c r="DI116" s="780"/>
      <c r="DJ116" s="780"/>
      <c r="DK116" s="781"/>
      <c r="DL116" s="782">
        <v>1602</v>
      </c>
      <c r="DM116" s="780"/>
      <c r="DN116" s="780"/>
      <c r="DO116" s="780"/>
      <c r="DP116" s="781"/>
      <c r="DQ116" s="782">
        <v>1068</v>
      </c>
      <c r="DR116" s="780"/>
      <c r="DS116" s="780"/>
      <c r="DT116" s="780"/>
      <c r="DU116" s="781"/>
      <c r="DV116" s="824">
        <v>0</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501658</v>
      </c>
      <c r="AB117" s="903"/>
      <c r="AC117" s="903"/>
      <c r="AD117" s="903"/>
      <c r="AE117" s="904"/>
      <c r="AF117" s="905">
        <v>383097</v>
      </c>
      <c r="AG117" s="903"/>
      <c r="AH117" s="903"/>
      <c r="AI117" s="903"/>
      <c r="AJ117" s="904"/>
      <c r="AK117" s="905">
        <v>401391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6023293</v>
      </c>
      <c r="BR119" s="845"/>
      <c r="BS119" s="845"/>
      <c r="BT119" s="845"/>
      <c r="BU119" s="845"/>
      <c r="BV119" s="845">
        <v>5920749</v>
      </c>
      <c r="BW119" s="845"/>
      <c r="BX119" s="845"/>
      <c r="BY119" s="845"/>
      <c r="BZ119" s="845"/>
      <c r="CA119" s="845">
        <v>5875931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5153838</v>
      </c>
      <c r="BR120" s="842"/>
      <c r="BS120" s="842"/>
      <c r="BT120" s="842"/>
      <c r="BU120" s="842"/>
      <c r="BV120" s="842">
        <v>5728368</v>
      </c>
      <c r="BW120" s="842"/>
      <c r="BX120" s="842"/>
      <c r="BY120" s="842"/>
      <c r="BZ120" s="842"/>
      <c r="CA120" s="842">
        <v>5778602</v>
      </c>
      <c r="CB120" s="842"/>
      <c r="CC120" s="842"/>
      <c r="CD120" s="842"/>
      <c r="CE120" s="842"/>
      <c r="CF120" s="866">
        <v>242.7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491007</v>
      </c>
      <c r="DH120" s="842"/>
      <c r="DI120" s="842"/>
      <c r="DJ120" s="842"/>
      <c r="DK120" s="842"/>
      <c r="DL120" s="842">
        <v>598058</v>
      </c>
      <c r="DM120" s="842"/>
      <c r="DN120" s="842"/>
      <c r="DO120" s="842"/>
      <c r="DP120" s="842"/>
      <c r="DQ120" s="842">
        <v>664349</v>
      </c>
      <c r="DR120" s="842"/>
      <c r="DS120" s="842"/>
      <c r="DT120" s="842"/>
      <c r="DU120" s="842"/>
      <c r="DV120" s="843">
        <v>27.9</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16793</v>
      </c>
      <c r="BR121" s="817"/>
      <c r="BS121" s="817"/>
      <c r="BT121" s="817"/>
      <c r="BU121" s="817"/>
      <c r="BV121" s="817">
        <v>8547</v>
      </c>
      <c r="BW121" s="817"/>
      <c r="BX121" s="817"/>
      <c r="BY121" s="817"/>
      <c r="BZ121" s="817"/>
      <c r="CA121" s="817">
        <v>5807</v>
      </c>
      <c r="CB121" s="817"/>
      <c r="CC121" s="817"/>
      <c r="CD121" s="817"/>
      <c r="CE121" s="817"/>
      <c r="CF121" s="875">
        <v>0.2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3403004</v>
      </c>
      <c r="BR122" s="845"/>
      <c r="BS122" s="845"/>
      <c r="BT122" s="845"/>
      <c r="BU122" s="845"/>
      <c r="BV122" s="845">
        <v>3342676</v>
      </c>
      <c r="BW122" s="845"/>
      <c r="BX122" s="845"/>
      <c r="BY122" s="845"/>
      <c r="BZ122" s="845"/>
      <c r="CA122" s="845">
        <v>3234965</v>
      </c>
      <c r="CB122" s="845"/>
      <c r="CC122" s="845"/>
      <c r="CD122" s="845"/>
      <c r="CE122" s="845"/>
      <c r="CF122" s="846">
        <v>135.9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563</v>
      </c>
      <c r="AB123" s="780"/>
      <c r="AC123" s="780"/>
      <c r="AD123" s="780"/>
      <c r="AE123" s="781"/>
      <c r="AF123" s="782">
        <v>557</v>
      </c>
      <c r="AG123" s="780"/>
      <c r="AH123" s="780"/>
      <c r="AI123" s="780"/>
      <c r="AJ123" s="781"/>
      <c r="AK123" s="782">
        <v>550</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8573635</v>
      </c>
      <c r="BR123" s="833"/>
      <c r="BS123" s="833"/>
      <c r="BT123" s="833"/>
      <c r="BU123" s="833"/>
      <c r="BV123" s="833">
        <v>9079591</v>
      </c>
      <c r="BW123" s="833"/>
      <c r="BX123" s="833"/>
      <c r="BY123" s="833"/>
      <c r="BZ123" s="833"/>
      <c r="CA123" s="833">
        <v>9019374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141739</v>
      </c>
      <c r="AB128" s="801"/>
      <c r="AC128" s="801"/>
      <c r="AD128" s="801"/>
      <c r="AE128" s="802"/>
      <c r="AF128" s="803">
        <v>20512</v>
      </c>
      <c r="AG128" s="801"/>
      <c r="AH128" s="801"/>
      <c r="AI128" s="801"/>
      <c r="AJ128" s="802"/>
      <c r="AK128" s="803">
        <v>17207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2726940</v>
      </c>
      <c r="AB129" s="780"/>
      <c r="AC129" s="780"/>
      <c r="AD129" s="780"/>
      <c r="AE129" s="781"/>
      <c r="AF129" s="782">
        <v>2635749</v>
      </c>
      <c r="AG129" s="780"/>
      <c r="AH129" s="780"/>
      <c r="AI129" s="780"/>
      <c r="AJ129" s="781"/>
      <c r="AK129" s="782">
        <v>2650359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267896</v>
      </c>
      <c r="AB130" s="780"/>
      <c r="AC130" s="780"/>
      <c r="AD130" s="780"/>
      <c r="AE130" s="781"/>
      <c r="AF130" s="782">
        <v>270705</v>
      </c>
      <c r="AG130" s="780"/>
      <c r="AH130" s="780"/>
      <c r="AI130" s="780"/>
      <c r="AJ130" s="781"/>
      <c r="AK130" s="782">
        <v>269190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2459044</v>
      </c>
      <c r="AB131" s="764"/>
      <c r="AC131" s="764"/>
      <c r="AD131" s="764"/>
      <c r="AE131" s="765"/>
      <c r="AF131" s="766">
        <v>2365044</v>
      </c>
      <c r="AG131" s="764"/>
      <c r="AH131" s="764"/>
      <c r="AI131" s="764"/>
      <c r="AJ131" s="765"/>
      <c r="AK131" s="766">
        <v>2381169</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3.742226654</v>
      </c>
      <c r="AB132" s="745"/>
      <c r="AC132" s="745"/>
      <c r="AD132" s="745"/>
      <c r="AE132" s="746"/>
      <c r="AF132" s="747">
        <v>3.8849171519999999</v>
      </c>
      <c r="AG132" s="745"/>
      <c r="AH132" s="745"/>
      <c r="AI132" s="745"/>
      <c r="AJ132" s="746"/>
      <c r="AK132" s="747">
        <v>4.8293086299999999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4.2</v>
      </c>
      <c r="AB133" s="724"/>
      <c r="AC133" s="724"/>
      <c r="AD133" s="724"/>
      <c r="AE133" s="725"/>
      <c r="AF133" s="723">
        <v>4</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JWJfeHnHisXhhrdKWYAV0w1HXt09qhahXDV6OEFuD8z75IzZvBAfGfbP/AOeQsFPOyhryNp0UrIM9NoaWor5g==" saltValue="A98DNhJn/N2hFcDPKkpP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gvGTy7Gaeq0POWokaU6j+WJ8eX9poDdOEEvELhSZ67kC+nQZR+IokqYlBBBNQKxYZjPjS5MUgBf477Atu7KGQ==" saltValue="NiAXUtBgrEHJMevkLDEK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zetCjqs9bjQQgtVBKjMoY9F1zzT4CdtOYb0gBCpEZpV1xevvVWlJKVN5Dloj20zphFXLffnyEiVVQaBExEX4w==" saltValue="5ICW1lzI524qeHXsWVTT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845697</v>
      </c>
      <c r="AP9" s="281">
        <v>140225</v>
      </c>
      <c r="AQ9" s="282">
        <v>143407</v>
      </c>
      <c r="AR9" s="283">
        <v>-2.2000000000000002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148443</v>
      </c>
      <c r="AP10" s="284">
        <v>24613</v>
      </c>
      <c r="AQ10" s="285">
        <v>20271</v>
      </c>
      <c r="AR10" s="286">
        <v>21.4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v>4644</v>
      </c>
      <c r="AP11" s="284">
        <v>770</v>
      </c>
      <c r="AQ11" s="285">
        <v>1412</v>
      </c>
      <c r="AR11" s="286">
        <v>-45.5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40836</v>
      </c>
      <c r="AP13" s="284">
        <v>6771</v>
      </c>
      <c r="AQ13" s="285">
        <v>5234</v>
      </c>
      <c r="AR13" s="286">
        <v>29.4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23583</v>
      </c>
      <c r="AP14" s="284">
        <v>3910</v>
      </c>
      <c r="AQ14" s="285">
        <v>3337</v>
      </c>
      <c r="AR14" s="286">
        <v>17.2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-53213</v>
      </c>
      <c r="AP15" s="284">
        <v>-8823</v>
      </c>
      <c r="AQ15" s="285">
        <v>-9830</v>
      </c>
      <c r="AR15" s="286">
        <v>-10.199999999999999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1009990</v>
      </c>
      <c r="AP16" s="284">
        <v>167466</v>
      </c>
      <c r="AQ16" s="285">
        <v>163831</v>
      </c>
      <c r="AR16" s="286">
        <v>2.2000000000000002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14.59</v>
      </c>
      <c r="AP21" s="298">
        <v>14.18</v>
      </c>
      <c r="AQ21" s="299">
        <v>0.41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92.2</v>
      </c>
      <c r="AP22" s="303">
        <v>95.4</v>
      </c>
      <c r="AQ22" s="304">
        <v>-3.2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291704</v>
      </c>
      <c r="AP32" s="312">
        <v>48367</v>
      </c>
      <c r="AQ32" s="313">
        <v>86321</v>
      </c>
      <c r="AR32" s="314">
        <v>-44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50182</v>
      </c>
      <c r="AP35" s="312">
        <v>8321</v>
      </c>
      <c r="AQ35" s="313">
        <v>18581</v>
      </c>
      <c r="AR35" s="314">
        <v>-55.2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v>58955</v>
      </c>
      <c r="AP36" s="312">
        <v>9775</v>
      </c>
      <c r="AQ36" s="313">
        <v>4521</v>
      </c>
      <c r="AR36" s="314">
        <v>116.2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v>550</v>
      </c>
      <c r="AP37" s="312">
        <v>91</v>
      </c>
      <c r="AQ37" s="313">
        <v>983</v>
      </c>
      <c r="AR37" s="314">
        <v>-90.7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t="s">
        <v>488</v>
      </c>
      <c r="AP38" s="315" t="s">
        <v>488</v>
      </c>
      <c r="AQ38" s="316">
        <v>20</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v>-17207</v>
      </c>
      <c r="AP39" s="312">
        <v>-2853</v>
      </c>
      <c r="AQ39" s="313">
        <v>-4212</v>
      </c>
      <c r="AR39" s="314">
        <v>-32.299999999999997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-269190</v>
      </c>
      <c r="AP40" s="312">
        <v>-44634</v>
      </c>
      <c r="AQ40" s="313">
        <v>-70783</v>
      </c>
      <c r="AR40" s="314">
        <v>-36.9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114994</v>
      </c>
      <c r="AP41" s="312">
        <v>19067</v>
      </c>
      <c r="AQ41" s="313">
        <v>35432</v>
      </c>
      <c r="AR41" s="314">
        <v>-46.2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645216</v>
      </c>
      <c r="AN51" s="334">
        <v>101290</v>
      </c>
      <c r="AO51" s="335">
        <v>-5.7</v>
      </c>
      <c r="AP51" s="336">
        <v>145139</v>
      </c>
      <c r="AQ51" s="337">
        <v>19.5</v>
      </c>
      <c r="AR51" s="338">
        <v>-25.2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261357</v>
      </c>
      <c r="AN52" s="342">
        <v>41029</v>
      </c>
      <c r="AO52" s="343">
        <v>-30.7</v>
      </c>
      <c r="AP52" s="344">
        <v>83762</v>
      </c>
      <c r="AQ52" s="345">
        <v>33.1</v>
      </c>
      <c r="AR52" s="346">
        <v>-63.8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739910</v>
      </c>
      <c r="AN53" s="334">
        <v>118728</v>
      </c>
      <c r="AO53" s="335">
        <v>17.2</v>
      </c>
      <c r="AP53" s="336">
        <v>125391</v>
      </c>
      <c r="AQ53" s="337">
        <v>-13.6</v>
      </c>
      <c r="AR53" s="338">
        <v>30.8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225288</v>
      </c>
      <c r="AN54" s="342">
        <v>36150</v>
      </c>
      <c r="AO54" s="343">
        <v>-11.9</v>
      </c>
      <c r="AP54" s="344">
        <v>68516</v>
      </c>
      <c r="AQ54" s="345">
        <v>-18.2</v>
      </c>
      <c r="AR54" s="346">
        <v>6.3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447228</v>
      </c>
      <c r="AN55" s="334">
        <v>72696</v>
      </c>
      <c r="AO55" s="335">
        <v>-38.799999999999997</v>
      </c>
      <c r="AP55" s="336">
        <v>138402</v>
      </c>
      <c r="AQ55" s="337">
        <v>10.4</v>
      </c>
      <c r="AR55" s="338">
        <v>-49.2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318379</v>
      </c>
      <c r="AN56" s="342">
        <v>51752</v>
      </c>
      <c r="AO56" s="343">
        <v>43.2</v>
      </c>
      <c r="AP56" s="344">
        <v>70652</v>
      </c>
      <c r="AQ56" s="345">
        <v>3.1</v>
      </c>
      <c r="AR56" s="346">
        <v>40.1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553020</v>
      </c>
      <c r="AN57" s="334">
        <v>90927</v>
      </c>
      <c r="AO57" s="335">
        <v>25.1</v>
      </c>
      <c r="AP57" s="336">
        <v>146367</v>
      </c>
      <c r="AQ57" s="337">
        <v>5.8</v>
      </c>
      <c r="AR57" s="338">
        <v>19.3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416661</v>
      </c>
      <c r="AN58" s="342">
        <v>68507</v>
      </c>
      <c r="AO58" s="343">
        <v>32.4</v>
      </c>
      <c r="AP58" s="344">
        <v>79441</v>
      </c>
      <c r="AQ58" s="345">
        <v>12.4</v>
      </c>
      <c r="AR58" s="346">
        <v>20</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947419</v>
      </c>
      <c r="AN59" s="334">
        <v>157092</v>
      </c>
      <c r="AO59" s="335">
        <v>72.8</v>
      </c>
      <c r="AP59" s="336">
        <v>165181</v>
      </c>
      <c r="AQ59" s="337">
        <v>12.9</v>
      </c>
      <c r="AR59" s="338">
        <v>59.9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466610</v>
      </c>
      <c r="AN60" s="342">
        <v>77369</v>
      </c>
      <c r="AO60" s="343">
        <v>12.9</v>
      </c>
      <c r="AP60" s="344">
        <v>82246</v>
      </c>
      <c r="AQ60" s="345">
        <v>3.5</v>
      </c>
      <c r="AR60" s="346">
        <v>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666559</v>
      </c>
      <c r="AN61" s="349">
        <v>108147</v>
      </c>
      <c r="AO61" s="350">
        <v>14.1</v>
      </c>
      <c r="AP61" s="351">
        <v>144096</v>
      </c>
      <c r="AQ61" s="352">
        <v>7</v>
      </c>
      <c r="AR61" s="338">
        <v>7.1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337659</v>
      </c>
      <c r="AN62" s="342">
        <v>54961</v>
      </c>
      <c r="AO62" s="343">
        <v>9.1999999999999993</v>
      </c>
      <c r="AP62" s="344">
        <v>76923</v>
      </c>
      <c r="AQ62" s="345">
        <v>6.8</v>
      </c>
      <c r="AR62" s="346">
        <v>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gCwb1Sq0ClOjoMjWYQ3Njdpr0rf9X0s4aEsxEtG2EwAMpMnjWQ/WVm84t2ABf0msGusiRDXjqJ3Mb1Pnyu2LA==" saltValue="2r8pZ5CYWib1D4PXcinW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nadHYITQn/fiSm3G5tXm/zV7tHjyJ7w7+k1mfhZXuMl6ysJwOcp5ZqJVyDU+qrNuy+yw5WmqBpnyZHwPvutZng==" saltValue="MDEtdDXTiaJtPXRP0XsJ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O2ICzBVbaisw+p2fU5PoXDD2C4eJdL1U/wzsFmgALhnA7wK+DfKc2S/qNpXyl0FIyUdTe2JqKXZhB3i1SXdzFQ==" saltValue="WbcmHOym/4p21qi65rhK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8" t="s">
        <v>3</v>
      </c>
      <c r="D47" s="1138"/>
      <c r="E47" s="1139"/>
      <c r="F47" s="11">
        <v>79.78</v>
      </c>
      <c r="G47" s="12">
        <v>81.650000000000006</v>
      </c>
      <c r="H47" s="12">
        <v>86.15</v>
      </c>
      <c r="I47" s="12">
        <v>93.4</v>
      </c>
      <c r="J47" s="13">
        <v>91.86</v>
      </c>
    </row>
    <row r="48" spans="2:10" ht="57.75" customHeight="1" x14ac:dyDescent="0.2">
      <c r="B48" s="14"/>
      <c r="C48" s="1140" t="s">
        <v>4</v>
      </c>
      <c r="D48" s="1140"/>
      <c r="E48" s="1141"/>
      <c r="F48" s="15">
        <v>5.07</v>
      </c>
      <c r="G48" s="16">
        <v>5.88</v>
      </c>
      <c r="H48" s="16">
        <v>3.93</v>
      </c>
      <c r="I48" s="16">
        <v>3.59</v>
      </c>
      <c r="J48" s="17">
        <v>6.63</v>
      </c>
    </row>
    <row r="49" spans="2:10" ht="57.75" customHeight="1" thickBot="1" x14ac:dyDescent="0.25">
      <c r="B49" s="18"/>
      <c r="C49" s="1142" t="s">
        <v>5</v>
      </c>
      <c r="D49" s="1142"/>
      <c r="E49" s="1143"/>
      <c r="F49" s="19">
        <v>1.97</v>
      </c>
      <c r="G49" s="20">
        <v>4.17</v>
      </c>
      <c r="H49" s="20">
        <v>7.53</v>
      </c>
      <c r="I49" s="20">
        <v>1.51</v>
      </c>
      <c r="J49" s="21">
        <v>0.15</v>
      </c>
    </row>
    <row r="50" spans="2:10" ht="13" x14ac:dyDescent="0.2"/>
  </sheetData>
  <sheetProtection algorithmName="SHA-512" hashValue="TH+V6PnYpZ/fxOfpaOOJU00TGgtJewhD80opEwB/Hr5Rq5kb+TxjjzXi/JFYq0q0VnXU23/6MI4ZdewYBbZASg==" saltValue="Ppe4TD/UegnZZVHI6zL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0" t="s">
        <v>531</v>
      </c>
      <c r="D34" s="1150"/>
      <c r="E34" s="1151"/>
      <c r="F34" s="32">
        <v>71.02</v>
      </c>
      <c r="G34" s="33">
        <v>72.14</v>
      </c>
      <c r="H34" s="33">
        <v>69.55</v>
      </c>
      <c r="I34" s="33">
        <v>65.69</v>
      </c>
      <c r="J34" s="34">
        <v>48.22</v>
      </c>
      <c r="K34" s="22"/>
      <c r="L34" s="22"/>
      <c r="M34" s="22"/>
      <c r="N34" s="22"/>
      <c r="O34" s="22"/>
      <c r="P34" s="22"/>
    </row>
    <row r="35" spans="1:16" ht="39" customHeight="1" x14ac:dyDescent="0.2">
      <c r="A35" s="22"/>
      <c r="B35" s="35"/>
      <c r="C35" s="1144" t="s">
        <v>532</v>
      </c>
      <c r="D35" s="1145"/>
      <c r="E35" s="1146"/>
      <c r="F35" s="36">
        <v>39.25</v>
      </c>
      <c r="G35" s="37">
        <v>33.1</v>
      </c>
      <c r="H35" s="37">
        <v>35</v>
      </c>
      <c r="I35" s="37">
        <v>37.01</v>
      </c>
      <c r="J35" s="38">
        <v>34.33</v>
      </c>
      <c r="K35" s="22"/>
      <c r="L35" s="22"/>
      <c r="M35" s="22"/>
      <c r="N35" s="22"/>
      <c r="O35" s="22"/>
      <c r="P35" s="22"/>
    </row>
    <row r="36" spans="1:16" ht="39" customHeight="1" x14ac:dyDescent="0.2">
      <c r="A36" s="22"/>
      <c r="B36" s="35"/>
      <c r="C36" s="1144" t="s">
        <v>533</v>
      </c>
      <c r="D36" s="1145"/>
      <c r="E36" s="1146"/>
      <c r="F36" s="36">
        <v>35.56</v>
      </c>
      <c r="G36" s="37">
        <v>31.07</v>
      </c>
      <c r="H36" s="37">
        <v>28.06</v>
      </c>
      <c r="I36" s="37">
        <v>30.43</v>
      </c>
      <c r="J36" s="38">
        <v>30.68</v>
      </c>
      <c r="K36" s="22"/>
      <c r="L36" s="22"/>
      <c r="M36" s="22"/>
      <c r="N36" s="22"/>
      <c r="O36" s="22"/>
      <c r="P36" s="22"/>
    </row>
    <row r="37" spans="1:16" ht="39" customHeight="1" x14ac:dyDescent="0.2">
      <c r="A37" s="22"/>
      <c r="B37" s="35"/>
      <c r="C37" s="1144" t="s">
        <v>534</v>
      </c>
      <c r="D37" s="1145"/>
      <c r="E37" s="1146"/>
      <c r="F37" s="36">
        <v>3.23</v>
      </c>
      <c r="G37" s="37">
        <v>3.8</v>
      </c>
      <c r="H37" s="37">
        <v>6.11</v>
      </c>
      <c r="I37" s="37">
        <v>6.11</v>
      </c>
      <c r="J37" s="38">
        <v>10.28</v>
      </c>
      <c r="K37" s="22"/>
      <c r="L37" s="22"/>
      <c r="M37" s="22"/>
      <c r="N37" s="22"/>
      <c r="O37" s="22"/>
      <c r="P37" s="22"/>
    </row>
    <row r="38" spans="1:16" ht="39" customHeight="1" x14ac:dyDescent="0.2">
      <c r="A38" s="22"/>
      <c r="B38" s="35"/>
      <c r="C38" s="1144" t="s">
        <v>535</v>
      </c>
      <c r="D38" s="1145"/>
      <c r="E38" s="1146"/>
      <c r="F38" s="36">
        <v>5.12</v>
      </c>
      <c r="G38" s="37">
        <v>5.92</v>
      </c>
      <c r="H38" s="37">
        <v>3.97</v>
      </c>
      <c r="I38" s="37">
        <v>3.63</v>
      </c>
      <c r="J38" s="38">
        <v>6.67</v>
      </c>
      <c r="K38" s="22"/>
      <c r="L38" s="22"/>
      <c r="M38" s="22"/>
      <c r="N38" s="22"/>
      <c r="O38" s="22"/>
      <c r="P38" s="22"/>
    </row>
    <row r="39" spans="1:16" ht="39" customHeight="1" x14ac:dyDescent="0.2">
      <c r="A39" s="22"/>
      <c r="B39" s="35"/>
      <c r="C39" s="1144" t="s">
        <v>536</v>
      </c>
      <c r="D39" s="1145"/>
      <c r="E39" s="1146"/>
      <c r="F39" s="36">
        <v>1.2</v>
      </c>
      <c r="G39" s="37">
        <v>1.05</v>
      </c>
      <c r="H39" s="37">
        <v>0.66</v>
      </c>
      <c r="I39" s="37">
        <v>0.77</v>
      </c>
      <c r="J39" s="38">
        <v>1.99</v>
      </c>
      <c r="K39" s="22"/>
      <c r="L39" s="22"/>
      <c r="M39" s="22"/>
      <c r="N39" s="22"/>
      <c r="O39" s="22"/>
      <c r="P39" s="22"/>
    </row>
    <row r="40" spans="1:16" ht="39" customHeight="1" x14ac:dyDescent="0.2">
      <c r="A40" s="22"/>
      <c r="B40" s="35"/>
      <c r="C40" s="1144" t="s">
        <v>537</v>
      </c>
      <c r="D40" s="1145"/>
      <c r="E40" s="1146"/>
      <c r="F40" s="36">
        <v>0.62</v>
      </c>
      <c r="G40" s="37">
        <v>0.26</v>
      </c>
      <c r="H40" s="37">
        <v>0.48</v>
      </c>
      <c r="I40" s="37">
        <v>0.64</v>
      </c>
      <c r="J40" s="38">
        <v>1.71</v>
      </c>
      <c r="K40" s="22"/>
      <c r="L40" s="22"/>
      <c r="M40" s="22"/>
      <c r="N40" s="22"/>
      <c r="O40" s="22"/>
      <c r="P40" s="22"/>
    </row>
    <row r="41" spans="1:16" ht="39" customHeight="1" x14ac:dyDescent="0.2">
      <c r="A41" s="22"/>
      <c r="B41" s="35"/>
      <c r="C41" s="1144" t="s">
        <v>538</v>
      </c>
      <c r="D41" s="1145"/>
      <c r="E41" s="1146"/>
      <c r="F41" s="36">
        <v>0.24</v>
      </c>
      <c r="G41" s="37">
        <v>0.25</v>
      </c>
      <c r="H41" s="37">
        <v>0.24</v>
      </c>
      <c r="I41" s="37">
        <v>0.32</v>
      </c>
      <c r="J41" s="38">
        <v>0.16</v>
      </c>
      <c r="K41" s="22"/>
      <c r="L41" s="22"/>
      <c r="M41" s="22"/>
      <c r="N41" s="22"/>
      <c r="O41" s="22"/>
      <c r="P41" s="22"/>
    </row>
    <row r="42" spans="1:16" ht="39" customHeight="1" x14ac:dyDescent="0.2">
      <c r="A42" s="22"/>
      <c r="B42" s="39"/>
      <c r="C42" s="1144" t="s">
        <v>539</v>
      </c>
      <c r="D42" s="1145"/>
      <c r="E42" s="1146"/>
      <c r="F42" s="36" t="s">
        <v>488</v>
      </c>
      <c r="G42" s="37" t="s">
        <v>488</v>
      </c>
      <c r="H42" s="37" t="s">
        <v>488</v>
      </c>
      <c r="I42" s="37" t="s">
        <v>488</v>
      </c>
      <c r="J42" s="38" t="s">
        <v>488</v>
      </c>
      <c r="K42" s="22"/>
      <c r="L42" s="22"/>
      <c r="M42" s="22"/>
      <c r="N42" s="22"/>
      <c r="O42" s="22"/>
      <c r="P42" s="22"/>
    </row>
    <row r="43" spans="1:16" ht="39" customHeight="1" thickBot="1" x14ac:dyDescent="0.25">
      <c r="A43" s="22"/>
      <c r="B43" s="40"/>
      <c r="C43" s="1147" t="s">
        <v>540</v>
      </c>
      <c r="D43" s="1148"/>
      <c r="E43" s="1149"/>
      <c r="F43" s="41">
        <v>0.01</v>
      </c>
      <c r="G43" s="42">
        <v>0.03</v>
      </c>
      <c r="H43" s="42">
        <v>0.04</v>
      </c>
      <c r="I43" s="42">
        <v>0.02</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N/iC2ZukmjHp5w2hZ7fWkPr5KX7C2fn4No+Cpo3eOxNhWEIMbvnjul3DVTTHNpAYYdjKQQ6WisjV0XMS++Sag==" saltValue="A7K4xOqNZsjMzdzzHXl/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314</v>
      </c>
      <c r="L45" s="60">
        <v>319</v>
      </c>
      <c r="M45" s="60">
        <v>432</v>
      </c>
      <c r="N45" s="60">
        <v>307</v>
      </c>
      <c r="O45" s="61">
        <v>292</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488</v>
      </c>
      <c r="L46" s="64" t="s">
        <v>488</v>
      </c>
      <c r="M46" s="64" t="s">
        <v>488</v>
      </c>
      <c r="N46" s="64" t="s">
        <v>488</v>
      </c>
      <c r="O46" s="65" t="s">
        <v>488</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488</v>
      </c>
      <c r="L47" s="64" t="s">
        <v>488</v>
      </c>
      <c r="M47" s="64" t="s">
        <v>488</v>
      </c>
      <c r="N47" s="64" t="s">
        <v>488</v>
      </c>
      <c r="O47" s="65" t="s">
        <v>488</v>
      </c>
      <c r="P47" s="48"/>
      <c r="Q47" s="48"/>
      <c r="R47" s="48"/>
      <c r="S47" s="48"/>
      <c r="T47" s="48"/>
      <c r="U47" s="48"/>
    </row>
    <row r="48" spans="1:21" ht="30.75" customHeight="1" x14ac:dyDescent="0.2">
      <c r="A48" s="48"/>
      <c r="B48" s="1177"/>
      <c r="C48" s="1178"/>
      <c r="D48" s="62"/>
      <c r="E48" s="1154" t="s">
        <v>13</v>
      </c>
      <c r="F48" s="1154"/>
      <c r="G48" s="1154"/>
      <c r="H48" s="1154"/>
      <c r="I48" s="1154"/>
      <c r="J48" s="1155"/>
      <c r="K48" s="63">
        <v>16</v>
      </c>
      <c r="L48" s="64">
        <v>16</v>
      </c>
      <c r="M48" s="64">
        <v>16</v>
      </c>
      <c r="N48" s="64">
        <v>25</v>
      </c>
      <c r="O48" s="65">
        <v>50</v>
      </c>
      <c r="P48" s="48"/>
      <c r="Q48" s="48"/>
      <c r="R48" s="48"/>
      <c r="S48" s="48"/>
      <c r="T48" s="48"/>
      <c r="U48" s="48"/>
    </row>
    <row r="49" spans="1:21" ht="30.75" customHeight="1" x14ac:dyDescent="0.2">
      <c r="A49" s="48"/>
      <c r="B49" s="1177"/>
      <c r="C49" s="1178"/>
      <c r="D49" s="62"/>
      <c r="E49" s="1154" t="s">
        <v>14</v>
      </c>
      <c r="F49" s="1154"/>
      <c r="G49" s="1154"/>
      <c r="H49" s="1154"/>
      <c r="I49" s="1154"/>
      <c r="J49" s="1155"/>
      <c r="K49" s="63">
        <v>49</v>
      </c>
      <c r="L49" s="64">
        <v>51</v>
      </c>
      <c r="M49" s="64">
        <v>53</v>
      </c>
      <c r="N49" s="64">
        <v>51</v>
      </c>
      <c r="O49" s="65">
        <v>59</v>
      </c>
      <c r="P49" s="48"/>
      <c r="Q49" s="48"/>
      <c r="R49" s="48"/>
      <c r="S49" s="48"/>
      <c r="T49" s="48"/>
      <c r="U49" s="48"/>
    </row>
    <row r="50" spans="1:21" ht="30.75" customHeight="1" x14ac:dyDescent="0.2">
      <c r="A50" s="48"/>
      <c r="B50" s="1177"/>
      <c r="C50" s="1178"/>
      <c r="D50" s="62"/>
      <c r="E50" s="1154" t="s">
        <v>15</v>
      </c>
      <c r="F50" s="1154"/>
      <c r="G50" s="1154"/>
      <c r="H50" s="1154"/>
      <c r="I50" s="1154"/>
      <c r="J50" s="1155"/>
      <c r="K50" s="63">
        <v>1</v>
      </c>
      <c r="L50" s="64">
        <v>1</v>
      </c>
      <c r="M50" s="64">
        <v>1</v>
      </c>
      <c r="N50" s="64">
        <v>1</v>
      </c>
      <c r="O50" s="65">
        <v>1</v>
      </c>
      <c r="P50" s="48"/>
      <c r="Q50" s="48"/>
      <c r="R50" s="48"/>
      <c r="S50" s="48"/>
      <c r="T50" s="48"/>
      <c r="U50" s="48"/>
    </row>
    <row r="51" spans="1:21" ht="30.75" customHeight="1" x14ac:dyDescent="0.2">
      <c r="A51" s="48"/>
      <c r="B51" s="1179"/>
      <c r="C51" s="1180"/>
      <c r="D51" s="66"/>
      <c r="E51" s="1154" t="s">
        <v>16</v>
      </c>
      <c r="F51" s="1154"/>
      <c r="G51" s="1154"/>
      <c r="H51" s="1154"/>
      <c r="I51" s="1154"/>
      <c r="J51" s="1155"/>
      <c r="K51" s="63" t="s">
        <v>488</v>
      </c>
      <c r="L51" s="64" t="s">
        <v>488</v>
      </c>
      <c r="M51" s="64" t="s">
        <v>488</v>
      </c>
      <c r="N51" s="64" t="s">
        <v>488</v>
      </c>
      <c r="O51" s="65" t="s">
        <v>488</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286</v>
      </c>
      <c r="L52" s="64">
        <v>287</v>
      </c>
      <c r="M52" s="64">
        <v>410</v>
      </c>
      <c r="N52" s="64">
        <v>291</v>
      </c>
      <c r="O52" s="65">
        <v>287</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94</v>
      </c>
      <c r="L53" s="69">
        <v>100</v>
      </c>
      <c r="M53" s="69">
        <v>92</v>
      </c>
      <c r="N53" s="69">
        <v>93</v>
      </c>
      <c r="O53" s="70">
        <v>115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0" t="s">
        <v>24</v>
      </c>
      <c r="C58" s="1161"/>
      <c r="D58" s="1166" t="s">
        <v>25</v>
      </c>
      <c r="E58" s="1167"/>
      <c r="F58" s="1167"/>
      <c r="G58" s="1167"/>
      <c r="H58" s="1167"/>
      <c r="I58" s="1167"/>
      <c r="J58" s="1168"/>
      <c r="K58" s="83"/>
      <c r="L58" s="84"/>
      <c r="M58" s="84"/>
      <c r="N58" s="84"/>
      <c r="O58" s="85"/>
    </row>
    <row r="59" spans="1:21" ht="31.5" customHeight="1" x14ac:dyDescent="0.2">
      <c r="B59" s="1162"/>
      <c r="C59" s="1163"/>
      <c r="D59" s="1169" t="s">
        <v>26</v>
      </c>
      <c r="E59" s="1170"/>
      <c r="F59" s="1170"/>
      <c r="G59" s="1170"/>
      <c r="H59" s="1170"/>
      <c r="I59" s="1170"/>
      <c r="J59" s="1171"/>
      <c r="K59" s="86"/>
      <c r="L59" s="87"/>
      <c r="M59" s="87"/>
      <c r="N59" s="87"/>
      <c r="O59" s="88"/>
    </row>
    <row r="60" spans="1:21" ht="31.5" customHeight="1" thickBot="1" x14ac:dyDescent="0.25">
      <c r="B60" s="1164"/>
      <c r="C60" s="1165"/>
      <c r="D60" s="1172" t="s">
        <v>27</v>
      </c>
      <c r="E60" s="1173"/>
      <c r="F60" s="1173"/>
      <c r="G60" s="1173"/>
      <c r="H60" s="1173"/>
      <c r="I60" s="1173"/>
      <c r="J60" s="117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bS/s/279LjDjmSaCVtedSX0R/oXAIfJMTIz0seDOSL9OnydNGz0JYUgR+5KwXzoq6UbYwwykmwz62pS6/l3mg==" saltValue="iZDhlkZbt56vz2jfNqED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5" t="s">
        <v>30</v>
      </c>
      <c r="C41" s="1196"/>
      <c r="D41" s="105"/>
      <c r="E41" s="1197" t="s">
        <v>31</v>
      </c>
      <c r="F41" s="1197"/>
      <c r="G41" s="1197"/>
      <c r="H41" s="1198"/>
      <c r="I41" s="355">
        <v>3443</v>
      </c>
      <c r="J41" s="356">
        <v>3529</v>
      </c>
      <c r="K41" s="356">
        <v>3362</v>
      </c>
      <c r="L41" s="356">
        <v>3185</v>
      </c>
      <c r="M41" s="357">
        <v>3138</v>
      </c>
    </row>
    <row r="42" spans="2:13" ht="27.75" customHeight="1" x14ac:dyDescent="0.2">
      <c r="B42" s="1185"/>
      <c r="C42" s="1186"/>
      <c r="D42" s="106"/>
      <c r="E42" s="1189" t="s">
        <v>32</v>
      </c>
      <c r="F42" s="1189"/>
      <c r="G42" s="1189"/>
      <c r="H42" s="1190"/>
      <c r="I42" s="358">
        <v>3</v>
      </c>
      <c r="J42" s="359">
        <v>3</v>
      </c>
      <c r="K42" s="359">
        <v>2</v>
      </c>
      <c r="L42" s="359">
        <v>2</v>
      </c>
      <c r="M42" s="360">
        <v>1</v>
      </c>
    </row>
    <row r="43" spans="2:13" ht="27.75" customHeight="1" x14ac:dyDescent="0.2">
      <c r="B43" s="1185"/>
      <c r="C43" s="1186"/>
      <c r="D43" s="106"/>
      <c r="E43" s="1189" t="s">
        <v>33</v>
      </c>
      <c r="F43" s="1189"/>
      <c r="G43" s="1189"/>
      <c r="H43" s="1190"/>
      <c r="I43" s="358">
        <v>204</v>
      </c>
      <c r="J43" s="359">
        <v>239</v>
      </c>
      <c r="K43" s="359">
        <v>491</v>
      </c>
      <c r="L43" s="359">
        <v>598</v>
      </c>
      <c r="M43" s="360">
        <v>664</v>
      </c>
    </row>
    <row r="44" spans="2:13" ht="27.75" customHeight="1" x14ac:dyDescent="0.2">
      <c r="B44" s="1185"/>
      <c r="C44" s="1186"/>
      <c r="D44" s="106"/>
      <c r="E44" s="1189" t="s">
        <v>34</v>
      </c>
      <c r="F44" s="1189"/>
      <c r="G44" s="1189"/>
      <c r="H44" s="1190"/>
      <c r="I44" s="358">
        <v>423</v>
      </c>
      <c r="J44" s="359">
        <v>455</v>
      </c>
      <c r="K44" s="359">
        <v>432</v>
      </c>
      <c r="L44" s="359">
        <v>394</v>
      </c>
      <c r="M44" s="360">
        <v>342</v>
      </c>
    </row>
    <row r="45" spans="2:13" ht="27.75" customHeight="1" x14ac:dyDescent="0.2">
      <c r="B45" s="1185"/>
      <c r="C45" s="1186"/>
      <c r="D45" s="106"/>
      <c r="E45" s="1189" t="s">
        <v>35</v>
      </c>
      <c r="F45" s="1189"/>
      <c r="G45" s="1189"/>
      <c r="H45" s="1190"/>
      <c r="I45" s="358">
        <v>1772</v>
      </c>
      <c r="J45" s="359">
        <v>1747</v>
      </c>
      <c r="K45" s="359">
        <v>1737</v>
      </c>
      <c r="L45" s="359">
        <v>1742</v>
      </c>
      <c r="M45" s="360">
        <v>1730</v>
      </c>
    </row>
    <row r="46" spans="2:13" ht="27.75" customHeight="1" x14ac:dyDescent="0.2">
      <c r="B46" s="1185"/>
      <c r="C46" s="1186"/>
      <c r="D46" s="107"/>
      <c r="E46" s="1189" t="s">
        <v>36</v>
      </c>
      <c r="F46" s="1189"/>
      <c r="G46" s="1189"/>
      <c r="H46" s="1190"/>
      <c r="I46" s="358" t="s">
        <v>488</v>
      </c>
      <c r="J46" s="359" t="s">
        <v>488</v>
      </c>
      <c r="K46" s="359" t="s">
        <v>488</v>
      </c>
      <c r="L46" s="359" t="s">
        <v>488</v>
      </c>
      <c r="M46" s="360" t="s">
        <v>488</v>
      </c>
    </row>
    <row r="47" spans="2:13" ht="27.75" customHeight="1" x14ac:dyDescent="0.2">
      <c r="B47" s="1185"/>
      <c r="C47" s="1186"/>
      <c r="D47" s="108"/>
      <c r="E47" s="1199" t="s">
        <v>37</v>
      </c>
      <c r="F47" s="1200"/>
      <c r="G47" s="1200"/>
      <c r="H47" s="1201"/>
      <c r="I47" s="358" t="s">
        <v>488</v>
      </c>
      <c r="J47" s="359" t="s">
        <v>488</v>
      </c>
      <c r="K47" s="359" t="s">
        <v>488</v>
      </c>
      <c r="L47" s="359" t="s">
        <v>488</v>
      </c>
      <c r="M47" s="360" t="s">
        <v>488</v>
      </c>
    </row>
    <row r="48" spans="2:13" ht="27.75" customHeight="1" x14ac:dyDescent="0.2">
      <c r="B48" s="1185"/>
      <c r="C48" s="1186"/>
      <c r="D48" s="106"/>
      <c r="E48" s="1189" t="s">
        <v>38</v>
      </c>
      <c r="F48" s="1189"/>
      <c r="G48" s="1189"/>
      <c r="H48" s="1190"/>
      <c r="I48" s="358" t="s">
        <v>488</v>
      </c>
      <c r="J48" s="359" t="s">
        <v>488</v>
      </c>
      <c r="K48" s="359" t="s">
        <v>488</v>
      </c>
      <c r="L48" s="359" t="s">
        <v>488</v>
      </c>
      <c r="M48" s="360" t="s">
        <v>488</v>
      </c>
    </row>
    <row r="49" spans="2:13" ht="27.75" customHeight="1" x14ac:dyDescent="0.2">
      <c r="B49" s="1187"/>
      <c r="C49" s="1188"/>
      <c r="D49" s="106"/>
      <c r="E49" s="1189" t="s">
        <v>39</v>
      </c>
      <c r="F49" s="1189"/>
      <c r="G49" s="1189"/>
      <c r="H49" s="1190"/>
      <c r="I49" s="358" t="s">
        <v>488</v>
      </c>
      <c r="J49" s="359" t="s">
        <v>488</v>
      </c>
      <c r="K49" s="359" t="s">
        <v>488</v>
      </c>
      <c r="L49" s="359" t="s">
        <v>488</v>
      </c>
      <c r="M49" s="360" t="s">
        <v>488</v>
      </c>
    </row>
    <row r="50" spans="2:13" ht="27.75" customHeight="1" x14ac:dyDescent="0.2">
      <c r="B50" s="1183" t="s">
        <v>40</v>
      </c>
      <c r="C50" s="1184"/>
      <c r="D50" s="109"/>
      <c r="E50" s="1189" t="s">
        <v>41</v>
      </c>
      <c r="F50" s="1189"/>
      <c r="G50" s="1189"/>
      <c r="H50" s="1190"/>
      <c r="I50" s="358">
        <v>4161</v>
      </c>
      <c r="J50" s="359">
        <v>4395</v>
      </c>
      <c r="K50" s="359">
        <v>5154</v>
      </c>
      <c r="L50" s="359">
        <v>5728</v>
      </c>
      <c r="M50" s="360">
        <v>5779</v>
      </c>
    </row>
    <row r="51" spans="2:13" ht="27.75" customHeight="1" x14ac:dyDescent="0.2">
      <c r="B51" s="1185"/>
      <c r="C51" s="1186"/>
      <c r="D51" s="106"/>
      <c r="E51" s="1189" t="s">
        <v>42</v>
      </c>
      <c r="F51" s="1189"/>
      <c r="G51" s="1189"/>
      <c r="H51" s="1190"/>
      <c r="I51" s="358">
        <v>324</v>
      </c>
      <c r="J51" s="359">
        <v>518</v>
      </c>
      <c r="K51" s="359">
        <v>17</v>
      </c>
      <c r="L51" s="359">
        <v>9</v>
      </c>
      <c r="M51" s="360">
        <v>6</v>
      </c>
    </row>
    <row r="52" spans="2:13" ht="27.75" customHeight="1" x14ac:dyDescent="0.2">
      <c r="B52" s="1187"/>
      <c r="C52" s="1188"/>
      <c r="D52" s="106"/>
      <c r="E52" s="1189" t="s">
        <v>43</v>
      </c>
      <c r="F52" s="1189"/>
      <c r="G52" s="1189"/>
      <c r="H52" s="1190"/>
      <c r="I52" s="358">
        <v>3224</v>
      </c>
      <c r="J52" s="359">
        <v>3260</v>
      </c>
      <c r="K52" s="359">
        <v>3403</v>
      </c>
      <c r="L52" s="359">
        <v>3343</v>
      </c>
      <c r="M52" s="360">
        <v>3235</v>
      </c>
    </row>
    <row r="53" spans="2:13" ht="27.75" customHeight="1" thickBot="1" x14ac:dyDescent="0.25">
      <c r="B53" s="1191" t="s">
        <v>19</v>
      </c>
      <c r="C53" s="1192"/>
      <c r="D53" s="110"/>
      <c r="E53" s="1193" t="s">
        <v>44</v>
      </c>
      <c r="F53" s="1193"/>
      <c r="G53" s="1193"/>
      <c r="H53" s="1194"/>
      <c r="I53" s="361">
        <v>-1865</v>
      </c>
      <c r="J53" s="362">
        <v>-2201</v>
      </c>
      <c r="K53" s="362">
        <v>-2550</v>
      </c>
      <c r="L53" s="362">
        <v>-3159</v>
      </c>
      <c r="M53" s="363">
        <v>-3143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t20z0zf0bEzdfWHWLQHiyOs1mHA4iYQ22uGFwKMZqBy8kOptuYbR/t5QEINODs73Tqo0/cf+3iSOyGxhRu8kA==" saltValue="OaxmKHC22dz8+o3XlFZN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0" t="s">
        <v>46</v>
      </c>
      <c r="D55" s="1210"/>
      <c r="E55" s="1211"/>
      <c r="F55" s="122">
        <v>2349</v>
      </c>
      <c r="G55" s="122">
        <v>2462</v>
      </c>
      <c r="H55" s="123">
        <v>2435</v>
      </c>
    </row>
    <row r="56" spans="2:8" ht="52.5" customHeight="1" x14ac:dyDescent="0.2">
      <c r="B56" s="124"/>
      <c r="C56" s="1212" t="s">
        <v>47</v>
      </c>
      <c r="D56" s="1212"/>
      <c r="E56" s="1213"/>
      <c r="F56" s="125">
        <v>91</v>
      </c>
      <c r="G56" s="125">
        <v>241</v>
      </c>
      <c r="H56" s="126">
        <v>257</v>
      </c>
    </row>
    <row r="57" spans="2:8" ht="53.25" customHeight="1" x14ac:dyDescent="0.2">
      <c r="B57" s="124"/>
      <c r="C57" s="1214" t="s">
        <v>48</v>
      </c>
      <c r="D57" s="1214"/>
      <c r="E57" s="1215"/>
      <c r="F57" s="127">
        <v>2501</v>
      </c>
      <c r="G57" s="127">
        <v>2824</v>
      </c>
      <c r="H57" s="128">
        <v>2944</v>
      </c>
    </row>
    <row r="58" spans="2:8" ht="45.75" customHeight="1" x14ac:dyDescent="0.2">
      <c r="B58" s="129"/>
      <c r="C58" s="1202" t="s">
        <v>558</v>
      </c>
      <c r="D58" s="1203"/>
      <c r="E58" s="1204"/>
      <c r="F58" s="130">
        <v>1939</v>
      </c>
      <c r="G58" s="130">
        <v>2082</v>
      </c>
      <c r="H58" s="131">
        <v>2054</v>
      </c>
    </row>
    <row r="59" spans="2:8" ht="45.75" customHeight="1" x14ac:dyDescent="0.2">
      <c r="B59" s="129"/>
      <c r="C59" s="1202" t="s">
        <v>559</v>
      </c>
      <c r="D59" s="1203"/>
      <c r="E59" s="1204"/>
      <c r="F59" s="130">
        <v>272</v>
      </c>
      <c r="G59" s="130">
        <v>452</v>
      </c>
      <c r="H59" s="131">
        <v>552</v>
      </c>
    </row>
    <row r="60" spans="2:8" ht="45.75" customHeight="1" x14ac:dyDescent="0.2">
      <c r="B60" s="129"/>
      <c r="C60" s="1202" t="s">
        <v>560</v>
      </c>
      <c r="D60" s="1203"/>
      <c r="E60" s="1204"/>
      <c r="F60" s="130">
        <v>205</v>
      </c>
      <c r="G60" s="130">
        <v>206</v>
      </c>
      <c r="H60" s="131">
        <v>189</v>
      </c>
    </row>
    <row r="61" spans="2:8" ht="45.75" customHeight="1" x14ac:dyDescent="0.2">
      <c r="B61" s="129"/>
      <c r="C61" s="1202" t="s">
        <v>561</v>
      </c>
      <c r="D61" s="1203"/>
      <c r="E61" s="1204"/>
      <c r="F61" s="130">
        <v>23</v>
      </c>
      <c r="G61" s="130">
        <v>23</v>
      </c>
      <c r="H61" s="131">
        <v>86</v>
      </c>
    </row>
    <row r="62" spans="2:8" ht="45.75" customHeight="1" thickBot="1" x14ac:dyDescent="0.25">
      <c r="B62" s="132"/>
      <c r="C62" s="1205" t="s">
        <v>562</v>
      </c>
      <c r="D62" s="1206"/>
      <c r="E62" s="1207"/>
      <c r="F62" s="133">
        <v>33</v>
      </c>
      <c r="G62" s="133">
        <v>33</v>
      </c>
      <c r="H62" s="134">
        <v>33</v>
      </c>
    </row>
    <row r="63" spans="2:8" ht="52.5" customHeight="1" thickBot="1" x14ac:dyDescent="0.25">
      <c r="B63" s="135"/>
      <c r="C63" s="1208" t="s">
        <v>49</v>
      </c>
      <c r="D63" s="1208"/>
      <c r="E63" s="1209"/>
      <c r="F63" s="136">
        <v>4941</v>
      </c>
      <c r="G63" s="136">
        <v>5527</v>
      </c>
      <c r="H63" s="137">
        <v>5636</v>
      </c>
    </row>
    <row r="64" spans="2:8" ht="13" x14ac:dyDescent="0.2"/>
  </sheetData>
  <sheetProtection algorithmName="SHA-512" hashValue="JOHjLPUEs/uRYAicQqux7SDXvlAKXlWujbHCIGf38IzIe65RH4Jd9lUaXwx1gWAtK10Mg5ySUs6yo+IazNyCEQ==" saltValue="hHwGmFq3oTMTQdNMGtNv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101290</v>
      </c>
      <c r="E3" s="156"/>
      <c r="F3" s="157">
        <v>145139</v>
      </c>
      <c r="G3" s="158"/>
      <c r="H3" s="159"/>
    </row>
    <row r="4" spans="1:8" x14ac:dyDescent="0.2">
      <c r="A4" s="160"/>
      <c r="B4" s="161"/>
      <c r="C4" s="162"/>
      <c r="D4" s="163">
        <v>41029</v>
      </c>
      <c r="E4" s="164"/>
      <c r="F4" s="165">
        <v>83762</v>
      </c>
      <c r="G4" s="166"/>
      <c r="H4" s="167"/>
    </row>
    <row r="5" spans="1:8" x14ac:dyDescent="0.2">
      <c r="A5" s="148" t="s">
        <v>520</v>
      </c>
      <c r="B5" s="153"/>
      <c r="C5" s="154"/>
      <c r="D5" s="155">
        <v>118728</v>
      </c>
      <c r="E5" s="156"/>
      <c r="F5" s="157">
        <v>125391</v>
      </c>
      <c r="G5" s="158"/>
      <c r="H5" s="159"/>
    </row>
    <row r="6" spans="1:8" x14ac:dyDescent="0.2">
      <c r="A6" s="160"/>
      <c r="B6" s="161"/>
      <c r="C6" s="162"/>
      <c r="D6" s="163">
        <v>36150</v>
      </c>
      <c r="E6" s="164"/>
      <c r="F6" s="165">
        <v>68516</v>
      </c>
      <c r="G6" s="166"/>
      <c r="H6" s="167"/>
    </row>
    <row r="7" spans="1:8" x14ac:dyDescent="0.2">
      <c r="A7" s="148" t="s">
        <v>521</v>
      </c>
      <c r="B7" s="153"/>
      <c r="C7" s="154"/>
      <c r="D7" s="155">
        <v>72696</v>
      </c>
      <c r="E7" s="156"/>
      <c r="F7" s="157">
        <v>138402</v>
      </c>
      <c r="G7" s="158"/>
      <c r="H7" s="159"/>
    </row>
    <row r="8" spans="1:8" x14ac:dyDescent="0.2">
      <c r="A8" s="160"/>
      <c r="B8" s="161"/>
      <c r="C8" s="162"/>
      <c r="D8" s="163">
        <v>51752</v>
      </c>
      <c r="E8" s="164"/>
      <c r="F8" s="165">
        <v>70652</v>
      </c>
      <c r="G8" s="166"/>
      <c r="H8" s="167"/>
    </row>
    <row r="9" spans="1:8" x14ac:dyDescent="0.2">
      <c r="A9" s="148" t="s">
        <v>522</v>
      </c>
      <c r="B9" s="153"/>
      <c r="C9" s="154"/>
      <c r="D9" s="155">
        <v>90927</v>
      </c>
      <c r="E9" s="156"/>
      <c r="F9" s="157">
        <v>146367</v>
      </c>
      <c r="G9" s="158"/>
      <c r="H9" s="159"/>
    </row>
    <row r="10" spans="1:8" x14ac:dyDescent="0.2">
      <c r="A10" s="160"/>
      <c r="B10" s="161"/>
      <c r="C10" s="162"/>
      <c r="D10" s="163">
        <v>68507</v>
      </c>
      <c r="E10" s="164"/>
      <c r="F10" s="165">
        <v>79441</v>
      </c>
      <c r="G10" s="166"/>
      <c r="H10" s="167"/>
    </row>
    <row r="11" spans="1:8" x14ac:dyDescent="0.2">
      <c r="A11" s="148" t="s">
        <v>523</v>
      </c>
      <c r="B11" s="153"/>
      <c r="C11" s="154"/>
      <c r="D11" s="155">
        <v>157092</v>
      </c>
      <c r="E11" s="156"/>
      <c r="F11" s="157">
        <v>165181</v>
      </c>
      <c r="G11" s="158"/>
      <c r="H11" s="159"/>
    </row>
    <row r="12" spans="1:8" x14ac:dyDescent="0.2">
      <c r="A12" s="160"/>
      <c r="B12" s="161"/>
      <c r="C12" s="168"/>
      <c r="D12" s="163">
        <v>77369</v>
      </c>
      <c r="E12" s="164"/>
      <c r="F12" s="165">
        <v>82246</v>
      </c>
      <c r="G12" s="166"/>
      <c r="H12" s="167"/>
    </row>
    <row r="13" spans="1:8" x14ac:dyDescent="0.2">
      <c r="A13" s="148"/>
      <c r="B13" s="153"/>
      <c r="C13" s="169"/>
      <c r="D13" s="170">
        <v>108147</v>
      </c>
      <c r="E13" s="171"/>
      <c r="F13" s="172">
        <v>144096</v>
      </c>
      <c r="G13" s="173"/>
      <c r="H13" s="159"/>
    </row>
    <row r="14" spans="1:8" x14ac:dyDescent="0.2">
      <c r="A14" s="160"/>
      <c r="B14" s="161"/>
      <c r="C14" s="162"/>
      <c r="D14" s="163">
        <v>54961</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5.07</v>
      </c>
      <c r="C19" s="174">
        <f>ROUND(VALUE(SUBSTITUTE(実質収支比率等に係る経年分析!G$48,"▲","-")),2)</f>
        <v>5.88</v>
      </c>
      <c r="D19" s="174">
        <f>ROUND(VALUE(SUBSTITUTE(実質収支比率等に係る経年分析!H$48,"▲","-")),2)</f>
        <v>3.93</v>
      </c>
      <c r="E19" s="174">
        <f>ROUND(VALUE(SUBSTITUTE(実質収支比率等に係る経年分析!I$48,"▲","-")),2)</f>
        <v>3.59</v>
      </c>
      <c r="F19" s="174">
        <f>ROUND(VALUE(SUBSTITUTE(実質収支比率等に係る経年分析!J$48,"▲","-")),2)</f>
        <v>6.63</v>
      </c>
    </row>
    <row r="20" spans="1:11" x14ac:dyDescent="0.2">
      <c r="A20" s="174" t="s">
        <v>53</v>
      </c>
      <c r="B20" s="174">
        <f>ROUND(VALUE(SUBSTITUTE(実質収支比率等に係る経年分析!F$47,"▲","-")),2)</f>
        <v>79.78</v>
      </c>
      <c r="C20" s="174">
        <f>ROUND(VALUE(SUBSTITUTE(実質収支比率等に係る経年分析!G$47,"▲","-")),2)</f>
        <v>81.650000000000006</v>
      </c>
      <c r="D20" s="174">
        <f>ROUND(VALUE(SUBSTITUTE(実質収支比率等に係る経年分析!H$47,"▲","-")),2)</f>
        <v>86.15</v>
      </c>
      <c r="E20" s="174">
        <f>ROUND(VALUE(SUBSTITUTE(実質収支比率等に係る経年分析!I$47,"▲","-")),2)</f>
        <v>93.4</v>
      </c>
      <c r="F20" s="174">
        <f>ROUND(VALUE(SUBSTITUTE(実質収支比率等に係る経年分析!J$47,"▲","-")),2)</f>
        <v>91.86</v>
      </c>
    </row>
    <row r="21" spans="1:11" x14ac:dyDescent="0.2">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4.17</v>
      </c>
      <c r="D21" s="174">
        <f>IF(ISNUMBER(VALUE(SUBSTITUTE(実質収支比率等に係る経年分析!H$49,"▲","-"))),ROUND(VALUE(SUBSTITUTE(実質収支比率等に係る経年分析!H$49,"▲","-")),2),NA())</f>
        <v>7.53</v>
      </c>
      <c r="E21" s="174">
        <f>IF(ISNUMBER(VALUE(SUBSTITUTE(実質収支比率等に係る経年分析!I$49,"▲","-"))),ROUND(VALUE(SUBSTITUTE(実質収支比率等に係る経年分析!I$49,"▲","-")),2),NA())</f>
        <v>1.51</v>
      </c>
      <c r="F21" s="174">
        <f>IF(ISNUMBER(VALUE(SUBSTITUTE(実質収支比率等に係る経年分析!J$49,"▲","-"))),ROUND(VALUE(SUBSTITUTE(実質収支比率等に係る経年分析!J$49,"▲","-")),2),NA())</f>
        <v>0.15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1.71</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1.99</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6.67</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10.28</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30.68</v>
      </c>
    </row>
    <row r="35" spans="1:16" x14ac:dyDescent="0.2">
      <c r="A35" s="175" t="str">
        <f>IF(連結実質赤字比率に係る赤字・黒字の構成分析!C$35="",NA(),連結実質赤字比率に係る赤字・黒字の構成分析!C$35)</f>
        <v>千客万来事業会計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34.33</v>
      </c>
    </row>
    <row r="36" spans="1:16" x14ac:dyDescent="0.2">
      <c r="A36" s="175" t="str">
        <f>IF(連結実質赤字比率に係る赤字・黒字の構成分析!C$34="",NA(),連結実質赤字比率に係る赤字・黒字の構成分析!C$34)</f>
        <v>温泉温水供給事業会計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48.22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286</v>
      </c>
      <c r="E42" s="176"/>
      <c r="F42" s="176"/>
      <c r="G42" s="176">
        <f>'実質公債費比率（分子）の構造'!L$52</f>
        <v>287</v>
      </c>
      <c r="H42" s="176"/>
      <c r="I42" s="176"/>
      <c r="J42" s="176">
        <f>'実質公債費比率（分子）の構造'!M$52</f>
        <v>410</v>
      </c>
      <c r="K42" s="176"/>
      <c r="L42" s="176"/>
      <c r="M42" s="176">
        <f>'実質公債費比率（分子）の構造'!N$52</f>
        <v>291</v>
      </c>
      <c r="N42" s="176"/>
      <c r="O42" s="176"/>
      <c r="P42" s="176">
        <f>'実質公債費比率（分子）の構造'!O$52</f>
        <v>287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49</v>
      </c>
      <c r="C45" s="176"/>
      <c r="D45" s="176"/>
      <c r="E45" s="176">
        <f>'実質公債費比率（分子）の構造'!L$49</f>
        <v>51</v>
      </c>
      <c r="F45" s="176"/>
      <c r="G45" s="176"/>
      <c r="H45" s="176">
        <f>'実質公債費比率（分子）の構造'!M$49</f>
        <v>53</v>
      </c>
      <c r="I45" s="176"/>
      <c r="J45" s="176"/>
      <c r="K45" s="176">
        <f>'実質公債費比率（分子）の構造'!N$49</f>
        <v>51</v>
      </c>
      <c r="L45" s="176"/>
      <c r="M45" s="176"/>
      <c r="N45" s="176">
        <f>'実質公債費比率（分子）の構造'!O$49</f>
        <v>59</v>
      </c>
      <c r="O45" s="176"/>
      <c r="P45" s="176"/>
    </row>
    <row r="46" spans="1:16" x14ac:dyDescent="0.2">
      <c r="A46" s="176" t="s">
        <v>64</v>
      </c>
      <c r="B46" s="176">
        <f>'実質公債費比率（分子）の構造'!K$48</f>
        <v>16</v>
      </c>
      <c r="C46" s="176"/>
      <c r="D46" s="176"/>
      <c r="E46" s="176">
        <f>'実質公債費比率（分子）の構造'!L$48</f>
        <v>16</v>
      </c>
      <c r="F46" s="176"/>
      <c r="G46" s="176"/>
      <c r="H46" s="176">
        <f>'実質公債費比率（分子）の構造'!M$48</f>
        <v>16</v>
      </c>
      <c r="I46" s="176"/>
      <c r="J46" s="176"/>
      <c r="K46" s="176">
        <f>'実質公債費比率（分子）の構造'!N$48</f>
        <v>25</v>
      </c>
      <c r="L46" s="176"/>
      <c r="M46" s="176"/>
      <c r="N46" s="176">
        <f>'実質公債費比率（分子）の構造'!O$48</f>
        <v>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314</v>
      </c>
      <c r="C49" s="176"/>
      <c r="D49" s="176"/>
      <c r="E49" s="176">
        <f>'実質公債費比率（分子）の構造'!L$45</f>
        <v>319</v>
      </c>
      <c r="F49" s="176"/>
      <c r="G49" s="176"/>
      <c r="H49" s="176">
        <f>'実質公債費比率（分子）の構造'!M$45</f>
        <v>432</v>
      </c>
      <c r="I49" s="176"/>
      <c r="J49" s="176"/>
      <c r="K49" s="176">
        <f>'実質公債費比率（分子）の構造'!N$45</f>
        <v>307</v>
      </c>
      <c r="L49" s="176"/>
      <c r="M49" s="176"/>
      <c r="N49" s="176">
        <f>'実質公債費比率（分子）の構造'!O$45</f>
        <v>292</v>
      </c>
      <c r="O49" s="176"/>
      <c r="P49" s="176"/>
    </row>
    <row r="50" spans="1:16" x14ac:dyDescent="0.2">
      <c r="A50" s="176" t="s">
        <v>67</v>
      </c>
      <c r="B50" s="176" t="e">
        <f>NA()</f>
        <v>#N/A</v>
      </c>
      <c r="C50" s="176">
        <f>IF(ISNUMBER('実質公債費比率（分子）の構造'!K$53),'実質公債費比率（分子）の構造'!K$53,NA())</f>
        <v>94</v>
      </c>
      <c r="D50" s="176" t="e">
        <f>NA()</f>
        <v>#N/A</v>
      </c>
      <c r="E50" s="176" t="e">
        <f>NA()</f>
        <v>#N/A</v>
      </c>
      <c r="F50" s="176">
        <f>IF(ISNUMBER('実質公債費比率（分子）の構造'!L$53),'実質公債費比率（分子）の構造'!L$53,NA())</f>
        <v>100</v>
      </c>
      <c r="G50" s="176" t="e">
        <f>NA()</f>
        <v>#N/A</v>
      </c>
      <c r="H50" s="176" t="e">
        <f>NA()</f>
        <v>#N/A</v>
      </c>
      <c r="I50" s="176">
        <f>IF(ISNUMBER('実質公債費比率（分子）の構造'!M$53),'実質公債費比率（分子）の構造'!M$53,NA())</f>
        <v>92</v>
      </c>
      <c r="J50" s="176" t="e">
        <f>NA()</f>
        <v>#N/A</v>
      </c>
      <c r="K50" s="176" t="e">
        <f>NA()</f>
        <v>#N/A</v>
      </c>
      <c r="L50" s="176">
        <f>IF(ISNUMBER('実質公債費比率（分子）の構造'!N$53),'実質公債費比率（分子）の構造'!N$53,NA())</f>
        <v>93</v>
      </c>
      <c r="M50" s="176" t="e">
        <f>NA()</f>
        <v>#N/A</v>
      </c>
      <c r="N50" s="176" t="e">
        <f>NA()</f>
        <v>#N/A</v>
      </c>
      <c r="O50" s="176">
        <f>IF(ISNUMBER('実質公債費比率（分子）の構造'!O$53),'実質公債費比率（分子）の構造'!O$53,NA())</f>
        <v>115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3224</v>
      </c>
      <c r="E56" s="175"/>
      <c r="F56" s="175"/>
      <c r="G56" s="175">
        <f>'将来負担比率（分子）の構造'!J$52</f>
        <v>3260</v>
      </c>
      <c r="H56" s="175"/>
      <c r="I56" s="175"/>
      <c r="J56" s="175">
        <f>'将来負担比率（分子）の構造'!K$52</f>
        <v>3403</v>
      </c>
      <c r="K56" s="175"/>
      <c r="L56" s="175"/>
      <c r="M56" s="175">
        <f>'将来負担比率（分子）の構造'!L$52</f>
        <v>3343</v>
      </c>
      <c r="N56" s="175"/>
      <c r="O56" s="175"/>
      <c r="P56" s="175">
        <f>'将来負担比率（分子）の構造'!M$52</f>
        <v>3235</v>
      </c>
    </row>
    <row r="57" spans="1:16" x14ac:dyDescent="0.2">
      <c r="A57" s="175" t="s">
        <v>42</v>
      </c>
      <c r="B57" s="175"/>
      <c r="C57" s="175"/>
      <c r="D57" s="175">
        <f>'将来負担比率（分子）の構造'!I$51</f>
        <v>324</v>
      </c>
      <c r="E57" s="175"/>
      <c r="F57" s="175"/>
      <c r="G57" s="175">
        <f>'将来負担比率（分子）の構造'!J$51</f>
        <v>518</v>
      </c>
      <c r="H57" s="175"/>
      <c r="I57" s="175"/>
      <c r="J57" s="175">
        <f>'将来負担比率（分子）の構造'!K$51</f>
        <v>17</v>
      </c>
      <c r="K57" s="175"/>
      <c r="L57" s="175"/>
      <c r="M57" s="175">
        <f>'将来負担比率（分子）の構造'!L$51</f>
        <v>9</v>
      </c>
      <c r="N57" s="175"/>
      <c r="O57" s="175"/>
      <c r="P57" s="175">
        <f>'将来負担比率（分子）の構造'!M$51</f>
        <v>6</v>
      </c>
    </row>
    <row r="58" spans="1:16" x14ac:dyDescent="0.2">
      <c r="A58" s="175" t="s">
        <v>41</v>
      </c>
      <c r="B58" s="175"/>
      <c r="C58" s="175"/>
      <c r="D58" s="175">
        <f>'将来負担比率（分子）の構造'!I$50</f>
        <v>4161</v>
      </c>
      <c r="E58" s="175"/>
      <c r="F58" s="175"/>
      <c r="G58" s="175">
        <f>'将来負担比率（分子）の構造'!J$50</f>
        <v>4395</v>
      </c>
      <c r="H58" s="175"/>
      <c r="I58" s="175"/>
      <c r="J58" s="175">
        <f>'将来負担比率（分子）の構造'!K$50</f>
        <v>5154</v>
      </c>
      <c r="K58" s="175"/>
      <c r="L58" s="175"/>
      <c r="M58" s="175">
        <f>'将来負担比率（分子）の構造'!L$50</f>
        <v>5728</v>
      </c>
      <c r="N58" s="175"/>
      <c r="O58" s="175"/>
      <c r="P58" s="175">
        <f>'将来負担比率（分子）の構造'!M$50</f>
        <v>5779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1772</v>
      </c>
      <c r="C62" s="175"/>
      <c r="D62" s="175"/>
      <c r="E62" s="175">
        <f>'将来負担比率（分子）の構造'!J$45</f>
        <v>1747</v>
      </c>
      <c r="F62" s="175"/>
      <c r="G62" s="175"/>
      <c r="H62" s="175">
        <f>'将来負担比率（分子）の構造'!K$45</f>
        <v>1737</v>
      </c>
      <c r="I62" s="175"/>
      <c r="J62" s="175"/>
      <c r="K62" s="175">
        <f>'将来負担比率（分子）の構造'!L$45</f>
        <v>1742</v>
      </c>
      <c r="L62" s="175"/>
      <c r="M62" s="175"/>
      <c r="N62" s="175">
        <f>'将来負担比率（分子）の構造'!M$45</f>
        <v>1730</v>
      </c>
      <c r="O62" s="175"/>
      <c r="P62" s="175"/>
    </row>
    <row r="63" spans="1:16" x14ac:dyDescent="0.2">
      <c r="A63" s="175" t="s">
        <v>34</v>
      </c>
      <c r="B63" s="175">
        <f>'将来負担比率（分子）の構造'!I$44</f>
        <v>423</v>
      </c>
      <c r="C63" s="175"/>
      <c r="D63" s="175"/>
      <c r="E63" s="175">
        <f>'将来負担比率（分子）の構造'!J$44</f>
        <v>455</v>
      </c>
      <c r="F63" s="175"/>
      <c r="G63" s="175"/>
      <c r="H63" s="175">
        <f>'将来負担比率（分子）の構造'!K$44</f>
        <v>432</v>
      </c>
      <c r="I63" s="175"/>
      <c r="J63" s="175"/>
      <c r="K63" s="175">
        <f>'将来負担比率（分子）の構造'!L$44</f>
        <v>394</v>
      </c>
      <c r="L63" s="175"/>
      <c r="M63" s="175"/>
      <c r="N63" s="175">
        <f>'将来負担比率（分子）の構造'!M$44</f>
        <v>342</v>
      </c>
      <c r="O63" s="175"/>
      <c r="P63" s="175"/>
    </row>
    <row r="64" spans="1:16" x14ac:dyDescent="0.2">
      <c r="A64" s="175" t="s">
        <v>33</v>
      </c>
      <c r="B64" s="175">
        <f>'将来負担比率（分子）の構造'!I$43</f>
        <v>204</v>
      </c>
      <c r="C64" s="175"/>
      <c r="D64" s="175"/>
      <c r="E64" s="175">
        <f>'将来負担比率（分子）の構造'!J$43</f>
        <v>239</v>
      </c>
      <c r="F64" s="175"/>
      <c r="G64" s="175"/>
      <c r="H64" s="175">
        <f>'将来負担比率（分子）の構造'!K$43</f>
        <v>491</v>
      </c>
      <c r="I64" s="175"/>
      <c r="J64" s="175"/>
      <c r="K64" s="175">
        <f>'将来負担比率（分子）の構造'!L$43</f>
        <v>598</v>
      </c>
      <c r="L64" s="175"/>
      <c r="M64" s="175"/>
      <c r="N64" s="175">
        <f>'将来負担比率（分子）の構造'!M$43</f>
        <v>664</v>
      </c>
      <c r="O64" s="175"/>
      <c r="P64" s="175"/>
    </row>
    <row r="65" spans="1:16" x14ac:dyDescent="0.2">
      <c r="A65" s="175" t="s">
        <v>32</v>
      </c>
      <c r="B65" s="175">
        <f>'将来負担比率（分子）の構造'!I$42</f>
        <v>3</v>
      </c>
      <c r="C65" s="175"/>
      <c r="D65" s="175"/>
      <c r="E65" s="175">
        <f>'将来負担比率（分子）の構造'!J$42</f>
        <v>3</v>
      </c>
      <c r="F65" s="175"/>
      <c r="G65" s="175"/>
      <c r="H65" s="175">
        <f>'将来負担比率（分子）の構造'!K$42</f>
        <v>2</v>
      </c>
      <c r="I65" s="175"/>
      <c r="J65" s="175"/>
      <c r="K65" s="175">
        <f>'将来負担比率（分子）の構造'!L$42</f>
        <v>2</v>
      </c>
      <c r="L65" s="175"/>
      <c r="M65" s="175"/>
      <c r="N65" s="175">
        <f>'将来負担比率（分子）の構造'!M$42</f>
        <v>1</v>
      </c>
      <c r="O65" s="175"/>
      <c r="P65" s="175"/>
    </row>
    <row r="66" spans="1:16" x14ac:dyDescent="0.2">
      <c r="A66" s="175" t="s">
        <v>31</v>
      </c>
      <c r="B66" s="175">
        <f>'将来負担比率（分子）の構造'!I$41</f>
        <v>3443</v>
      </c>
      <c r="C66" s="175"/>
      <c r="D66" s="175"/>
      <c r="E66" s="175">
        <f>'将来負担比率（分子）の構造'!J$41</f>
        <v>3529</v>
      </c>
      <c r="F66" s="175"/>
      <c r="G66" s="175"/>
      <c r="H66" s="175">
        <f>'将来負担比率（分子）の構造'!K$41</f>
        <v>3362</v>
      </c>
      <c r="I66" s="175"/>
      <c r="J66" s="175"/>
      <c r="K66" s="175">
        <f>'将来負担比率（分子）の構造'!L$41</f>
        <v>3185</v>
      </c>
      <c r="L66" s="175"/>
      <c r="M66" s="175"/>
      <c r="N66" s="175">
        <f>'将来負担比率（分子）の構造'!M$41</f>
        <v>3138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2349</v>
      </c>
      <c r="C72" s="179">
        <f>基金残高に係る経年分析!G55</f>
        <v>2462</v>
      </c>
      <c r="D72" s="179">
        <f>基金残高に係る経年分析!H55</f>
        <v>2435</v>
      </c>
    </row>
    <row r="73" spans="1:16" x14ac:dyDescent="0.2">
      <c r="A73" s="178" t="s">
        <v>74</v>
      </c>
      <c r="B73" s="179">
        <f>基金残高に係る経年分析!F56</f>
        <v>91</v>
      </c>
      <c r="C73" s="179">
        <f>基金残高に係る経年分析!G56</f>
        <v>241</v>
      </c>
      <c r="D73" s="179">
        <f>基金残高に係る経年分析!H56</f>
        <v>257</v>
      </c>
    </row>
    <row r="74" spans="1:16" x14ac:dyDescent="0.2">
      <c r="A74" s="178" t="s">
        <v>75</v>
      </c>
      <c r="B74" s="179">
        <f>基金残高に係る経年分析!F57</f>
        <v>2501</v>
      </c>
      <c r="C74" s="179">
        <f>基金残高に係る経年分析!G57</f>
        <v>2824</v>
      </c>
      <c r="D74" s="179">
        <f>基金残高に係る経年分析!H57</f>
        <v>2944</v>
      </c>
    </row>
  </sheetData>
  <sheetProtection algorithmName="SHA-512" hashValue="grJgaoJEYglaqQ8nrcSjN/iOMxjo0rGeLNrcBGtItW989RdvHxrntV6Choag4qXYAYlwa212xgV9VyinYrYq9A==" saltValue="cnVEfPzBCR7GDV+7bkD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D2957-0C15-4212-A7F4-FEA18BFACD05}">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61BBFEB4-D4D6-408E-83E6-93ED1C0C5218}">
  <ds:schemaRefs>
    <ds:schemaRef ds:uri="http://schemas.microsoft.com/sharepoint/v3/contenttype/forms"/>
  </ds:schemaRefs>
</ds:datastoreItem>
</file>

<file path=customXml/itemProps3.xml><?xml version="1.0" encoding="utf-8"?>
<ds:datastoreItem xmlns:ds="http://schemas.openxmlformats.org/officeDocument/2006/customXml" ds:itemID="{5880DF32-F397-4AEC-94B1-557D48FDA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2025-03-18T01:15:53Z</cp:lastPrinted>
  <dcterms:created xsi:type="dcterms:W3CDTF">2025-02-19T01:22:01Z</dcterms:created>
  <dcterms:modified xsi:type="dcterms:W3CDTF">2025-03-18T07:07:33Z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