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192.168.156.60\総務課\財政係\32 財政調査\06 財政状況資料集\R05財政状況資料集\20250304令和5年度財政状況資料集の作成及び提出について\R05財政状況資料集（DLしたものの分析欄に記入）\"/>
    </mc:Choice>
  </mc:AlternateContent>
  <xr:revisionPtr revIDLastSave="0" documentId="13_ncr:1_{9B956875-1DF4-4050-B80D-B6D5A30ABC9E}" xr6:coauthVersionLast="45" xr6:coauthVersionMax="45" xr10:uidLastSave="{00000000-0000-0000-0000-000000000000}"/>
  <bookViews>
    <workbookView xWindow="1905" yWindow="1905" windowWidth="216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<sst xmlns="http://schemas.openxmlformats.org/spreadsheetml/2006/main" count="1106" uniqueCount="562">
  <si>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</si>
  <si>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</si>
  <si>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</si>
  <si>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</si>
  <si>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</si>
  <si>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</si>
  <si>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</si>
  <si>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</si>
  <si>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</si>
  <si>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</si>
  <si>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</si>
  <si>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</si>
  <si>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</si>
  <si>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</si>
  <si>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</si>
  <si>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</si>
  <si>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</si>
  <si>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</si>
  <si>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</si>
  <si>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</si>
  <si>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</si>
  <si>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</si>
  <si>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</si>
  <si>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</si>
  <si>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</si>
  <si>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</si>
  <si>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</si>
  <si>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</si>
  <si>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</si>
  <si>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</si>
  <si>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</si>
  <si>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</si>
  <si>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</si>
  <si>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</si>
  <si>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</si>
  <si>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</si>
  <si>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</si>
  <si>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</si>
  <si>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</si>
  <si>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</si>
  <si>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</si>
  <si>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</si>
  <si>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</si>
  <si>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</si>
  <si>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</si>
  <si>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</si>
  <si>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</si>
  <si>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</si>
  <si>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</si>
  <si>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</si>
  <si>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</si>
  <si>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</si>
  <si>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</si>
  <si>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</si>
  <si>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</si>
  <si>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</si>
  <si>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</si>
  <si>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</si>
  <si>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</si>
  <si>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</si>
  <si>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</si>
  <si>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</si>
  <si>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</si>
  <si>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</si>
  <si>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</si>
  <si>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</si>
  <si>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</si>
  <si>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</si>
  <si>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</si>
  <si>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</si>
  <si>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</si>
  <si>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</si>
  <si>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</si>
  <si>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</si>
  <si>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</si>
  <si>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</si>
  <si>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</si>
  <si>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</si>
  <si>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</si>
  <si>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</si>
  <si>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</si>
  <si>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</si>
  <si>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</si>
  <si>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</si>
  <si>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</si>
  <si>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</si>
  <si>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</si>
  <si>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</si>
  <si>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</si>
  <si>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</si>
  <si>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</si>
  <si>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</si>
  <si>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</si>
  <si>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</si>
  <si>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昭和村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</si>
  <si>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</si>
  <si>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</si>
  <si>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</si>
  <si>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</si>
  <si>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</si>
  <si>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</si>
  <si>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</si>
  <si>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</si>
  <si>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</si>
  <si>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</si>
  <si>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</si>
  <si>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</si>
  <si>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</si>
  <si>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</si>
  <si>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</si>
  <si>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</si>
  <si>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</si>
  <si>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</si>
  <si>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</si>
  <si>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</si>
  <si>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</si>
  <si>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</si>
  <si>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</si>
  <si>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</si>
  <si>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</si>
  <si>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</si>
  <si>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</si>
  <si>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</si>
  <si>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</si>
  <si>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</si>
  <si>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</si>
  <si>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</si>
  <si>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</si>
  <si>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</si>
  <si>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</si>
  <si>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</si>
  <si>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</si>
  <si>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</si>
  <si>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</si>
  <si>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</si>
  <si>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</si>
  <si>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</si>
  <si>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</si>
  <si>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</si>
  <si>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</si>
  <si>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</si>
  <si>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</si>
  <si>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</si>
  <si>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</si>
  <si>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</si>
  <si>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</si>
  <si>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</si>
  <si>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</si>
  <si>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</si>
  <si>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</si>
  <si>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</si>
  <si>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</si>
  <si>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</si>
  <si>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</si>
  <si>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</si>
  <si>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</si>
  <si>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</si>
  <si>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</si>
  <si>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</si>
  <si>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</si>
  <si>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</si>
  <si>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</si>
  <si>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</si>
  <si>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</si>
  <si>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</si>
  <si>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</si>
  <si>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</si>
  <si>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</si>
  <si>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</si>
  <si>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</si>
  <si>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</si>
  <si>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</si>
  <si>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</si>
  <si>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</si>
  <si>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</si>
  <si>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</si>
  <si>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</si>
  <si>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</si>
  <si>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</si>
  <si>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</si>
  <si>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</si>
  <si>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</si>
  <si>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</si>
  <si>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</si>
  <si>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</si>
  <si>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</si>
  <si>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</si>
  <si>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</si>
  <si>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</si>
  <si>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</si>
  <si>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</si>
  <si>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</si>
  <si>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</si>
  <si>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</si>
  <si>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</si>
  <si>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</si>
  <si>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</si>
  <si>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</si>
  <si>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</si>
  <si>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</si>
  <si>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</si>
  <si>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</si>
  <si>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</si>
  <si>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</si>
  <si>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群馬県昭和村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</si>
  <si>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</si>
  <si>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</si>
  <si>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</si>
  <si>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</si>
  <si>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</si>
  <si>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</si>
  <si>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</si>
  <si>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</si>
  <si>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</si>
  <si>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</si>
  <si>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</si>
  <si>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</si>
  <si>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</si>
  <si>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</si>
  <si>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</si>
  <si>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</si>
  <si>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</si>
  <si>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</si>
  <si>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</si>
  <si>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</si>
  <si>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</si>
  <si>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</si>
  <si>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</si>
  <si>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</si>
  <si>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</si>
  <si>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</si>
  <si>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</si>
  <si>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</si>
  <si>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</si>
  <si>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</si>
  <si>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</si>
  <si>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</si>
  <si>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</si>
  <si>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</si>
  <si>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</si>
  <si>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</si>
  <si>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</si>
  <si>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</si>
  <si>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</si>
  <si>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</si>
  <si>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</si>
  <si>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</si>
  <si>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</si>
  <si>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</si>
  <si>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</si>
  <si>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</si>
  <si>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</si>
  <si>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</si>
  <si>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</si>
  <si>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</si>
  <si>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</si>
  <si>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</si>
  <si>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</si>
  <si>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</si>
  <si>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</si>
  <si>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</si>
  <si>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</si>
  <si>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</si>
  <si>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</si>
  <si>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</si>
  <si>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</si>
  <si>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</si>
  <si>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</si>
  <si>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</si>
  <si>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</si>
  <si>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</si>
  <si>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</si>
  <si>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</si>
  <si>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</si>
  <si>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</si>
  <si>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</si>
  <si>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</si>
  <si>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</si>
  <si>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</si>
  <si>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</si>
  <si>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</si>
  <si>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</si>
  <si>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</si>
  <si>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</si>
  <si>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</si>
  <si>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</si>
  <si>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</si>
  <si>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</si>
  <si>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</si>
  <si>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</si>
  <si>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</si>
  <si>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</si>
  <si>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</si>
  <si>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</si>
  <si>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</si>
  <si>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</si>
  <si>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</si>
  <si>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</si>
  <si>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</si>
  <si>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</si>
  <si>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</si>
  <si>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</si>
  <si>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</si>
  <si>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</si>
  <si>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</si>
  <si>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</si>
  <si>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</si>
  <si>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</si>
  <si>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</si>
  <si>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</si>
  <si>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</si>
  <si>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</si>
  <si>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</si>
  <si>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</si>
  <si>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</si>
  <si>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</si>
  <si>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</si>
  <si>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</si>
  <si>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</si>
  <si>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</si>
  <si>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</si>
  <si>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</si>
  <si>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</si>
  <si>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</si>
  <si>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</si>
  <si>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</si>
  <si>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</si>
  <si>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</si>
  <si>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</si>
  <si>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</si>
  <si>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</si>
  <si>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</si>
  <si>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</si>
  <si>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</si>
  <si>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</si>
  <si>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</si>
  <si>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</si>
  <si>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</si>
  <si>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</si>
  <si>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</si>
  <si>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</si>
  <si>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</si>
  <si>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</si>
  <si>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</si>
  <si>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</si>
  <si>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</si>
  <si>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</si>
  <si>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</si>
  <si>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</si>
  <si>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</si>
  <si>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</si>
  <si>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</si>
  <si>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</si>
  <si>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</si>
  <si>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</si>
  <si>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群馬県昭和村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</si>
  <si>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</si>
  <si>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</si>
  <si>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</si>
  <si>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</si>
  <si>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</si>
  <si>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</si>
  <si>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</si>
  <si>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</si>
  <si>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</si>
  <si>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</si>
  <si>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</si>
  <si>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</si>
  <si>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</si>
  <si>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</si>
  <si>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</si>
  <si>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</si>
  <si>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</si>
  <si>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</si>
  <si>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</si>
  <si>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</si>
  <si>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</si>
  <si>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</si>
  <si>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</si>
  <si>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</si>
  <si>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</si>
  <si>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</si>
  <si>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</si>
  <si>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</si>
  <si>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</si>
  <si>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</si>
  <si>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</si>
  <si>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</si>
  <si>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</si>
  <si>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</si>
  <si>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</si>
  <si>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</si>
  <si>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</si>
  <si>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</si>
  <si>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</si>
  <si>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</si>
  <si>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</si>
  <si>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</si>
  <si>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</si>
  <si>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</si>
  <si>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</si>
  <si>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</si>
  <si>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</si>
  <si>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</si>
  <si>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</si>
  <si>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</si>
  <si>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</si>
  <si>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</si>
  <si>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</si>
  <si>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</si>
  <si>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</si>
  <si>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</si>
  <si>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</si>
  <si>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</si>
  <si>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</si>
  <si>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</si>
  <si>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</si>
  <si>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</si>
  <si>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</si>
  <si>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</si>
  <si>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</si>
  <si>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</si>
  <si>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</si>
  <si>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</si>
  <si>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</si>
  <si>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</si>
  <si>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</si>
  <si>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</si>
  <si>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</si>
  <si>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</si>
  <si>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</si>
  <si>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</si>
  <si>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</si>
  <si>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</si>
  <si>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</si>
  <si>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</si>
  <si>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</si>
  <si>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</si>
  <si>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</si>
  <si>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</si>
  <si>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</si>
  <si>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</si>
  <si>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</si>
  <si>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</si>
  <si>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</si>
  <si>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</si>
  <si>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</si>
  <si>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</si>
  <si>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</si>
  <si>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</si>
  <si>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</si>
  <si>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</si>
  <si>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</si>
  <si>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</si>
  <si>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</si>
  <si>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</si>
  <si>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</si>
  <si>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</si>
  <si>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</si>
  <si>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</si>
  <si>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</si>
  <si>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</si>
  <si>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</si>
  <si>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</si>
  <si>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</si>
  <si>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</si>
  <si>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</si>
  <si>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</si>
  <si>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</si>
  <si>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</si>
  <si>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</si>
  <si>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</si>
  <si>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</si>
  <si>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</si>
  <si>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</si>
  <si>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</si>
  <si>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</si>
  <si>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</si>
  <si>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</si>
  <si>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</si>
  <si>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</si>
  <si>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</si>
  <si>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</si>
  <si>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</si>
  <si>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</si>
  <si>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</si>
  <si>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</si>
  <si>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</si>
  <si>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</si>
  <si>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</si>
  <si>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</si>
  <si>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</si>
  <si>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</si>
  <si>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</si>
  <si>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</si>
  <si>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</si>
  <si>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</si>
  <si>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</si>
  <si>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</si>
  <si>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</si>
  <si>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</si>
  <si>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</si>
  <si>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</si>
  <si>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</si>
  <si>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</si>
  <si>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</si>
  <si>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</si>
  <si>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</si>
  <si>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</si>
  <si>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</si>
  <si>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</si>
  <si>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</si>
  <si>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</si>
  <si>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</si>
  <si>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</si>
  <si>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</si>
  <si>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</si>
  <si>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</si>
  <si>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</si>
  <si>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</si>
  <si>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</si>
  <si>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</si>
  <si>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</si>
  <si>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</si>
  <si>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</si>
  <si>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</si>
  <si>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</si>
  <si>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</si>
  <si>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</si>
  <si>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</si>
  <si>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8.14</t>
  </si>
  <si>
    <t>▲ 4.84</t>
  </si>
  <si>
    <t>▲ 2.70</t>
  </si>
  <si>
    <t>▲ 0.46</t>
  </si>
  <si>
    <t>一般会計</t>
  </si>
  <si>
    <t>介護保険特別会計</t>
  </si>
  <si>
    <t>国民健康保険特別会計</t>
  </si>
  <si>
    <t>農業集落排水事業特別会計</t>
  </si>
  <si>
    <t>簡易水道事業特別会計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</si>
  <si>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</si>
  <si>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</si>
  <si>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</si>
  <si>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</si>
  <si>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</si>
  <si>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</si>
  <si>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</si>
  <si>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</si>
  <si>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沼田市外二箇村清掃施設組合</t>
    <rPh sb="0" eb="3">
      <t>ヌマタシ</t>
    </rPh>
    <rPh sb="3" eb="4">
      <t>ホカ</t>
    </rPh>
    <rPh sb="4" eb="6">
      <t>ニカ</t>
    </rPh>
    <rPh sb="6" eb="7">
      <t>ソン</t>
    </rPh>
    <rPh sb="7" eb="9">
      <t>セイソウ</t>
    </rPh>
    <rPh sb="9" eb="11">
      <t>シセツ</t>
    </rPh>
    <rPh sb="11" eb="13">
      <t>クミアイ</t>
    </rPh>
    <phoneticPr fontId="2"/>
  </si>
  <si>
    <t>利根沼田広域市町村圏振興整備組合</t>
    <rPh sb="0" eb="2">
      <t>トネ</t>
    </rPh>
    <rPh sb="2" eb="4">
      <t>ヌマタ</t>
    </rPh>
    <rPh sb="4" eb="6">
      <t>コウイキ</t>
    </rPh>
    <rPh sb="6" eb="9">
      <t>シチョウソン</t>
    </rPh>
    <rPh sb="9" eb="10">
      <t>ケン</t>
    </rPh>
    <rPh sb="10" eb="12">
      <t>シンコウ</t>
    </rPh>
    <rPh sb="12" eb="14">
      <t>セイビ</t>
    </rPh>
    <rPh sb="14" eb="16">
      <t>クミアイ</t>
    </rPh>
    <phoneticPr fontId="2"/>
  </si>
  <si>
    <t>利根沼田学校組合</t>
    <rPh sb="0" eb="2">
      <t>トネ</t>
    </rPh>
    <rPh sb="2" eb="4">
      <t>ヌマタ</t>
    </rPh>
    <rPh sb="4" eb="6">
      <t>ガッコウ</t>
    </rPh>
    <rPh sb="6" eb="8">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</si>
  <si>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</si>
  <si>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</si>
  <si>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</si>
  <si>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</si>
  <si>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</si>
  <si>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学校校舎建築基金</t>
    <rPh sb="0" eb="2">
      <t>ガッコウ</t>
    </rPh>
    <rPh sb="2" eb="4">
      <t>コウシャ</t>
    </rPh>
    <rPh sb="4" eb="6">
      <t>ケンチク</t>
    </rPh>
    <rPh sb="6" eb="8">
      <t>キキン</t>
    </rPh>
    <phoneticPr fontId="5"/>
  </si>
  <si>
    <t>緑の大地ふるさとしょうわ基金</t>
    <rPh sb="0" eb="1">
      <t>ミドリ</t>
    </rPh>
    <rPh sb="2" eb="4">
      <t>ダイチ</t>
    </rPh>
    <rPh sb="12" eb="14">
      <t>キキン</t>
    </rPh>
    <phoneticPr fontId="2"/>
  </si>
  <si>
    <t>公共事業整備基金</t>
    <rPh sb="0" eb="2">
      <t>コウキョウ</t>
    </rPh>
    <rPh sb="2" eb="4">
      <t>ジギョウ</t>
    </rPh>
    <rPh sb="4" eb="6">
      <t>セイビ</t>
    </rPh>
    <rPh sb="6" eb="8">
      <t>キキン</t>
    </rPh>
    <phoneticPr fontId="2"/>
  </si>
  <si>
    <t>地域福祉基金</t>
    <rPh sb="0" eb="2">
      <t>チイキ</t>
    </rPh>
    <rPh sb="2" eb="4">
      <t>フクシ</t>
    </rPh>
    <rPh sb="4" eb="6">
      <t>キキン</t>
    </rPh>
    <phoneticPr fontId="2"/>
  </si>
  <si>
    <t>赤城西麓事業基金</t>
    <rPh sb="0" eb="2">
      <t>アカギ</t>
    </rPh>
    <rPh sb="2" eb="4">
      <t>セイロク</t>
    </rPh>
    <rPh sb="4" eb="6">
      <t>ジギョウ</t>
    </rPh>
    <rPh sb="6" eb="8">
      <t>キキン</t>
    </rPh>
    <phoneticPr fontId="2"/>
  </si>
  <si>
    <t>あぐりーむ昭和</t>
    <rPh sb="5" eb="7">
      <t>ショウワ</t>
    </rPh>
    <phoneticPr fontId="2"/>
  </si>
  <si>
    <t>昭和村土地開発公社</t>
    <rPh sb="0" eb="3">
      <t>ショウワムラ</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</si>
</sst>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7D28-45E2-A229-4934EF983D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67282</c:v>
                </c:pt>
                <c:pt idx="1">
                  <c:v>90567</c:v>
                </c:pt>
                <c:pt idx="2">
                  <c:v>118834</c:v>
                </c:pt>
                <c:pt idx="3">
                  <c:v>238680</c:v>
                </c:pt>
                <c:pt idx="4">
                  <c:v>87466</c:v>
                </c:pt>
              </c:numCache>
            </c:numRef>
          </c:val>
          <c:smooth val="0"/>
          <c:extLst>
            <c:ext xmlns:c16="http://schemas.microsoft.com/office/drawing/2014/chart" uri="{C3380CC4-5D6E-409C-BE32-E72D297353CC}">
              <c16:uniqueId val="{00000001-7D28-45E2-A229-4934EF983D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13.64</c:v>
                </c:pt>
                <c:pt idx="1">
                  <c:v>14.42</c:v>
                </c:pt>
                <c:pt idx="2">
                  <c:v>14.99</c:v>
                </c:pt>
                <c:pt idx="3">
                  <c:v>13.95</c:v>
                </c:pt>
                <c:pt idx="4">
                  <c:v>13.17</c:v>
                </c:pt>
              </c:numCache>
            </c:numRef>
          </c:val>
          <c:extLst>
            <c:ext xmlns:c16="http://schemas.microsoft.com/office/drawing/2014/chart" uri="{C3380CC4-5D6E-409C-BE32-E72D297353CC}">
              <c16:uniqueId val="{00000000-BE20-476F-91DB-631A6FD465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56.29</c:v>
                </c:pt>
                <c:pt idx="1">
                  <c:v>53.03</c:v>
                </c:pt>
                <c:pt idx="2">
                  <c:v>58.6</c:v>
                </c:pt>
                <c:pt idx="3">
                  <c:v>68.05</c:v>
                </c:pt>
                <c:pt idx="4">
                  <c:v>75.94</c:v>
                </c:pt>
              </c:numCache>
            </c:numRef>
          </c:val>
          <c:extLst>
            <c:ext xmlns:c16="http://schemas.microsoft.com/office/drawing/2014/chart" uri="{C3380CC4-5D6E-409C-BE32-E72D297353CC}">
              <c16:uniqueId val="{00000001-BE20-476F-91DB-631A6FD465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-8.14</c:v>
                </c:pt>
                <c:pt idx="1">
                  <c:v>-4.84</c:v>
                </c:pt>
                <c:pt idx="2">
                  <c:v>2.58</c:v>
                </c:pt>
                <c:pt idx="3">
                  <c:v>-2.7</c:v>
                </c:pt>
                <c:pt idx="4">
                  <c:v>-0.46</c:v>
                </c:pt>
              </c:numCache>
            </c:numRef>
          </c:val>
          <c:smooth val="0"/>
          <c:extLst>
            <c:ext xmlns:c16="http://schemas.microsoft.com/office/drawing/2014/chart" uri="{C3380CC4-5D6E-409C-BE32-E72D297353CC}">
              <c16:uniqueId val="{00000002-BE20-476F-91DB-631A6FD465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815-41FD-B2B3-1EFE949D5C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15-41FD-B2B3-1EFE949D5C3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815-41FD-B2B3-1EFE949D5C3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815-41FD-B2B3-1EFE949D5C3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0.04</c:v>
                </c:pt>
                <c:pt idx="8">
                  <c:v>#N/A</c:v>
                </c:pt>
                <c:pt idx="9">
                  <c:v>0.04</c:v>
                </c:pt>
              </c:numCache>
            </c:numRef>
          </c:val>
          <c:extLst>
            <c:ext xmlns:c16="http://schemas.microsoft.com/office/drawing/2014/chart" uri="{C3380CC4-5D6E-409C-BE32-E72D297353CC}">
              <c16:uniqueId val="{00000004-7815-41FD-B2B3-1EFE949D5C3E}"/>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0.55000000000000004</c:v>
                </c:pt>
                <c:pt idx="2">
                  <c:v>#N/A</c:v>
                </c:pt>
                <c:pt idx="3">
                  <c:v>1.22</c:v>
                </c:pt>
                <c:pt idx="4">
                  <c:v>#N/A</c:v>
                </c:pt>
                <c:pt idx="5">
                  <c:v>0.6</c:v>
                </c:pt>
                <c:pt idx="6">
                  <c:v>#N/A</c:v>
                </c:pt>
                <c:pt idx="7">
                  <c:v>0.28999999999999998</c:v>
                </c:pt>
                <c:pt idx="8">
                  <c:v>#N/A</c:v>
                </c:pt>
                <c:pt idx="9">
                  <c:v>0.36</c:v>
                </c:pt>
              </c:numCache>
            </c:numRef>
          </c:val>
          <c:extLst>
            <c:ext xmlns:c16="http://schemas.microsoft.com/office/drawing/2014/chart" uri="{C3380CC4-5D6E-409C-BE32-E72D297353CC}">
              <c16:uniqueId val="{00000005-7815-41FD-B2B3-1EFE949D5C3E}"/>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0.43</c:v>
                </c:pt>
                <c:pt idx="2">
                  <c:v>#N/A</c:v>
                </c:pt>
                <c:pt idx="3">
                  <c:v>0.44</c:v>
                </c:pt>
                <c:pt idx="4">
                  <c:v>#N/A</c:v>
                </c:pt>
                <c:pt idx="5">
                  <c:v>0.38</c:v>
                </c:pt>
                <c:pt idx="6">
                  <c:v>#N/A</c:v>
                </c:pt>
                <c:pt idx="7">
                  <c:v>0.28999999999999998</c:v>
                </c:pt>
                <c:pt idx="8">
                  <c:v>#N/A</c:v>
                </c:pt>
                <c:pt idx="9">
                  <c:v>0.51</c:v>
                </c:pt>
              </c:numCache>
            </c:numRef>
          </c:val>
          <c:extLst>
            <c:ext xmlns:c16="http://schemas.microsoft.com/office/drawing/2014/chart" uri="{C3380CC4-5D6E-409C-BE32-E72D297353CC}">
              <c16:uniqueId val="{00000006-7815-41FD-B2B3-1EFE949D5C3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c:v>
                </c:pt>
                <c:pt idx="2">
                  <c:v>#N/A</c:v>
                </c:pt>
                <c:pt idx="3">
                  <c:v>0.98</c:v>
                </c:pt>
                <c:pt idx="4">
                  <c:v>#N/A</c:v>
                </c:pt>
                <c:pt idx="5">
                  <c:v>1.93</c:v>
                </c:pt>
                <c:pt idx="6">
                  <c:v>#N/A</c:v>
                </c:pt>
                <c:pt idx="7">
                  <c:v>2.16</c:v>
                </c:pt>
                <c:pt idx="8">
                  <c:v>#N/A</c:v>
                </c:pt>
                <c:pt idx="9">
                  <c:v>2.41</c:v>
                </c:pt>
              </c:numCache>
            </c:numRef>
          </c:val>
          <c:extLst>
            <c:ext xmlns:c16="http://schemas.microsoft.com/office/drawing/2014/chart" uri="{C3380CC4-5D6E-409C-BE32-E72D297353CC}">
              <c16:uniqueId val="{00000007-7815-41FD-B2B3-1EFE949D5C3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0.91</c:v>
                </c:pt>
                <c:pt idx="2">
                  <c:v>#N/A</c:v>
                </c:pt>
                <c:pt idx="3">
                  <c:v>1.23</c:v>
                </c:pt>
                <c:pt idx="4">
                  <c:v>#N/A</c:v>
                </c:pt>
                <c:pt idx="5">
                  <c:v>2.52</c:v>
                </c:pt>
                <c:pt idx="6">
                  <c:v>#N/A</c:v>
                </c:pt>
                <c:pt idx="7">
                  <c:v>2.78</c:v>
                </c:pt>
                <c:pt idx="8">
                  <c:v>#N/A</c:v>
                </c:pt>
                <c:pt idx="9">
                  <c:v>2.65</c:v>
                </c:pt>
              </c:numCache>
            </c:numRef>
          </c:val>
          <c:extLst>
            <c:ext xmlns:c16="http://schemas.microsoft.com/office/drawing/2014/chart" uri="{C3380CC4-5D6E-409C-BE32-E72D297353CC}">
              <c16:uniqueId val="{00000008-7815-41FD-B2B3-1EFE949D5C3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13.64</c:v>
                </c:pt>
                <c:pt idx="2">
                  <c:v>#N/A</c:v>
                </c:pt>
                <c:pt idx="3">
                  <c:v>14.42</c:v>
                </c:pt>
                <c:pt idx="4">
                  <c:v>#N/A</c:v>
                </c:pt>
                <c:pt idx="5">
                  <c:v>14.99</c:v>
                </c:pt>
                <c:pt idx="6">
                  <c:v>#N/A</c:v>
                </c:pt>
                <c:pt idx="7">
                  <c:v>13.94</c:v>
                </c:pt>
                <c:pt idx="8">
                  <c:v>#N/A</c:v>
                </c:pt>
                <c:pt idx="9">
                  <c:v>13.17</c:v>
                </c:pt>
              </c:numCache>
            </c:numRef>
          </c:val>
          <c:extLst>
            <c:ext xmlns:c16="http://schemas.microsoft.com/office/drawing/2014/chart" uri="{C3380CC4-5D6E-409C-BE32-E72D297353CC}">
              <c16:uniqueId val="{00000009-7815-41FD-B2B3-1EFE949D5C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358</c:v>
                </c:pt>
                <c:pt idx="5">
                  <c:v>354</c:v>
                </c:pt>
                <c:pt idx="8">
                  <c:v>352</c:v>
                </c:pt>
                <c:pt idx="11">
                  <c:v>351</c:v>
                </c:pt>
                <c:pt idx="14">
                  <c:v>344</c:v>
                </c:pt>
              </c:numCache>
            </c:numRef>
          </c:val>
          <c:extLst>
            <c:ext xmlns:c16="http://schemas.microsoft.com/office/drawing/2014/chart" uri="{C3380CC4-5D6E-409C-BE32-E72D297353CC}">
              <c16:uniqueId val="{00000000-7A9F-44C2-9C74-4AA7495C93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9F-44C2-9C74-4AA7495C93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A9F-44C2-9C74-4AA7495C93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7</c:v>
                </c:pt>
                <c:pt idx="6">
                  <c:v>13</c:v>
                </c:pt>
                <c:pt idx="9">
                  <c:v>13</c:v>
                </c:pt>
                <c:pt idx="12">
                  <c:v>12</c:v>
                </c:pt>
              </c:numCache>
            </c:numRef>
          </c:val>
          <c:extLst>
            <c:ext xmlns:c16="http://schemas.microsoft.com/office/drawing/2014/chart" uri="{C3380CC4-5D6E-409C-BE32-E72D297353CC}">
              <c16:uniqueId val="{00000003-7A9F-44C2-9C74-4AA7495C93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207</c:v>
                </c:pt>
                <c:pt idx="3">
                  <c:v>198</c:v>
                </c:pt>
                <c:pt idx="6">
                  <c:v>198</c:v>
                </c:pt>
                <c:pt idx="9">
                  <c:v>215</c:v>
                </c:pt>
                <c:pt idx="12">
                  <c:v>219</c:v>
                </c:pt>
              </c:numCache>
            </c:numRef>
          </c:val>
          <c:extLst>
            <c:ext xmlns:c16="http://schemas.microsoft.com/office/drawing/2014/chart" uri="{C3380CC4-5D6E-409C-BE32-E72D297353CC}">
              <c16:uniqueId val="{00000004-7A9F-44C2-9C74-4AA7495C93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9F-44C2-9C74-4AA7495C93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9F-44C2-9C74-4AA7495C93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298</c:v>
                </c:pt>
                <c:pt idx="3">
                  <c:v>289</c:v>
                </c:pt>
                <c:pt idx="6">
                  <c:v>264</c:v>
                </c:pt>
                <c:pt idx="9">
                  <c:v>266</c:v>
                </c:pt>
                <c:pt idx="12">
                  <c:v>272</c:v>
                </c:pt>
              </c:numCache>
            </c:numRef>
          </c:val>
          <c:extLst>
            <c:ext xmlns:c16="http://schemas.microsoft.com/office/drawing/2014/chart" uri="{C3380CC4-5D6E-409C-BE32-E72D297353CC}">
              <c16:uniqueId val="{00000007-7A9F-44C2-9C74-4AA7495C93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152</c:v>
                </c:pt>
                <c:pt idx="2">
                  <c:v>#N/A</c:v>
                </c:pt>
                <c:pt idx="3">
                  <c:v>#N/A</c:v>
                </c:pt>
                <c:pt idx="4">
                  <c:v>140</c:v>
                </c:pt>
                <c:pt idx="5">
                  <c:v>#N/A</c:v>
                </c:pt>
                <c:pt idx="6">
                  <c:v>#N/A</c:v>
                </c:pt>
                <c:pt idx="7">
                  <c:v>123</c:v>
                </c:pt>
                <c:pt idx="8">
                  <c:v>#N/A</c:v>
                </c:pt>
                <c:pt idx="9">
                  <c:v>#N/A</c:v>
                </c:pt>
                <c:pt idx="10">
                  <c:v>143</c:v>
                </c:pt>
                <c:pt idx="11">
                  <c:v>#N/A</c:v>
                </c:pt>
                <c:pt idx="12">
                  <c:v>#N/A</c:v>
                </c:pt>
                <c:pt idx="13">
                  <c:v>159</c:v>
                </c:pt>
                <c:pt idx="14">
                  <c:v>#N/A</c:v>
                </c:pt>
              </c:numCache>
            </c:numRef>
          </c:val>
          <c:smooth val="0"/>
          <c:extLst>
            <c:ext xmlns:c16="http://schemas.microsoft.com/office/drawing/2014/chart" uri="{C3380CC4-5D6E-409C-BE32-E72D297353CC}">
              <c16:uniqueId val="{00000008-7A9F-44C2-9C74-4AA7495C93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3673</c:v>
                </c:pt>
                <c:pt idx="5">
                  <c:v>3569</c:v>
                </c:pt>
                <c:pt idx="8">
                  <c:v>3489</c:v>
                </c:pt>
                <c:pt idx="11">
                  <c:v>3338</c:v>
                </c:pt>
                <c:pt idx="14">
                  <c:v>3083</c:v>
                </c:pt>
              </c:numCache>
            </c:numRef>
          </c:val>
          <c:extLst>
            <c:ext xmlns:c16="http://schemas.microsoft.com/office/drawing/2014/chart" uri="{C3380CC4-5D6E-409C-BE32-E72D297353CC}">
              <c16:uniqueId val="{00000000-2841-4174-B488-5A018CACBF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841-4174-B488-5A018CACBF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5056</c:v>
                </c:pt>
                <c:pt idx="5">
                  <c:v>5415</c:v>
                </c:pt>
                <c:pt idx="8">
                  <c:v>6333</c:v>
                </c:pt>
                <c:pt idx="11">
                  <c:v>6481</c:v>
                </c:pt>
                <c:pt idx="14">
                  <c:v>7062</c:v>
                </c:pt>
              </c:numCache>
            </c:numRef>
          </c:val>
          <c:extLst>
            <c:ext xmlns:c16="http://schemas.microsoft.com/office/drawing/2014/chart" uri="{C3380CC4-5D6E-409C-BE32-E72D297353CC}">
              <c16:uniqueId val="{00000002-2841-4174-B488-5A018CACBF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41-4174-B488-5A018CACBF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41-4174-B488-5A018CACBF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41-4174-B488-5A018CACBF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709</c:v>
                </c:pt>
                <c:pt idx="3">
                  <c:v>743</c:v>
                </c:pt>
                <c:pt idx="6">
                  <c:v>670</c:v>
                </c:pt>
                <c:pt idx="9">
                  <c:v>655</c:v>
                </c:pt>
                <c:pt idx="12">
                  <c:v>528</c:v>
                </c:pt>
              </c:numCache>
            </c:numRef>
          </c:val>
          <c:extLst>
            <c:ext xmlns:c16="http://schemas.microsoft.com/office/drawing/2014/chart" uri="{C3380CC4-5D6E-409C-BE32-E72D297353CC}">
              <c16:uniqueId val="{00000006-2841-4174-B488-5A018CACBF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132</c:v>
                </c:pt>
                <c:pt idx="3">
                  <c:v>117</c:v>
                </c:pt>
                <c:pt idx="6">
                  <c:v>108</c:v>
                </c:pt>
                <c:pt idx="9">
                  <c:v>98</c:v>
                </c:pt>
                <c:pt idx="12">
                  <c:v>86</c:v>
                </c:pt>
              </c:numCache>
            </c:numRef>
          </c:val>
          <c:extLst>
            <c:ext xmlns:c16="http://schemas.microsoft.com/office/drawing/2014/chart" uri="{C3380CC4-5D6E-409C-BE32-E72D297353CC}">
              <c16:uniqueId val="{00000007-2841-4174-B488-5A018CACBF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1740</c:v>
                </c:pt>
                <c:pt idx="3">
                  <c:v>1550</c:v>
                </c:pt>
                <c:pt idx="6">
                  <c:v>1484</c:v>
                </c:pt>
                <c:pt idx="9">
                  <c:v>1293</c:v>
                </c:pt>
                <c:pt idx="12">
                  <c:v>1111</c:v>
                </c:pt>
              </c:numCache>
            </c:numRef>
          </c:val>
          <c:extLst>
            <c:ext xmlns:c16="http://schemas.microsoft.com/office/drawing/2014/chart" uri="{C3380CC4-5D6E-409C-BE32-E72D297353CC}">
              <c16:uniqueId val="{00000008-2841-4174-B488-5A018CACBF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841-4174-B488-5A018CACBF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2644</c:v>
                </c:pt>
                <c:pt idx="3">
                  <c:v>2611</c:v>
                </c:pt>
                <c:pt idx="6">
                  <c:v>2884</c:v>
                </c:pt>
                <c:pt idx="9">
                  <c:v>3132</c:v>
                </c:pt>
                <c:pt idx="12">
                  <c:v>2944</c:v>
                </c:pt>
              </c:numCache>
            </c:numRef>
          </c:val>
          <c:extLst>
            <c:ext xmlns:c16="http://schemas.microsoft.com/office/drawing/2014/chart" uri="{C3380CC4-5D6E-409C-BE32-E72D297353CC}">
              <c16:uniqueId val="{0000000A-2841-4174-B488-5A018CACBF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841-4174-B488-5A018CACBF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1930</c:v>
                </c:pt>
                <c:pt idx="1">
                  <c:v>2188</c:v>
                </c:pt>
                <c:pt idx="2">
                  <c:v>2453</c:v>
                </c:pt>
              </c:numCache>
            </c:numRef>
          </c:val>
          <c:extLst>
            <c:ext xmlns:c16="http://schemas.microsoft.com/office/drawing/2014/chart" uri="{C3380CC4-5D6E-409C-BE32-E72D297353CC}">
              <c16:uniqueId val="{00000000-A7AA-438D-8655-E9581D5743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324</c:v>
                </c:pt>
                <c:pt idx="1">
                  <c:v>324</c:v>
                </c:pt>
                <c:pt idx="2">
                  <c:v>338</c:v>
                </c:pt>
              </c:numCache>
            </c:numRef>
          </c:val>
          <c:extLst>
            <c:ext xmlns:c16="http://schemas.microsoft.com/office/drawing/2014/chart" uri="{C3380CC4-5D6E-409C-BE32-E72D297353CC}">
              <c16:uniqueId val="{00000001-A7AA-438D-8655-E9581D5743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3880</c:v>
                </c:pt>
                <c:pt idx="1">
                  <c:v>3729</c:v>
                </c:pt>
                <c:pt idx="2">
                  <c:v>3993</c:v>
                </c:pt>
              </c:numCache>
            </c:numRef>
          </c:val>
          <c:extLst>
            <c:ext xmlns:c16="http://schemas.microsoft.com/office/drawing/2014/chart" uri="{C3380CC4-5D6E-409C-BE32-E72D297353CC}">
              <c16:uniqueId val="{00000002-A7AA-438D-8655-E9581D5743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6,979
6,377
64.14
6,455,771
5,983,900
425,371
3,229,676
2,943,930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村内関屋工業団地への企業進出による税収増により、財政力指数は上昇し</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代を推移していたが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年度以降は前年度より下降した。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分母である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基準財政需要額が社会福祉費の増などにより年々増加する一方、基準財政収入額の伸びが追いつかないことから、単年度の財政力指数はここ数年減少傾向である。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自主財源に乏しい本村としては、基幹産業である農業と豊かな自然を活かした観光にも力を入れ、農商工のバランスの良い発展を目指し、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財政基盤の強化を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図っていきたい。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11995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12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11995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170039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1592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143228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149172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は物件費が</a:t>
          </a:r>
          <a:r>
            <a:rPr kumimoji="1" lang="en-US" altLang="ja-JP" sz="1300">
              <a:latin typeface="ＭＳ Ｐゴシック" panose="020B0600070205080204" pitchFamily="50" charset="-128"/>
              <a:ea typeface="ＭＳ Ｐゴシック" panose="020B0600070205080204" pitchFamily="50" charset="-128"/>
            </a:rPr>
            <a:t>30,108</a:t>
          </a:r>
          <a:r>
            <a:rPr kumimoji="1" lang="ja-JP" altLang="en-US" sz="1300">
              <a:latin typeface="ＭＳ Ｐゴシック" panose="020B0600070205080204" pitchFamily="50" charset="-128"/>
              <a:ea typeface="ＭＳ Ｐゴシック" panose="020B0600070205080204" pitchFamily="50" charset="-128"/>
            </a:rPr>
            <a:t>千円増加したことに加え、臨時財政対策債が</a:t>
          </a:r>
          <a:r>
            <a:rPr kumimoji="1" lang="en-US" altLang="ja-JP" sz="1300">
              <a:latin typeface="ＭＳ Ｐゴシック" panose="020B0600070205080204" pitchFamily="50" charset="-128"/>
              <a:ea typeface="ＭＳ Ｐゴシック" panose="020B0600070205080204" pitchFamily="50" charset="-128"/>
            </a:rPr>
            <a:t>25,921</a:t>
          </a:r>
          <a:r>
            <a:rPr kumimoji="1" lang="ja-JP" altLang="en-US" sz="1300">
              <a:latin typeface="ＭＳ Ｐゴシック" panose="020B0600070205080204" pitchFamily="50" charset="-128"/>
              <a:ea typeface="ＭＳ Ｐゴシック" panose="020B0600070205080204" pitchFamily="50" charset="-128"/>
            </a:rPr>
            <a:t>千円の減、地方特例交付金が</a:t>
          </a:r>
          <a:r>
            <a:rPr kumimoji="1" lang="en-US" altLang="ja-JP" sz="1300">
              <a:latin typeface="ＭＳ Ｐゴシック" panose="020B0600070205080204" pitchFamily="50" charset="-128"/>
              <a:ea typeface="ＭＳ Ｐゴシック" panose="020B0600070205080204" pitchFamily="50" charset="-128"/>
            </a:rPr>
            <a:t>1,048</a:t>
          </a:r>
          <a:r>
            <a:rPr kumimoji="1" lang="ja-JP" altLang="en-US" sz="1300">
              <a:latin typeface="ＭＳ Ｐゴシック" panose="020B0600070205080204" pitchFamily="50" charset="-128"/>
              <a:ea typeface="ＭＳ Ｐゴシック" panose="020B0600070205080204" pitchFamily="50" charset="-128"/>
            </a:rPr>
            <a:t>千円の減となったことから前年度より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にかけて新庁舎建設による多額の借入を行ったことから公債費の増加が見込まれるため計画的な財政運営により、財政の健全化を確保していきたい。</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63</xdr:row>
      <xdr:rowOff>12954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74350"/>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78486</xdr:rowOff>
    </xdr:from>
    <xdr:to>
      <xdr:col>19</xdr:col>
      <xdr:colOff>133350</xdr:colOff>
      <xdr:row>62</xdr:row>
      <xdr:rowOff>44450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365486"/>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78486</xdr:rowOff>
    </xdr:from>
    <xdr:to>
      <xdr:col>15</xdr:col>
      <xdr:colOff>82550</xdr:colOff>
      <xdr:row>62</xdr:row>
      <xdr:rowOff>92710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365486"/>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63</xdr:row>
      <xdr:rowOff>133604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2261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7383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133604</xdr:rowOff>
    </xdr:from>
    <xdr:to>
      <xdr:col>23</xdr:col>
      <xdr:colOff>184150</xdr:colOff>
      <xdr:row>63</xdr:row>
      <xdr:rowOff>63754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150131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27686</xdr:rowOff>
    </xdr:from>
    <xdr:to>
      <xdr:col>15</xdr:col>
      <xdr:colOff>133350</xdr:colOff>
      <xdr:row>60</xdr:row>
      <xdr:rowOff>129286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139463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人件費は、職員給料や管理職手当の減により、前年より▲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で、新規イベント開催のための委託料や、旧庁舎等の</a:t>
          </a:r>
          <a:r>
            <a:rPr kumimoji="1" lang="en-US" altLang="ja-JP" sz="1300">
              <a:latin typeface="ＭＳ Ｐゴシック" panose="020B0600070205080204" pitchFamily="50" charset="-128"/>
              <a:ea typeface="ＭＳ Ｐゴシック" panose="020B0600070205080204" pitchFamily="50" charset="-128"/>
            </a:rPr>
            <a:t>PCB</a:t>
          </a:r>
          <a:r>
            <a:rPr kumimoji="1" lang="ja-JP" altLang="en-US" sz="1300">
              <a:latin typeface="ＭＳ Ｐゴシック" panose="020B0600070205080204" pitchFamily="50" charset="-128"/>
              <a:ea typeface="ＭＳ Ｐゴシック" panose="020B0600070205080204" pitchFamily="50" charset="-128"/>
            </a:rPr>
            <a:t>撤去・運搬・処理委託料の発生などによる。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今後も義務的経費の支出を抑えつつも、現在の多様化する行政ニーズに対応できるよう、適正な人員管理を図りながら、より効率的な行政運営に努める。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15636</xdr:rowOff>
    </xdr:from>
    <xdr:to>
      <xdr:col>23</xdr:col>
      <xdr:colOff>133350</xdr:colOff>
      <xdr:row>81</xdr:row>
      <xdr:rowOff>27556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03086"/>
          <a:ext cx="8382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137244</xdr:rowOff>
    </xdr:from>
    <xdr:to>
      <xdr:col>19</xdr:col>
      <xdr:colOff>133350</xdr:colOff>
      <xdr:row>81</xdr:row>
      <xdr:rowOff>15636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53244"/>
          <a:ext cx="889000" cy="4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136365</xdr:rowOff>
    </xdr:from>
    <xdr:to>
      <xdr:col>15</xdr:col>
      <xdr:colOff>82550</xdr:colOff>
      <xdr:row>80</xdr:row>
      <xdr:rowOff>137244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52365"/>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70810</xdr:rowOff>
    </xdr:from>
    <xdr:to>
      <xdr:col>11</xdr:col>
      <xdr:colOff>31750</xdr:colOff>
      <xdr:row>80</xdr:row>
      <xdr:rowOff>136365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86810"/>
          <a:ext cx="889000" cy="6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148206</xdr:rowOff>
    </xdr:from>
    <xdr:to>
      <xdr:col>23</xdr:col>
      <xdr:colOff>184150</xdr:colOff>
      <xdr:row>81</xdr:row>
      <xdr:rowOff>78356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164733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0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136286</xdr:rowOff>
    </xdr:from>
    <xdr:to>
      <xdr:col>19</xdr:col>
      <xdr:colOff>184150</xdr:colOff>
      <xdr:row>81</xdr:row>
      <xdr:rowOff>66436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76613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21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86444</xdr:rowOff>
    </xdr:from>
    <xdr:to>
      <xdr:col>15</xdr:col>
      <xdr:colOff>133350</xdr:colOff>
      <xdr:row>81</xdr:row>
      <xdr:rowOff>16594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26771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7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85565</xdr:rowOff>
    </xdr:from>
    <xdr:to>
      <xdr:col>11</xdr:col>
      <xdr:colOff>82550</xdr:colOff>
      <xdr:row>81</xdr:row>
      <xdr:rowOff>15715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25892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7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20010</xdr:rowOff>
    </xdr:from>
    <xdr:to>
      <xdr:col>7</xdr:col>
      <xdr:colOff>31750</xdr:colOff>
      <xdr:row>80</xdr:row>
      <xdr:rowOff>121610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131787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0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ポイント上回った。数値が上昇傾向であるのは、職員の経験年数による階層の変動がおもな要因である。今後も給与の適正化に努め、類似団体平均となるよう縮減努力を行う。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141816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725650"/>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141816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8328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88195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390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85</xdr:row>
      <xdr:rowOff>165805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73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年来の新規採用職員数の抑制により、職員数は大幅に減少している。Ｈ</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に策定した第４次行政改革大綱（集中改革プラン）では、適正な職員数を確保することとし、職員数の増を図る計画とした。今後は当該計画による適正な定員管理を図っていく。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44831</xdr:rowOff>
    </xdr:from>
    <xdr:to>
      <xdr:col>81</xdr:col>
      <xdr:colOff>44450</xdr:colOff>
      <xdr:row>59</xdr:row>
      <xdr:rowOff>67513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60381"/>
          <a:ext cx="8382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35661</xdr:rowOff>
    </xdr:from>
    <xdr:to>
      <xdr:col>77</xdr:col>
      <xdr:colOff>44450</xdr:colOff>
      <xdr:row>59</xdr:row>
      <xdr:rowOff>44831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51211"/>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23596</xdr:rowOff>
    </xdr:from>
    <xdr:to>
      <xdr:col>72</xdr:col>
      <xdr:colOff>203200</xdr:colOff>
      <xdr:row>59</xdr:row>
      <xdr:rowOff>35661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3914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21666</xdr:rowOff>
    </xdr:from>
    <xdr:to>
      <xdr:col>68</xdr:col>
      <xdr:colOff>152400</xdr:colOff>
      <xdr:row>59</xdr:row>
      <xdr:rowOff>23596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3721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16713</xdr:rowOff>
    </xdr:from>
    <xdr:to>
      <xdr:col>81</xdr:col>
      <xdr:colOff>95250</xdr:colOff>
      <xdr:row>59</xdr:row>
      <xdr:rowOff>118313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3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109440</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5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165481</xdr:rowOff>
    </xdr:from>
    <xdr:to>
      <xdr:col>77</xdr:col>
      <xdr:colOff>95250</xdr:colOff>
      <xdr:row>59</xdr:row>
      <xdr:rowOff>95631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105808</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78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156311</xdr:rowOff>
    </xdr:from>
    <xdr:to>
      <xdr:col>73</xdr:col>
      <xdr:colOff>44450</xdr:colOff>
      <xdr:row>59</xdr:row>
      <xdr:rowOff>86461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96638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6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144246</xdr:rowOff>
    </xdr:from>
    <xdr:to>
      <xdr:col>68</xdr:col>
      <xdr:colOff>203200</xdr:colOff>
      <xdr:row>59</xdr:row>
      <xdr:rowOff>74396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08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84573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5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142316</xdr:rowOff>
    </xdr:from>
    <xdr:to>
      <xdr:col>64</xdr:col>
      <xdr:colOff>152400</xdr:colOff>
      <xdr:row>59</xdr:row>
      <xdr:rowOff>72466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8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82643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5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a:t>
          </a:r>
          <a:r>
            <a:rPr kumimoji="1" lang="en-US" altLang="ja-JP" sz="1300">
              <a:latin typeface="ＭＳ Ｐゴシック" panose="020B0600070205080204" pitchFamily="50" charset="-128"/>
              <a:ea typeface="ＭＳ Ｐゴシック" panose="020B0600070205080204" pitchFamily="50" charset="-128"/>
            </a:rPr>
            <a:t>H13</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の高額の借入の償還が終了したが、新庁舎建設事業に関する多額の起債の元金償還が開始されたことから比率は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今後も新庁舎建設事業に関する償還や、臨時財政対策債の償還が続くことから、当面は横ばい～増加傾向の状況が続いていく見込み。</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51646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5587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43604</xdr:rowOff>
    </xdr:from>
    <xdr:to>
      <xdr:col>77</xdr:col>
      <xdr:colOff>44450</xdr:colOff>
      <xdr:row>38</xdr:row>
      <xdr:rowOff>75777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5587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75777</xdr:rowOff>
    </xdr:from>
    <xdr:to>
      <xdr:col>72</xdr:col>
      <xdr:colOff>203200</xdr:colOff>
      <xdr:row>38</xdr:row>
      <xdr:rowOff>132080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5908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148167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6471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846</xdr:rowOff>
    </xdr:from>
    <xdr:to>
      <xdr:col>81</xdr:col>
      <xdr:colOff>95250</xdr:colOff>
      <xdr:row>38</xdr:row>
      <xdr:rowOff>102446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17374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3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164254</xdr:rowOff>
    </xdr:from>
    <xdr:to>
      <xdr:col>77</xdr:col>
      <xdr:colOff>95250</xdr:colOff>
      <xdr:row>38</xdr:row>
      <xdr:rowOff>94404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104580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27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24977</xdr:rowOff>
    </xdr:from>
    <xdr:to>
      <xdr:col>73</xdr:col>
      <xdr:colOff>44450</xdr:colOff>
      <xdr:row>38</xdr:row>
      <xdr:rowOff>126577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136754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村では、これまでも財源確保として安易に地方債借り入れを行なってこなかったこと、また大規模な建設事業を抑制してきたこと等で、地方債等の借入残高は増加せず推移してきたが、役場新庁舎建設のため公共施設等適正管理推進事業債の借入を行った。</a:t>
          </a:r>
        </a:p>
        <a:p>
          <a:r>
            <a:rPr kumimoji="1" lang="ja-JP" altLang="en-US" sz="1300">
              <a:latin typeface="ＭＳ Ｐゴシック" panose="020B0600070205080204" pitchFamily="50" charset="-128"/>
              <a:ea typeface="ＭＳ Ｐゴシック" panose="020B0600070205080204" pitchFamily="50" charset="-128"/>
            </a:rPr>
            <a:t>　今後は、公共施設やインフラ設備の老朽化への対応、また災害への対策等が見込まれることから計画的な財政運営に努めていきたい。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6,979
6,377
64.14
6,455,771
5,983,900
425,371
3,229,676
2,943,930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ている。職員の経験年数による階層の上昇が退職者と新規採用者の給与差額を上回ったことが主な要因となっている。当村では、これまで職員採用数を抑制したことにより、一人あたりの職員の仕事量が増えたこと、また近年の行政サービスの多様化により、全体の仕事量が増えていること等から、今後は適正人員の確保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2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5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458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15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物価高騰により、村内施設の管理委託料が増加したことや、新型コロナウイルスの影響で中断していた中学生海外派遣事業の再開により</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となった。類似団体を上回ることとなったので、引き続き委託業務の見直し、物品購入の精査を行う数値抑制に努めたい。</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136525</xdr:rowOff>
    </xdr:from>
    <xdr:to>
      <xdr:col>82</xdr:col>
      <xdr:colOff>107950</xdr:colOff>
      <xdr:row>17</xdr:row>
      <xdr:rowOff>60325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7972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127000</xdr:rowOff>
    </xdr:from>
    <xdr:to>
      <xdr:col>78</xdr:col>
      <xdr:colOff>69850</xdr:colOff>
      <xdr:row>16</xdr:row>
      <xdr:rowOff>136525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9875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127000</xdr:rowOff>
    </xdr:from>
    <xdr:to>
      <xdr:col>73</xdr:col>
      <xdr:colOff>180975</xdr:colOff>
      <xdr:row>16</xdr:row>
      <xdr:rowOff>60325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987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60325</xdr:rowOff>
    </xdr:from>
    <xdr:to>
      <xdr:col>69</xdr:col>
      <xdr:colOff>92075</xdr:colOff>
      <xdr:row>18</xdr:row>
      <xdr:rowOff>31750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80352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xdr:rowOff>
    </xdr:from>
    <xdr:to>
      <xdr:col>82</xdr:col>
      <xdr:colOff>158750</xdr:colOff>
      <xdr:row>17</xdr:row>
      <xdr:rowOff>111125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153052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85725</xdr:rowOff>
    </xdr:from>
    <xdr:to>
      <xdr:col>78</xdr:col>
      <xdr:colOff>120650</xdr:colOff>
      <xdr:row>17</xdr:row>
      <xdr:rowOff>15875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1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76200</xdr:rowOff>
    </xdr:from>
    <xdr:to>
      <xdr:col>74</xdr:col>
      <xdr:colOff>31750</xdr:colOff>
      <xdr:row>16</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9525</xdr:rowOff>
    </xdr:from>
    <xdr:to>
      <xdr:col>69</xdr:col>
      <xdr:colOff>142875</xdr:colOff>
      <xdr:row>16</xdr:row>
      <xdr:rowOff>111125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95902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3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152400</xdr:rowOff>
    </xdr:from>
    <xdr:to>
      <xdr:col>65</xdr:col>
      <xdr:colOff>53975</xdr:colOff>
      <xdr:row>18</xdr:row>
      <xdr:rowOff>82550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67327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扶助費に係る経常収支比率が類似団体平均を上回り、かつ上昇傾向にある要因として、当村独自の子育て支援施策を下記のとおり実施していることが挙げられる。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・保育料の</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％を保護者へ支給する子育て支援金事業（</a:t>
          </a:r>
          <a:r>
            <a:rPr kumimoji="1" lang="en-US" altLang="ja-JP" sz="1300">
              <a:latin typeface="ＭＳ Ｐゴシック" panose="020B0600070205080204" pitchFamily="50" charset="-128"/>
              <a:ea typeface="ＭＳ Ｐゴシック" panose="020B0600070205080204" pitchFamily="50" charset="-128"/>
            </a:rPr>
            <a:t>1,120</a:t>
          </a:r>
          <a:r>
            <a:rPr kumimoji="1" lang="ja-JP" altLang="en-US" sz="1300">
              <a:latin typeface="ＭＳ Ｐゴシック" panose="020B0600070205080204" pitchFamily="50" charset="-128"/>
              <a:ea typeface="ＭＳ Ｐゴシック" panose="020B0600070205080204" pitchFamily="50" charset="-128"/>
            </a:rPr>
            <a:t>千円）</a:t>
          </a:r>
        </a:p>
        <a:p>
          <a:r>
            <a:rPr kumimoji="1" lang="ja-JP" altLang="en-US" sz="1300">
              <a:latin typeface="ＭＳ Ｐゴシック" panose="020B0600070205080204" pitchFamily="50" charset="-128"/>
              <a:ea typeface="ＭＳ Ｐゴシック" panose="020B0600070205080204" pitchFamily="50" charset="-128"/>
            </a:rPr>
            <a:t>　・村内乳幼児へのオムツ等日常生活用具給付事業（</a:t>
          </a:r>
          <a:r>
            <a:rPr kumimoji="1" lang="en-US" altLang="ja-JP" sz="1300">
              <a:latin typeface="ＭＳ Ｐゴシック" panose="020B0600070205080204" pitchFamily="50" charset="-128"/>
              <a:ea typeface="ＭＳ Ｐゴシック" panose="020B0600070205080204" pitchFamily="50" charset="-128"/>
            </a:rPr>
            <a:t>3,116</a:t>
          </a:r>
          <a:r>
            <a:rPr kumimoji="1" lang="ja-JP" altLang="en-US" sz="1300">
              <a:latin typeface="ＭＳ Ｐゴシック" panose="020B0600070205080204" pitchFamily="50" charset="-128"/>
              <a:ea typeface="ＭＳ Ｐゴシック" panose="020B0600070205080204" pitchFamily="50" charset="-128"/>
            </a:rPr>
            <a:t>千円）</a:t>
          </a:r>
        </a:p>
        <a:p>
          <a:r>
            <a:rPr kumimoji="1" lang="ja-JP" altLang="en-US" sz="1300">
              <a:latin typeface="ＭＳ Ｐゴシック" panose="020B0600070205080204" pitchFamily="50" charset="-128"/>
              <a:ea typeface="ＭＳ Ｐゴシック" panose="020B0600070205080204" pitchFamily="50" charset="-128"/>
            </a:rPr>
            <a:t>　・保育料第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子無料化</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37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88900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56</xdr:row>
      <xdr:rowOff>50800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18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86377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他の類似団体に比べ高い比率となっているのは、農業集落排水事業特別会計への公債費等繰出が約２億円と高額になっているためである。</a:t>
          </a:r>
        </a:p>
        <a:p>
          <a:r>
            <a:rPr kumimoji="1" lang="ja-JP" altLang="en-US" sz="1300">
              <a:latin typeface="ＭＳ Ｐゴシック" panose="020B0600070205080204" pitchFamily="50" charset="-128"/>
              <a:ea typeface="ＭＳ Ｐゴシック" panose="020B0600070205080204" pitchFamily="50" charset="-128"/>
            </a:rPr>
            <a:t>　当分の間、農業集落排水事業の公債費は高額が続くため、一般会計からの繰出金による補填が続く。公営企業会計においては、施設更新を計画的に行う必要があり、財政状況も厳しいことから、今後も一般会計からの補填が続く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5842</xdr:rowOff>
    </xdr:from>
    <xdr:to>
      <xdr:col>82</xdr:col>
      <xdr:colOff>107950</xdr:colOff>
      <xdr:row>59</xdr:row>
      <xdr:rowOff>28702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101213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85852</xdr:rowOff>
    </xdr:from>
    <xdr:to>
      <xdr:col>78</xdr:col>
      <xdr:colOff>69850</xdr:colOff>
      <xdr:row>59</xdr:row>
      <xdr:rowOff>5842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100299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85852</xdr:rowOff>
    </xdr:from>
    <xdr:to>
      <xdr:col>73</xdr:col>
      <xdr:colOff>180975</xdr:colOff>
      <xdr:row>58</xdr:row>
      <xdr:rowOff>140716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100299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140716</xdr:rowOff>
    </xdr:from>
    <xdr:to>
      <xdr:col>69</xdr:col>
      <xdr:colOff>92075</xdr:colOff>
      <xdr:row>59</xdr:row>
      <xdr:rowOff>42418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100848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149352</xdr:rowOff>
    </xdr:from>
    <xdr:to>
      <xdr:col>82</xdr:col>
      <xdr:colOff>158750</xdr:colOff>
      <xdr:row>59</xdr:row>
      <xdr:rowOff>79502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57929</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1000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126492</xdr:rowOff>
    </xdr:from>
    <xdr:to>
      <xdr:col>78</xdr:col>
      <xdr:colOff>120650</xdr:colOff>
      <xdr:row>59</xdr:row>
      <xdr:rowOff>56642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100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41419</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1015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35052</xdr:rowOff>
    </xdr:from>
    <xdr:to>
      <xdr:col>74</xdr:col>
      <xdr:colOff>31750</xdr:colOff>
      <xdr:row>58</xdr:row>
      <xdr:rowOff>136652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121429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89916</xdr:rowOff>
    </xdr:from>
    <xdr:to>
      <xdr:col>69</xdr:col>
      <xdr:colOff>142875</xdr:colOff>
      <xdr:row>59</xdr:row>
      <xdr:rowOff>20066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4843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1012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163068</xdr:rowOff>
    </xdr:from>
    <xdr:to>
      <xdr:col>65</xdr:col>
      <xdr:colOff>53975</xdr:colOff>
      <xdr:row>59</xdr:row>
      <xdr:rowOff>93218</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77995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101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広域消防、し尿処理施設への負担金や乗合バス運行費補助金の増に加え、収入の臨時財政対策債、地方特例交付金の減少があったため</a:t>
          </a:r>
          <a:r>
            <a:rPr kumimoji="1" lang="en-US" altLang="ja-JP" sz="1300" baseline="0">
              <a:latin typeface="ＭＳ Ｐゴシック" panose="020B0600070205080204" pitchFamily="50" charset="-128"/>
              <a:ea typeface="ＭＳ Ｐゴシック" panose="020B0600070205080204" pitchFamily="50" charset="-128"/>
            </a:rPr>
            <a:t>0.7</a:t>
          </a:r>
          <a:r>
            <a:rPr kumimoji="1" lang="ja-JP" altLang="en-US" sz="1300" baseline="0">
              <a:latin typeface="ＭＳ Ｐゴシック" panose="020B0600070205080204" pitchFamily="50" charset="-128"/>
              <a:ea typeface="ＭＳ Ｐゴシック" panose="020B0600070205080204" pitchFamily="50" charset="-128"/>
            </a:rPr>
            <a:t>ポイントの増となった。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類似団体平均を下回る数値となっているが、引き続き補助金の交付基準など精査・見直しを続き最小限の支出となるよう努める。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99568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2397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67564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2031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53848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203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72136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村は安易な財源確保としての起債をしなかった結果、公債費の負担は類似団体と比べ低い状況にある。しかし今後は、役場新庁舎建設に係る高額な借入の元金償還が開始されたため、計画的な財政運用を心がけ、急激な公債費増にならないよう努めたい。</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130810</xdr:rowOff>
    </xdr:from>
    <xdr:to>
      <xdr:col>24</xdr:col>
      <xdr:colOff>25400</xdr:colOff>
      <xdr:row>74</xdr:row>
      <xdr:rowOff>138430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28181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111760</xdr:rowOff>
    </xdr:from>
    <xdr:to>
      <xdr:col>19</xdr:col>
      <xdr:colOff>187325</xdr:colOff>
      <xdr:row>74</xdr:row>
      <xdr:rowOff>130810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27990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111760</xdr:rowOff>
    </xdr:from>
    <xdr:to>
      <xdr:col>15</xdr:col>
      <xdr:colOff>98425</xdr:colOff>
      <xdr:row>75</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799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27940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8600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87630</xdr:rowOff>
    </xdr:from>
    <xdr:to>
      <xdr:col>24</xdr:col>
      <xdr:colOff>76200</xdr:colOff>
      <xdr:row>75</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104157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80010</xdr:rowOff>
    </xdr:from>
    <xdr:to>
      <xdr:col>20</xdr:col>
      <xdr:colOff>38100</xdr:colOff>
      <xdr:row>75</xdr:row>
      <xdr:rowOff>10160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20337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53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60960</xdr:rowOff>
    </xdr:from>
    <xdr:to>
      <xdr:col>15</xdr:col>
      <xdr:colOff>149225</xdr:colOff>
      <xdr:row>74</xdr:row>
      <xdr:rowOff>162560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1287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業集落排水事業会計への繰出金が多額となっていることから、類似団体の中では高い比率となっている。経常経費では、そのほかに今後大きく変化する費用はないことから、今後は、この水準でしばらく推移する予定。</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165863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44068"/>
          <a:ext cx="8382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77</xdr:row>
      <xdr:rowOff>42418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974320"/>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77</xdr:row>
      <xdr:rowOff>37846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97432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78</xdr:row>
      <xdr:rowOff>35561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239496"/>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151147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163447</xdr:rowOff>
    </xdr:from>
    <xdr:to>
      <xdr:col>29</xdr:col>
      <xdr:colOff>127000</xdr:colOff>
      <xdr:row>19</xdr:row>
      <xdr:rowOff>14500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97172"/>
          <a:ext cx="647700" cy="22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14500</xdr:rowOff>
    </xdr:from>
    <xdr:to>
      <xdr:col>26</xdr:col>
      <xdr:colOff>50800</xdr:colOff>
      <xdr:row>19</xdr:row>
      <xdr:rowOff>26167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19675"/>
          <a:ext cx="698500" cy="11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26167</xdr:rowOff>
    </xdr:from>
    <xdr:to>
      <xdr:col>22</xdr:col>
      <xdr:colOff>114300</xdr:colOff>
      <xdr:row>19</xdr:row>
      <xdr:rowOff>37950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31342"/>
          <a:ext cx="698500" cy="11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37950</xdr:rowOff>
    </xdr:from>
    <xdr:to>
      <xdr:col>18</xdr:col>
      <xdr:colOff>177800</xdr:colOff>
      <xdr:row>19</xdr:row>
      <xdr:rowOff>53385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43125"/>
          <a:ext cx="698500" cy="15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112646</xdr:rowOff>
    </xdr:from>
    <xdr:to>
      <xdr:col>29</xdr:col>
      <xdr:colOff>177800</xdr:colOff>
      <xdr:row>19</xdr:row>
      <xdr:rowOff>42797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4637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84724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135150</xdr:rowOff>
    </xdr:from>
    <xdr:to>
      <xdr:col>26</xdr:col>
      <xdr:colOff>101600</xdr:colOff>
      <xdr:row>19</xdr:row>
      <xdr:rowOff>65300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6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50077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5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146817</xdr:rowOff>
    </xdr:from>
    <xdr:to>
      <xdr:col>22</xdr:col>
      <xdr:colOff>165100</xdr:colOff>
      <xdr:row>19</xdr:row>
      <xdr:rowOff>76967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80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61744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6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158600</xdr:rowOff>
    </xdr:from>
    <xdr:to>
      <xdr:col>19</xdr:col>
      <xdr:colOff>38100</xdr:colOff>
      <xdr:row>19</xdr:row>
      <xdr:rowOff>88750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9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73527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7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2585</xdr:rowOff>
    </xdr:from>
    <xdr:to>
      <xdr:col>15</xdr:col>
      <xdr:colOff>101600</xdr:colOff>
      <xdr:row>19</xdr:row>
      <xdr:rowOff>104185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07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88962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9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112468</xdr:rowOff>
    </xdr:from>
    <xdr:to>
      <xdr:col>29</xdr:col>
      <xdr:colOff>127000</xdr:colOff>
      <xdr:row>37</xdr:row>
      <xdr:rowOff>152929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37168"/>
          <a:ext cx="647700" cy="40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152929</xdr:rowOff>
    </xdr:from>
    <xdr:to>
      <xdr:col>26</xdr:col>
      <xdr:colOff>50800</xdr:colOff>
      <xdr:row>37</xdr:row>
      <xdr:rowOff>203189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77629"/>
          <a:ext cx="698500" cy="50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165421</xdr:rowOff>
    </xdr:from>
    <xdr:to>
      <xdr:col>22</xdr:col>
      <xdr:colOff>114300</xdr:colOff>
      <xdr:row>37</xdr:row>
      <xdr:rowOff>203189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90121"/>
          <a:ext cx="698500" cy="37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143606</xdr:rowOff>
    </xdr:from>
    <xdr:to>
      <xdr:col>18</xdr:col>
      <xdr:colOff>177800</xdr:colOff>
      <xdr:row>37</xdr:row>
      <xdr:rowOff>165421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68306"/>
          <a:ext cx="698500" cy="21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61668</xdr:rowOff>
    </xdr:from>
    <xdr:to>
      <xdr:col>29</xdr:col>
      <xdr:colOff>177800</xdr:colOff>
      <xdr:row>37</xdr:row>
      <xdr:rowOff>163268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86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33745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5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102129</xdr:rowOff>
    </xdr:from>
    <xdr:to>
      <xdr:col>26</xdr:col>
      <xdr:colOff>101600</xdr:colOff>
      <xdr:row>37</xdr:row>
      <xdr:rowOff>203729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26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188506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1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152389</xdr:rowOff>
    </xdr:from>
    <xdr:to>
      <xdr:col>22</xdr:col>
      <xdr:colOff>165100</xdr:colOff>
      <xdr:row>37</xdr:row>
      <xdr:rowOff>253989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77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238766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6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114621</xdr:rowOff>
    </xdr:from>
    <xdr:to>
      <xdr:col>19</xdr:col>
      <xdr:colOff>38100</xdr:colOff>
      <xdr:row>37</xdr:row>
      <xdr:rowOff>216221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39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200998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2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92806</xdr:rowOff>
    </xdr:from>
    <xdr:to>
      <xdr:col>15</xdr:col>
      <xdr:colOff>101600</xdr:colOff>
      <xdr:row>37</xdr:row>
      <xdr:rowOff>194406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1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179183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0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6,979
6,377
64.14
6,455,771
5,983,900
425,371
3,229,676
2,943,930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89694</xdr:rowOff>
    </xdr:from>
    <xdr:to>
      <xdr:col>24</xdr:col>
      <xdr:colOff>63500</xdr:colOff>
      <xdr:row>37</xdr:row>
      <xdr:rowOff>91082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433344"/>
          <a:ext cx="8382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91082</xdr:rowOff>
    </xdr:from>
    <xdr:to>
      <xdr:col>19</xdr:col>
      <xdr:colOff>177800</xdr:colOff>
      <xdr:row>37</xdr:row>
      <xdr:rowOff>104661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34732"/>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104661</xdr:rowOff>
    </xdr:from>
    <xdr:to>
      <xdr:col>15</xdr:col>
      <xdr:colOff>50800</xdr:colOff>
      <xdr:row>37</xdr:row>
      <xdr:rowOff>106359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48311"/>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106359</xdr:rowOff>
    </xdr:from>
    <xdr:to>
      <xdr:col>10</xdr:col>
      <xdr:colOff>114300</xdr:colOff>
      <xdr:row>38</xdr:row>
      <xdr:rowOff>17085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50009"/>
          <a:ext cx="889000" cy="8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38894</xdr:rowOff>
    </xdr:from>
    <xdr:to>
      <xdr:col>24</xdr:col>
      <xdr:colOff>114300</xdr:colOff>
      <xdr:row>37</xdr:row>
      <xdr:rowOff>140494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17321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6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40282</xdr:rowOff>
    </xdr:from>
    <xdr:to>
      <xdr:col>20</xdr:col>
      <xdr:colOff>38100</xdr:colOff>
      <xdr:row>37</xdr:row>
      <xdr:rowOff>141882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133010</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7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53861</xdr:rowOff>
    </xdr:from>
    <xdr:to>
      <xdr:col>15</xdr:col>
      <xdr:colOff>101600</xdr:colOff>
      <xdr:row>37</xdr:row>
      <xdr:rowOff>155461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9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146588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9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55559</xdr:rowOff>
    </xdr:from>
    <xdr:to>
      <xdr:col>10</xdr:col>
      <xdr:colOff>165100</xdr:colOff>
      <xdr:row>37</xdr:row>
      <xdr:rowOff>157159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39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148286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49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137735</xdr:rowOff>
    </xdr:from>
    <xdr:to>
      <xdr:col>6</xdr:col>
      <xdr:colOff>38100</xdr:colOff>
      <xdr:row>38</xdr:row>
      <xdr:rowOff>67884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813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59012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7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149016</xdr:rowOff>
    </xdr:from>
    <xdr:to>
      <xdr:col>24</xdr:col>
      <xdr:colOff>63500</xdr:colOff>
      <xdr:row>58</xdr:row>
      <xdr:rowOff>153767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10093116"/>
          <a:ext cx="8382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153767</xdr:rowOff>
    </xdr:from>
    <xdr:to>
      <xdr:col>19</xdr:col>
      <xdr:colOff>177800</xdr:colOff>
      <xdr:row>59</xdr:row>
      <xdr:rowOff>28132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10097867"/>
          <a:ext cx="889000" cy="4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26341</xdr:rowOff>
    </xdr:from>
    <xdr:to>
      <xdr:col>15</xdr:col>
      <xdr:colOff>50800</xdr:colOff>
      <xdr:row>59</xdr:row>
      <xdr:rowOff>28132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10141891"/>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26341</xdr:rowOff>
    </xdr:from>
    <xdr:to>
      <xdr:col>10</xdr:col>
      <xdr:colOff>114300</xdr:colOff>
      <xdr:row>59</xdr:row>
      <xdr:rowOff>39932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141891"/>
          <a:ext cx="889000" cy="1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98216</xdr:rowOff>
    </xdr:from>
    <xdr:to>
      <xdr:col>24</xdr:col>
      <xdr:colOff>114300</xdr:colOff>
      <xdr:row>59</xdr:row>
      <xdr:rowOff>28366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100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13143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95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102967</xdr:rowOff>
    </xdr:from>
    <xdr:to>
      <xdr:col>20</xdr:col>
      <xdr:colOff>38100</xdr:colOff>
      <xdr:row>59</xdr:row>
      <xdr:rowOff>33117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100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24244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13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148782</xdr:rowOff>
    </xdr:from>
    <xdr:to>
      <xdr:col>15</xdr:col>
      <xdr:colOff>101600</xdr:colOff>
      <xdr:row>59</xdr:row>
      <xdr:rowOff>78932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09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70059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18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146991</xdr:rowOff>
    </xdr:from>
    <xdr:to>
      <xdr:col>10</xdr:col>
      <xdr:colOff>165100</xdr:colOff>
      <xdr:row>59</xdr:row>
      <xdr:rowOff>77141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09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68268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1018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160582</xdr:rowOff>
    </xdr:from>
    <xdr:to>
      <xdr:col>6</xdr:col>
      <xdr:colOff>38100</xdr:colOff>
      <xdr:row>59</xdr:row>
      <xdr:rowOff>90732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10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81859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19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1188</xdr:rowOff>
    </xdr:from>
    <xdr:to>
      <xdr:col>24</xdr:col>
      <xdr:colOff>63500</xdr:colOff>
      <xdr:row>77</xdr:row>
      <xdr:rowOff>27343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02838"/>
          <a:ext cx="8382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1188</xdr:rowOff>
    </xdr:from>
    <xdr:to>
      <xdr:col>19</xdr:col>
      <xdr:colOff>177800</xdr:colOff>
      <xdr:row>77</xdr:row>
      <xdr:rowOff>19190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02838"/>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10350</xdr:rowOff>
    </xdr:from>
    <xdr:to>
      <xdr:col>15</xdr:col>
      <xdr:colOff>50800</xdr:colOff>
      <xdr:row>77</xdr:row>
      <xdr:rowOff>19190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12000"/>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10350</xdr:rowOff>
    </xdr:from>
    <xdr:to>
      <xdr:col>10</xdr:col>
      <xdr:colOff>114300</xdr:colOff>
      <xdr:row>77</xdr:row>
      <xdr:rowOff>63691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1200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147993</xdr:rowOff>
    </xdr:from>
    <xdr:to>
      <xdr:col>24</xdr:col>
      <xdr:colOff>114300</xdr:colOff>
      <xdr:row>77</xdr:row>
      <xdr:rowOff>78143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126420</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5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121838</xdr:rowOff>
    </xdr:from>
    <xdr:to>
      <xdr:col>20</xdr:col>
      <xdr:colOff>38100</xdr:colOff>
      <xdr:row>77</xdr:row>
      <xdr:rowOff>51988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43115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24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139840</xdr:rowOff>
    </xdr:from>
    <xdr:to>
      <xdr:col>15</xdr:col>
      <xdr:colOff>101600</xdr:colOff>
      <xdr:row>77</xdr:row>
      <xdr:rowOff>69990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61117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26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131000</xdr:rowOff>
    </xdr:from>
    <xdr:to>
      <xdr:col>10</xdr:col>
      <xdr:colOff>165100</xdr:colOff>
      <xdr:row>77</xdr:row>
      <xdr:rowOff>61150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77678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12891</xdr:rowOff>
    </xdr:from>
    <xdr:to>
      <xdr:col>6</xdr:col>
      <xdr:colOff>38100</xdr:colOff>
      <xdr:row>77</xdr:row>
      <xdr:rowOff>114491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131018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15760</xdr:rowOff>
    </xdr:from>
    <xdr:to>
      <xdr:col>24</xdr:col>
      <xdr:colOff>63500</xdr:colOff>
      <xdr:row>97</xdr:row>
      <xdr:rowOff>61728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46410"/>
          <a:ext cx="838200" cy="4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100315</xdr:rowOff>
    </xdr:from>
    <xdr:to>
      <xdr:col>19</xdr:col>
      <xdr:colOff>177800</xdr:colOff>
      <xdr:row>97</xdr:row>
      <xdr:rowOff>61728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59515"/>
          <a:ext cx="889000" cy="13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100315</xdr:rowOff>
    </xdr:from>
    <xdr:to>
      <xdr:col>15</xdr:col>
      <xdr:colOff>50800</xdr:colOff>
      <xdr:row>97</xdr:row>
      <xdr:rowOff>151512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59515"/>
          <a:ext cx="889000" cy="22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151512</xdr:rowOff>
    </xdr:from>
    <xdr:to>
      <xdr:col>10</xdr:col>
      <xdr:colOff>114300</xdr:colOff>
      <xdr:row>98</xdr:row>
      <xdr:rowOff>9216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82162"/>
          <a:ext cx="889000" cy="2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136410</xdr:rowOff>
    </xdr:from>
    <xdr:to>
      <xdr:col>24</xdr:col>
      <xdr:colOff>114300</xdr:colOff>
      <xdr:row>97</xdr:row>
      <xdr:rowOff>66560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9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114837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7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10928</xdr:rowOff>
    </xdr:from>
    <xdr:to>
      <xdr:col>20</xdr:col>
      <xdr:colOff>38100</xdr:colOff>
      <xdr:row>97</xdr:row>
      <xdr:rowOff>112528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103655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3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49515</xdr:rowOff>
    </xdr:from>
    <xdr:to>
      <xdr:col>15</xdr:col>
      <xdr:colOff>101600</xdr:colOff>
      <xdr:row>96</xdr:row>
      <xdr:rowOff>151115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142242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0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100712</xdr:rowOff>
    </xdr:from>
    <xdr:to>
      <xdr:col>10</xdr:col>
      <xdr:colOff>165100</xdr:colOff>
      <xdr:row>98</xdr:row>
      <xdr:rowOff>30862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21989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129866</xdr:rowOff>
    </xdr:from>
    <xdr:to>
      <xdr:col>6</xdr:col>
      <xdr:colOff>38100</xdr:colOff>
      <xdr:row>98</xdr:row>
      <xdr:rowOff>60016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51143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5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160836</xdr:rowOff>
    </xdr:from>
    <xdr:to>
      <xdr:col>55</xdr:col>
      <xdr:colOff>0</xdr:colOff>
      <xdr:row>37</xdr:row>
      <xdr:rowOff>20474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33036"/>
          <a:ext cx="838200" cy="3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160836</xdr:rowOff>
    </xdr:from>
    <xdr:to>
      <xdr:col>50</xdr:col>
      <xdr:colOff>114300</xdr:colOff>
      <xdr:row>36</xdr:row>
      <xdr:rowOff>163175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33036"/>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98623</xdr:rowOff>
    </xdr:from>
    <xdr:to>
      <xdr:col>45</xdr:col>
      <xdr:colOff>177800</xdr:colOff>
      <xdr:row>36</xdr:row>
      <xdr:rowOff>163175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099373"/>
          <a:ext cx="889000" cy="23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98623</xdr:rowOff>
    </xdr:from>
    <xdr:to>
      <xdr:col>41</xdr:col>
      <xdr:colOff>50800</xdr:colOff>
      <xdr:row>37</xdr:row>
      <xdr:rowOff>68953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099373"/>
          <a:ext cx="889000" cy="31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141124</xdr:rowOff>
    </xdr:from>
    <xdr:to>
      <xdr:col>55</xdr:col>
      <xdr:colOff>50800</xdr:colOff>
      <xdr:row>37</xdr:row>
      <xdr:rowOff>71274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1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56051</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2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110036</xdr:rowOff>
    </xdr:from>
    <xdr:to>
      <xdr:col>50</xdr:col>
      <xdr:colOff>165100</xdr:colOff>
      <xdr:row>37</xdr:row>
      <xdr:rowOff>40186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8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31313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7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112375</xdr:rowOff>
    </xdr:from>
    <xdr:to>
      <xdr:col>46</xdr:col>
      <xdr:colOff>38100</xdr:colOff>
      <xdr:row>37</xdr:row>
      <xdr:rowOff>42525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33652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7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47823</xdr:rowOff>
    </xdr:from>
    <xdr:to>
      <xdr:col>41</xdr:col>
      <xdr:colOff>101600</xdr:colOff>
      <xdr:row>35</xdr:row>
      <xdr:rowOff>149423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4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140550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14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18153</xdr:rowOff>
    </xdr:from>
    <xdr:to>
      <xdr:col>36</xdr:col>
      <xdr:colOff>165100</xdr:colOff>
      <xdr:row>37</xdr:row>
      <xdr:rowOff>119753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110880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45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143472</xdr:rowOff>
    </xdr:from>
    <xdr:to>
      <xdr:col>55</xdr:col>
      <xdr:colOff>0</xdr:colOff>
      <xdr:row>58</xdr:row>
      <xdr:rowOff>61216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573222"/>
          <a:ext cx="838200" cy="43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143472</xdr:rowOff>
    </xdr:from>
    <xdr:to>
      <xdr:col>50</xdr:col>
      <xdr:colOff>114300</xdr:colOff>
      <xdr:row>57</xdr:row>
      <xdr:rowOff>143032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573222"/>
          <a:ext cx="889000" cy="34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110884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71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143032</xdr:rowOff>
    </xdr:from>
    <xdr:to>
      <xdr:col>45</xdr:col>
      <xdr:colOff>177800</xdr:colOff>
      <xdr:row>58</xdr:row>
      <xdr:rowOff>52355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915682"/>
          <a:ext cx="889000" cy="8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52355</xdr:rowOff>
    </xdr:from>
    <xdr:to>
      <xdr:col>41</xdr:col>
      <xdr:colOff>50800</xdr:colOff>
      <xdr:row>58</xdr:row>
      <xdr:rowOff>118892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996455"/>
          <a:ext cx="889000" cy="6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10416</xdr:rowOff>
    </xdr:from>
    <xdr:to>
      <xdr:col>55</xdr:col>
      <xdr:colOff>50800</xdr:colOff>
      <xdr:row>58</xdr:row>
      <xdr:rowOff>112016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5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96793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6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92672</xdr:rowOff>
    </xdr:from>
    <xdr:to>
      <xdr:col>50</xdr:col>
      <xdr:colOff>165100</xdr:colOff>
      <xdr:row>56</xdr:row>
      <xdr:rowOff>22822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2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39349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2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92232</xdr:rowOff>
    </xdr:from>
    <xdr:to>
      <xdr:col>46</xdr:col>
      <xdr:colOff>38100</xdr:colOff>
      <xdr:row>58</xdr:row>
      <xdr:rowOff>22382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6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13509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95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1555</xdr:rowOff>
    </xdr:from>
    <xdr:to>
      <xdr:col>41</xdr:col>
      <xdr:colOff>101600</xdr:colOff>
      <xdr:row>58</xdr:row>
      <xdr:rowOff>103155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94282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3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68092</xdr:rowOff>
    </xdr:from>
    <xdr:to>
      <xdr:col>36</xdr:col>
      <xdr:colOff>165100</xdr:colOff>
      <xdr:row>58</xdr:row>
      <xdr:rowOff>169692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160819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27105</xdr:rowOff>
    </xdr:from>
    <xdr:to>
      <xdr:col>55</xdr:col>
      <xdr:colOff>0</xdr:colOff>
      <xdr:row>78</xdr:row>
      <xdr:rowOff>105976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00205"/>
          <a:ext cx="838200" cy="7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21779</xdr:rowOff>
    </xdr:from>
    <xdr:to>
      <xdr:col>50</xdr:col>
      <xdr:colOff>114300</xdr:colOff>
      <xdr:row>78</xdr:row>
      <xdr:rowOff>105976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223429"/>
          <a:ext cx="889000" cy="25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21779</xdr:rowOff>
    </xdr:from>
    <xdr:to>
      <xdr:col>45</xdr:col>
      <xdr:colOff>177800</xdr:colOff>
      <xdr:row>78</xdr:row>
      <xdr:rowOff>107358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223429"/>
          <a:ext cx="889000" cy="25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140603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87314</xdr:rowOff>
    </xdr:from>
    <xdr:to>
      <xdr:col>41</xdr:col>
      <xdr:colOff>50800</xdr:colOff>
      <xdr:row>78</xdr:row>
      <xdr:rowOff>107358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60414"/>
          <a:ext cx="889000" cy="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147755</xdr:rowOff>
    </xdr:from>
    <xdr:to>
      <xdr:col>55</xdr:col>
      <xdr:colOff>50800</xdr:colOff>
      <xdr:row>78</xdr:row>
      <xdr:rowOff>77905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4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62682</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6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55176</xdr:rowOff>
    </xdr:from>
    <xdr:to>
      <xdr:col>50</xdr:col>
      <xdr:colOff>165100</xdr:colOff>
      <xdr:row>78</xdr:row>
      <xdr:rowOff>156776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147903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2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142429</xdr:rowOff>
    </xdr:from>
    <xdr:to>
      <xdr:col>46</xdr:col>
      <xdr:colOff>38100</xdr:colOff>
      <xdr:row>77</xdr:row>
      <xdr:rowOff>72579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89106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9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56558</xdr:rowOff>
    </xdr:from>
    <xdr:to>
      <xdr:col>41</xdr:col>
      <xdr:colOff>101600</xdr:colOff>
      <xdr:row>78</xdr:row>
      <xdr:rowOff>158158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2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149285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2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36514</xdr:rowOff>
    </xdr:from>
    <xdr:to>
      <xdr:col>36</xdr:col>
      <xdr:colOff>165100</xdr:colOff>
      <xdr:row>78</xdr:row>
      <xdr:rowOff>138114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129241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50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60658</xdr:rowOff>
    </xdr:from>
    <xdr:to>
      <xdr:col>55</xdr:col>
      <xdr:colOff>0</xdr:colOff>
      <xdr:row>98</xdr:row>
      <xdr:rowOff>5111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176958"/>
          <a:ext cx="838200" cy="6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60658</xdr:rowOff>
    </xdr:from>
    <xdr:to>
      <xdr:col>50</xdr:col>
      <xdr:colOff>114300</xdr:colOff>
      <xdr:row>98</xdr:row>
      <xdr:rowOff>7607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176958"/>
          <a:ext cx="889000" cy="6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3002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63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90962</xdr:rowOff>
    </xdr:from>
    <xdr:to>
      <xdr:col>45</xdr:col>
      <xdr:colOff>177800</xdr:colOff>
      <xdr:row>98</xdr:row>
      <xdr:rowOff>7607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721612"/>
          <a:ext cx="889000" cy="8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90962</xdr:rowOff>
    </xdr:from>
    <xdr:to>
      <xdr:col>41</xdr:col>
      <xdr:colOff>50800</xdr:colOff>
      <xdr:row>98</xdr:row>
      <xdr:rowOff>23358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21612"/>
          <a:ext cx="889000" cy="10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125761</xdr:rowOff>
    </xdr:from>
    <xdr:to>
      <xdr:col>55</xdr:col>
      <xdr:colOff>50800</xdr:colOff>
      <xdr:row>98</xdr:row>
      <xdr:rowOff>55911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104188</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3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9858</xdr:rowOff>
    </xdr:from>
    <xdr:to>
      <xdr:col>50</xdr:col>
      <xdr:colOff>165100</xdr:colOff>
      <xdr:row>94</xdr:row>
      <xdr:rowOff>111458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12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127985</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590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128257</xdr:rowOff>
    </xdr:from>
    <xdr:to>
      <xdr:col>46</xdr:col>
      <xdr:colOff>38100</xdr:colOff>
      <xdr:row>98</xdr:row>
      <xdr:rowOff>58407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49534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5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40162</xdr:rowOff>
    </xdr:from>
    <xdr:to>
      <xdr:col>41</xdr:col>
      <xdr:colOff>101600</xdr:colOff>
      <xdr:row>97</xdr:row>
      <xdr:rowOff>141762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7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132889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6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144008</xdr:rowOff>
    </xdr:from>
    <xdr:to>
      <xdr:col>36</xdr:col>
      <xdr:colOff>165100</xdr:colOff>
      <xdr:row>98</xdr:row>
      <xdr:rowOff>74158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65285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6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169860</xdr:rowOff>
    </xdr:from>
    <xdr:to>
      <xdr:col>85</xdr:col>
      <xdr:colOff>127000</xdr:colOff>
      <xdr:row>39</xdr:row>
      <xdr:rowOff>44434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84960"/>
          <a:ext cx="838200" cy="4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169860</xdr:rowOff>
    </xdr:from>
    <xdr:to>
      <xdr:col>81</xdr:col>
      <xdr:colOff>50800</xdr:colOff>
      <xdr:row>39</xdr:row>
      <xdr:rowOff>20607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84960"/>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20607</xdr:rowOff>
    </xdr:from>
    <xdr:to>
      <xdr:col>76</xdr:col>
      <xdr:colOff>114300</xdr:colOff>
      <xdr:row>39</xdr:row>
      <xdr:rowOff>44428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07157"/>
          <a:ext cx="889000" cy="2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79769</xdr:rowOff>
    </xdr:from>
    <xdr:to>
      <xdr:col>71</xdr:col>
      <xdr:colOff>177800</xdr:colOff>
      <xdr:row>39</xdr:row>
      <xdr:rowOff>44428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594869"/>
          <a:ext cx="889000" cy="13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132158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6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165084</xdr:rowOff>
    </xdr:from>
    <xdr:to>
      <xdr:col>85</xdr:col>
      <xdr:colOff>177800</xdr:colOff>
      <xdr:row>39</xdr:row>
      <xdr:rowOff>95234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80011</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119060</xdr:rowOff>
    </xdr:from>
    <xdr:to>
      <xdr:col>81</xdr:col>
      <xdr:colOff>101600</xdr:colOff>
      <xdr:row>39</xdr:row>
      <xdr:rowOff>49210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3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40337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2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141257</xdr:rowOff>
    </xdr:from>
    <xdr:to>
      <xdr:col>76</xdr:col>
      <xdr:colOff>165100</xdr:colOff>
      <xdr:row>39</xdr:row>
      <xdr:rowOff>71407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62534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4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165078</xdr:rowOff>
    </xdr:from>
    <xdr:to>
      <xdr:col>72</xdr:col>
      <xdr:colOff>38100</xdr:colOff>
      <xdr:row>39</xdr:row>
      <xdr:rowOff>95228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86355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28969</xdr:rowOff>
    </xdr:from>
    <xdr:to>
      <xdr:col>67</xdr:col>
      <xdr:colOff>101600</xdr:colOff>
      <xdr:row>38</xdr:row>
      <xdr:rowOff>130569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147096</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631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67360</xdr:rowOff>
    </xdr:from>
    <xdr:to>
      <xdr:col>85</xdr:col>
      <xdr:colOff>127000</xdr:colOff>
      <xdr:row>78</xdr:row>
      <xdr:rowOff>71303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440460"/>
          <a:ext cx="8382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71303</xdr:rowOff>
    </xdr:from>
    <xdr:to>
      <xdr:col>81</xdr:col>
      <xdr:colOff>50800</xdr:colOff>
      <xdr:row>78</xdr:row>
      <xdr:rowOff>72755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444403"/>
          <a:ext cx="8890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62567</xdr:rowOff>
    </xdr:from>
    <xdr:to>
      <xdr:col>76</xdr:col>
      <xdr:colOff>114300</xdr:colOff>
      <xdr:row>78</xdr:row>
      <xdr:rowOff>72755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435667"/>
          <a:ext cx="8890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60308</xdr:rowOff>
    </xdr:from>
    <xdr:to>
      <xdr:col>71</xdr:col>
      <xdr:colOff>177800</xdr:colOff>
      <xdr:row>78</xdr:row>
      <xdr:rowOff>62567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433408"/>
          <a:ext cx="889000" cy="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16560</xdr:rowOff>
    </xdr:from>
    <xdr:to>
      <xdr:col>85</xdr:col>
      <xdr:colOff>177800</xdr:colOff>
      <xdr:row>78</xdr:row>
      <xdr:rowOff>118160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166437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36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20503</xdr:rowOff>
    </xdr:from>
    <xdr:to>
      <xdr:col>81</xdr:col>
      <xdr:colOff>101600</xdr:colOff>
      <xdr:row>78</xdr:row>
      <xdr:rowOff>122103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3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113230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48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21955</xdr:rowOff>
    </xdr:from>
    <xdr:to>
      <xdr:col>76</xdr:col>
      <xdr:colOff>165100</xdr:colOff>
      <xdr:row>78</xdr:row>
      <xdr:rowOff>123555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9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114682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8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11767</xdr:rowOff>
    </xdr:from>
    <xdr:to>
      <xdr:col>72</xdr:col>
      <xdr:colOff>38100</xdr:colOff>
      <xdr:row>78</xdr:row>
      <xdr:rowOff>113367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104494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7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9508</xdr:rowOff>
    </xdr:from>
    <xdr:to>
      <xdr:col>67</xdr:col>
      <xdr:colOff>101600</xdr:colOff>
      <xdr:row>78</xdr:row>
      <xdr:rowOff>111108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102235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75335</xdr:rowOff>
    </xdr:from>
    <xdr:to>
      <xdr:col>85</xdr:col>
      <xdr:colOff>127000</xdr:colOff>
      <xdr:row>96</xdr:row>
      <xdr:rowOff>84612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534535"/>
          <a:ext cx="8382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64033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9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45785</xdr:rowOff>
    </xdr:from>
    <xdr:to>
      <xdr:col>81</xdr:col>
      <xdr:colOff>50800</xdr:colOff>
      <xdr:row>96</xdr:row>
      <xdr:rowOff>75335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504985"/>
          <a:ext cx="889000" cy="2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45785</xdr:rowOff>
    </xdr:from>
    <xdr:to>
      <xdr:col>76</xdr:col>
      <xdr:colOff>114300</xdr:colOff>
      <xdr:row>97</xdr:row>
      <xdr:rowOff>35598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504985"/>
          <a:ext cx="889000" cy="16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90226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72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35598</xdr:rowOff>
    </xdr:from>
    <xdr:to>
      <xdr:col>71</xdr:col>
      <xdr:colOff>177800</xdr:colOff>
      <xdr:row>97</xdr:row>
      <xdr:rowOff>143044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666248"/>
          <a:ext cx="889000" cy="10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33812</xdr:rowOff>
    </xdr:from>
    <xdr:to>
      <xdr:col>85</xdr:col>
      <xdr:colOff>177800</xdr:colOff>
      <xdr:row>96</xdr:row>
      <xdr:rowOff>135412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4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56689</xdr:rowOff>
    </xdr:from>
    <xdr:ext cx="599010"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34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24535</xdr:rowOff>
    </xdr:from>
    <xdr:to>
      <xdr:col>81</xdr:col>
      <xdr:colOff>101600</xdr:colOff>
      <xdr:row>96</xdr:row>
      <xdr:rowOff>126135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4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142662</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181795" y="1625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166435</xdr:rowOff>
    </xdr:from>
    <xdr:to>
      <xdr:col>76</xdr:col>
      <xdr:colOff>165100</xdr:colOff>
      <xdr:row>96</xdr:row>
      <xdr:rowOff>96585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4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113112</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292795" y="1622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156248</xdr:rowOff>
    </xdr:from>
    <xdr:to>
      <xdr:col>72</xdr:col>
      <xdr:colOff>38100</xdr:colOff>
      <xdr:row>97</xdr:row>
      <xdr:rowOff>86398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1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102925</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03795" y="1639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92244</xdr:rowOff>
    </xdr:from>
    <xdr:to>
      <xdr:col>67</xdr:col>
      <xdr:colOff>101600</xdr:colOff>
      <xdr:row>98</xdr:row>
      <xdr:rowOff>22394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38921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49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2594</xdr:rowOff>
    </xdr:from>
    <xdr:to>
      <xdr:col>116</xdr:col>
      <xdr:colOff>63500</xdr:colOff>
      <xdr:row>75</xdr:row>
      <xdr:rowOff>40609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861344"/>
          <a:ext cx="838200" cy="3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40609</xdr:rowOff>
    </xdr:from>
    <xdr:to>
      <xdr:col>111</xdr:col>
      <xdr:colOff>177800</xdr:colOff>
      <xdr:row>75</xdr:row>
      <xdr:rowOff>70838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899359"/>
          <a:ext cx="889000" cy="3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70838</xdr:rowOff>
    </xdr:from>
    <xdr:to>
      <xdr:col>107</xdr:col>
      <xdr:colOff>50800</xdr:colOff>
      <xdr:row>75</xdr:row>
      <xdr:rowOff>89141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929588"/>
          <a:ext cx="889000" cy="1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89141</xdr:rowOff>
    </xdr:from>
    <xdr:to>
      <xdr:col>102</xdr:col>
      <xdr:colOff>114300</xdr:colOff>
      <xdr:row>75</xdr:row>
      <xdr:rowOff>104678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947891"/>
          <a:ext cx="8890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123244</xdr:rowOff>
    </xdr:from>
    <xdr:to>
      <xdr:col>116</xdr:col>
      <xdr:colOff>114300</xdr:colOff>
      <xdr:row>75</xdr:row>
      <xdr:rowOff>53394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1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146121</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66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161259</xdr:rowOff>
    </xdr:from>
    <xdr:to>
      <xdr:col>112</xdr:col>
      <xdr:colOff>38100</xdr:colOff>
      <xdr:row>75</xdr:row>
      <xdr:rowOff>91409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107936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62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20038</xdr:rowOff>
    </xdr:from>
    <xdr:to>
      <xdr:col>107</xdr:col>
      <xdr:colOff>101600</xdr:colOff>
      <xdr:row>75</xdr:row>
      <xdr:rowOff>121638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7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138165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65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38341</xdr:rowOff>
    </xdr:from>
    <xdr:to>
      <xdr:col>102</xdr:col>
      <xdr:colOff>165100</xdr:colOff>
      <xdr:row>75</xdr:row>
      <xdr:rowOff>139941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9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156468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67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53878</xdr:rowOff>
    </xdr:from>
    <xdr:to>
      <xdr:col>98</xdr:col>
      <xdr:colOff>38100</xdr:colOff>
      <xdr:row>75</xdr:row>
      <xdr:rowOff>155479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126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555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68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857,416</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118,750</a:t>
          </a:r>
          <a:r>
            <a:rPr kumimoji="1" lang="ja-JP" altLang="en-US" sz="1300">
              <a:latin typeface="ＭＳ Ｐゴシック" panose="020B0600070205080204" pitchFamily="50" charset="-128"/>
              <a:ea typeface="ＭＳ Ｐゴシック" panose="020B0600070205080204" pitchFamily="50" charset="-128"/>
            </a:rPr>
            <a:t>円となっており類似団体を下回っている。これは退職者数に対し、新規採用者数を抑制してきた結果である。今後も多様化する行政ニーズと増加する業務量に対応するべく、人員の適正管理を行い採用していく予定。</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117,555</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+1,247</a:t>
          </a:r>
          <a:r>
            <a:rPr kumimoji="1" lang="ja-JP" altLang="en-US" sz="1300">
              <a:latin typeface="ＭＳ Ｐゴシック" panose="020B0600070205080204" pitchFamily="50" charset="-128"/>
              <a:ea typeface="ＭＳ Ｐゴシック" panose="020B0600070205080204" pitchFamily="50" charset="-128"/>
            </a:rPr>
            <a:t>円でほぼ横ばいとなった。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127,155</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13,599</a:t>
          </a:r>
          <a:r>
            <a:rPr kumimoji="1" lang="ja-JP" altLang="en-US" sz="1300">
              <a:latin typeface="ＭＳ Ｐゴシック" panose="020B0600070205080204" pitchFamily="50" charset="-128"/>
              <a:ea typeface="ＭＳ Ｐゴシック" panose="020B0600070205080204" pitchFamily="50" charset="-128"/>
            </a:rPr>
            <a:t>円となった。保育園副食費補助事業負担金の皆減、ごみ焼却処理施設負担金の減が主な要因である。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18,898</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1,373</a:t>
          </a:r>
          <a:r>
            <a:rPr kumimoji="1" lang="ja-JP" altLang="en-US" sz="1300">
              <a:latin typeface="ＭＳ Ｐゴシック" panose="020B0600070205080204" pitchFamily="50" charset="-128"/>
              <a:ea typeface="ＭＳ Ｐゴシック" panose="020B0600070205080204" pitchFamily="50" charset="-128"/>
            </a:rPr>
            <a:t>円で類似団体を下回った。施設の老朽化が進んでいるため、施設の更新、統廃合など、公共施設等総合管理計画に基づき、事業の取捨選択を徹底していくことで、引き続き事業費の減少を目指す。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174,098</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4,058</a:t>
          </a:r>
          <a:r>
            <a:rPr kumimoji="1" lang="ja-JP" altLang="en-US" sz="1300">
              <a:latin typeface="ＭＳ Ｐゴシック" panose="020B0600070205080204" pitchFamily="50" charset="-128"/>
              <a:ea typeface="ＭＳ Ｐゴシック" panose="020B0600070205080204" pitchFamily="50" charset="-128"/>
            </a:rPr>
            <a:t>円となった。新庁舎建設事業が開始され庁舎整備基金への積立が減少したためである。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6,979
6,377
64.14
6,455,771
5,983,900
425,371
3,229,676
2,943,930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88900</xdr:rowOff>
    </xdr:from>
    <xdr:to>
      <xdr:col>24</xdr:col>
      <xdr:colOff>63500</xdr:colOff>
      <xdr:row>36</xdr:row>
      <xdr:rowOff>50927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89650"/>
          <a:ext cx="838200" cy="1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15748</xdr:rowOff>
    </xdr:from>
    <xdr:to>
      <xdr:col>19</xdr:col>
      <xdr:colOff>177800</xdr:colOff>
      <xdr:row>36</xdr:row>
      <xdr:rowOff>50927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87948"/>
          <a:ext cx="8890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15748</xdr:rowOff>
    </xdr:from>
    <xdr:to>
      <xdr:col>15</xdr:col>
      <xdr:colOff>50800</xdr:colOff>
      <xdr:row>36</xdr:row>
      <xdr:rowOff>42164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87948"/>
          <a:ext cx="8890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42164</xdr:rowOff>
    </xdr:from>
    <xdr:to>
      <xdr:col>10</xdr:col>
      <xdr:colOff>114300</xdr:colOff>
      <xdr:row>36</xdr:row>
      <xdr:rowOff>84709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14364"/>
          <a:ext cx="8890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38100</xdr:rowOff>
    </xdr:from>
    <xdr:to>
      <xdr:col>24</xdr:col>
      <xdr:colOff>114300</xdr:colOff>
      <xdr:row>35</xdr:row>
      <xdr:rowOff>139700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60977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xdr:rowOff>
    </xdr:from>
    <xdr:to>
      <xdr:col>20</xdr:col>
      <xdr:colOff>38100</xdr:colOff>
      <xdr:row>36</xdr:row>
      <xdr:rowOff>101727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92854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136398</xdr:rowOff>
    </xdr:from>
    <xdr:to>
      <xdr:col>15</xdr:col>
      <xdr:colOff>101600</xdr:colOff>
      <xdr:row>36</xdr:row>
      <xdr:rowOff>66548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83075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91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162814</xdr:rowOff>
    </xdr:from>
    <xdr:to>
      <xdr:col>10</xdr:col>
      <xdr:colOff>165100</xdr:colOff>
      <xdr:row>36</xdr:row>
      <xdr:rowOff>92964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84091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62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33909</xdr:rowOff>
    </xdr:from>
    <xdr:to>
      <xdr:col>6</xdr:col>
      <xdr:colOff>38100</xdr:colOff>
      <xdr:row>36</xdr:row>
      <xdr:rowOff>135509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126636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16776</xdr:rowOff>
    </xdr:from>
    <xdr:to>
      <xdr:col>24</xdr:col>
      <xdr:colOff>63500</xdr:colOff>
      <xdr:row>56</xdr:row>
      <xdr:rowOff>102618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446526"/>
          <a:ext cx="838200" cy="25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16776</xdr:rowOff>
    </xdr:from>
    <xdr:to>
      <xdr:col>19</xdr:col>
      <xdr:colOff>177800</xdr:colOff>
      <xdr:row>56</xdr:row>
      <xdr:rowOff>1572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446526"/>
          <a:ext cx="889000" cy="15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82456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5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168825</xdr:rowOff>
    </xdr:from>
    <xdr:to>
      <xdr:col>15</xdr:col>
      <xdr:colOff>50800</xdr:colOff>
      <xdr:row>56</xdr:row>
      <xdr:rowOff>1572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598575"/>
          <a:ext cx="8890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40387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168825</xdr:rowOff>
    </xdr:from>
    <xdr:to>
      <xdr:col>10</xdr:col>
      <xdr:colOff>114300</xdr:colOff>
      <xdr:row>57</xdr:row>
      <xdr:rowOff>129408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598575"/>
          <a:ext cx="889000" cy="30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102593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51818</xdr:rowOff>
    </xdr:from>
    <xdr:to>
      <xdr:col>24</xdr:col>
      <xdr:colOff>114300</xdr:colOff>
      <xdr:row>56</xdr:row>
      <xdr:rowOff>153418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5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74695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0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137426</xdr:rowOff>
    </xdr:from>
    <xdr:to>
      <xdr:col>20</xdr:col>
      <xdr:colOff>38100</xdr:colOff>
      <xdr:row>55</xdr:row>
      <xdr:rowOff>67576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39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84103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17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122222</xdr:rowOff>
    </xdr:from>
    <xdr:to>
      <xdr:col>15</xdr:col>
      <xdr:colOff>101600</xdr:colOff>
      <xdr:row>56</xdr:row>
      <xdr:rowOff>52372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5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68899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2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118025</xdr:rowOff>
    </xdr:from>
    <xdr:to>
      <xdr:col>10</xdr:col>
      <xdr:colOff>165100</xdr:colOff>
      <xdr:row>56</xdr:row>
      <xdr:rowOff>48175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4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64702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2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78608</xdr:rowOff>
    </xdr:from>
    <xdr:to>
      <xdr:col>6</xdr:col>
      <xdr:colOff>38100</xdr:colOff>
      <xdr:row>58</xdr:row>
      <xdr:rowOff>8758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5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171335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94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137784</xdr:rowOff>
    </xdr:from>
    <xdr:to>
      <xdr:col>24</xdr:col>
      <xdr:colOff>63500</xdr:colOff>
      <xdr:row>76</xdr:row>
      <xdr:rowOff>162816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67984"/>
          <a:ext cx="8382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113077</xdr:rowOff>
    </xdr:from>
    <xdr:to>
      <xdr:col>19</xdr:col>
      <xdr:colOff>177800</xdr:colOff>
      <xdr:row>76</xdr:row>
      <xdr:rowOff>162816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43277"/>
          <a:ext cx="889000" cy="4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113077</xdr:rowOff>
    </xdr:from>
    <xdr:to>
      <xdr:col>15</xdr:col>
      <xdr:colOff>50800</xdr:colOff>
      <xdr:row>77</xdr:row>
      <xdr:rowOff>50217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43277"/>
          <a:ext cx="889000" cy="10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50217</xdr:rowOff>
    </xdr:from>
    <xdr:to>
      <xdr:col>10</xdr:col>
      <xdr:colOff>114300</xdr:colOff>
      <xdr:row>77</xdr:row>
      <xdr:rowOff>88621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51867"/>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86984</xdr:rowOff>
    </xdr:from>
    <xdr:to>
      <xdr:col>24</xdr:col>
      <xdr:colOff>114300</xdr:colOff>
      <xdr:row>77</xdr:row>
      <xdr:rowOff>17134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65411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9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112016</xdr:rowOff>
    </xdr:from>
    <xdr:to>
      <xdr:col>20</xdr:col>
      <xdr:colOff>38100</xdr:colOff>
      <xdr:row>77</xdr:row>
      <xdr:rowOff>42166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4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33293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3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62277</xdr:rowOff>
    </xdr:from>
    <xdr:to>
      <xdr:col>15</xdr:col>
      <xdr:colOff>101600</xdr:colOff>
      <xdr:row>76</xdr:row>
      <xdr:rowOff>163877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9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155004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8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170867</xdr:rowOff>
    </xdr:from>
    <xdr:to>
      <xdr:col>10</xdr:col>
      <xdr:colOff>165100</xdr:colOff>
      <xdr:row>77</xdr:row>
      <xdr:rowOff>101017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92144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9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37821</xdr:rowOff>
    </xdr:from>
    <xdr:to>
      <xdr:col>6</xdr:col>
      <xdr:colOff>38100</xdr:colOff>
      <xdr:row>77</xdr:row>
      <xdr:rowOff>139421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130548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54680</xdr:rowOff>
    </xdr:from>
    <xdr:to>
      <xdr:col>24</xdr:col>
      <xdr:colOff>63500</xdr:colOff>
      <xdr:row>98</xdr:row>
      <xdr:rowOff>68247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56780"/>
          <a:ext cx="838200" cy="1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68247</xdr:rowOff>
    </xdr:from>
    <xdr:to>
      <xdr:col>19</xdr:col>
      <xdr:colOff>177800</xdr:colOff>
      <xdr:row>98</xdr:row>
      <xdr:rowOff>74750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70347"/>
          <a:ext cx="889000" cy="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74750</xdr:rowOff>
    </xdr:from>
    <xdr:to>
      <xdr:col>15</xdr:col>
      <xdr:colOff>50800</xdr:colOff>
      <xdr:row>98</xdr:row>
      <xdr:rowOff>99375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76850"/>
          <a:ext cx="889000" cy="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99375</xdr:rowOff>
    </xdr:from>
    <xdr:to>
      <xdr:col>10</xdr:col>
      <xdr:colOff>114300</xdr:colOff>
      <xdr:row>98</xdr:row>
      <xdr:rowOff>107800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901475"/>
          <a:ext cx="889000"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3880</xdr:rowOff>
    </xdr:from>
    <xdr:to>
      <xdr:col>24</xdr:col>
      <xdr:colOff>114300</xdr:colOff>
      <xdr:row>98</xdr:row>
      <xdr:rowOff>105480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90257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2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17447</xdr:rowOff>
    </xdr:from>
    <xdr:to>
      <xdr:col>20</xdr:col>
      <xdr:colOff>38100</xdr:colOff>
      <xdr:row>98</xdr:row>
      <xdr:rowOff>119047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1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110174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91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23950</xdr:rowOff>
    </xdr:from>
    <xdr:to>
      <xdr:col>15</xdr:col>
      <xdr:colOff>101600</xdr:colOff>
      <xdr:row>98</xdr:row>
      <xdr:rowOff>125550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116677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1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48575</xdr:rowOff>
    </xdr:from>
    <xdr:to>
      <xdr:col>10</xdr:col>
      <xdr:colOff>165100</xdr:colOff>
      <xdr:row>98</xdr:row>
      <xdr:rowOff>150175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5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141302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57000</xdr:rowOff>
    </xdr:from>
    <xdr:to>
      <xdr:col>6</xdr:col>
      <xdr:colOff>38100</xdr:colOff>
      <xdr:row>98</xdr:row>
      <xdr:rowOff>158600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149727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5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34163</xdr:rowOff>
    </xdr:from>
    <xdr:to>
      <xdr:col>55</xdr:col>
      <xdr:colOff>0</xdr:colOff>
      <xdr:row>39</xdr:row>
      <xdr:rowOff>39306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20713"/>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34163</xdr:rowOff>
    </xdr:from>
    <xdr:to>
      <xdr:col>50</xdr:col>
      <xdr:colOff>114300</xdr:colOff>
      <xdr:row>39</xdr:row>
      <xdr:rowOff>38354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72071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32258</xdr:rowOff>
    </xdr:from>
    <xdr:to>
      <xdr:col>45</xdr:col>
      <xdr:colOff>177800</xdr:colOff>
      <xdr:row>39</xdr:row>
      <xdr:rowOff>38354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1880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29781</xdr:rowOff>
    </xdr:from>
    <xdr:to>
      <xdr:col>41</xdr:col>
      <xdr:colOff>50800</xdr:colOff>
      <xdr:row>39</xdr:row>
      <xdr:rowOff>32258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16331"/>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159956</xdr:rowOff>
    </xdr:from>
    <xdr:to>
      <xdr:col>55</xdr:col>
      <xdr:colOff>50800</xdr:colOff>
      <xdr:row>39</xdr:row>
      <xdr:rowOff>90106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74883</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89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154813</xdr:rowOff>
    </xdr:from>
    <xdr:to>
      <xdr:col>50</xdr:col>
      <xdr:colOff>165100</xdr:colOff>
      <xdr:row>39</xdr:row>
      <xdr:rowOff>84963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76090</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159004</xdr:rowOff>
    </xdr:from>
    <xdr:to>
      <xdr:col>46</xdr:col>
      <xdr:colOff>38100</xdr:colOff>
      <xdr:row>39</xdr:row>
      <xdr:rowOff>89154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80281</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152908</xdr:rowOff>
    </xdr:from>
    <xdr:to>
      <xdr:col>41</xdr:col>
      <xdr:colOff>101600</xdr:colOff>
      <xdr:row>39</xdr:row>
      <xdr:rowOff>83058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74185</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150431</xdr:rowOff>
    </xdr:from>
    <xdr:to>
      <xdr:col>36</xdr:col>
      <xdr:colOff>165100</xdr:colOff>
      <xdr:row>39</xdr:row>
      <xdr:rowOff>80581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71708</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758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48713</xdr:rowOff>
    </xdr:from>
    <xdr:to>
      <xdr:col>55</xdr:col>
      <xdr:colOff>0</xdr:colOff>
      <xdr:row>56</xdr:row>
      <xdr:rowOff>96033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49913"/>
          <a:ext cx="8382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48713</xdr:rowOff>
    </xdr:from>
    <xdr:to>
      <xdr:col>50</xdr:col>
      <xdr:colOff>114300</xdr:colOff>
      <xdr:row>56</xdr:row>
      <xdr:rowOff>127872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49913"/>
          <a:ext cx="889000" cy="7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82664</xdr:rowOff>
    </xdr:from>
    <xdr:to>
      <xdr:col>45</xdr:col>
      <xdr:colOff>177800</xdr:colOff>
      <xdr:row>56</xdr:row>
      <xdr:rowOff>127872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83864"/>
          <a:ext cx="889000" cy="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56073</xdr:rowOff>
    </xdr:from>
    <xdr:to>
      <xdr:col>41</xdr:col>
      <xdr:colOff>50800</xdr:colOff>
      <xdr:row>56</xdr:row>
      <xdr:rowOff>82664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57273"/>
          <a:ext cx="889000" cy="2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45233</xdr:rowOff>
    </xdr:from>
    <xdr:to>
      <xdr:col>55</xdr:col>
      <xdr:colOff>50800</xdr:colOff>
      <xdr:row>56</xdr:row>
      <xdr:rowOff>146833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23660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169363</xdr:rowOff>
    </xdr:from>
    <xdr:to>
      <xdr:col>50</xdr:col>
      <xdr:colOff>165100</xdr:colOff>
      <xdr:row>56</xdr:row>
      <xdr:rowOff>99513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9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90640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6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77072</xdr:rowOff>
    </xdr:from>
    <xdr:to>
      <xdr:col>46</xdr:col>
      <xdr:colOff>38100</xdr:colOff>
      <xdr:row>57</xdr:row>
      <xdr:rowOff>7222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7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169799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7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31864</xdr:rowOff>
    </xdr:from>
    <xdr:to>
      <xdr:col>41</xdr:col>
      <xdr:colOff>101600</xdr:colOff>
      <xdr:row>56</xdr:row>
      <xdr:rowOff>133464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3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124591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72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5273</xdr:rowOff>
    </xdr:from>
    <xdr:to>
      <xdr:col>36</xdr:col>
      <xdr:colOff>165100</xdr:colOff>
      <xdr:row>56</xdr:row>
      <xdr:rowOff>106873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98000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6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95535</xdr:rowOff>
    </xdr:from>
    <xdr:to>
      <xdr:col>55</xdr:col>
      <xdr:colOff>0</xdr:colOff>
      <xdr:row>78</xdr:row>
      <xdr:rowOff>107321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68635"/>
          <a:ext cx="838200" cy="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94538</xdr:rowOff>
    </xdr:from>
    <xdr:to>
      <xdr:col>50</xdr:col>
      <xdr:colOff>114300</xdr:colOff>
      <xdr:row>78</xdr:row>
      <xdr:rowOff>107321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67638"/>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40949</xdr:rowOff>
    </xdr:from>
    <xdr:to>
      <xdr:col>45</xdr:col>
      <xdr:colOff>177800</xdr:colOff>
      <xdr:row>78</xdr:row>
      <xdr:rowOff>94538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14049"/>
          <a:ext cx="889000" cy="5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40949</xdr:rowOff>
    </xdr:from>
    <xdr:to>
      <xdr:col>41</xdr:col>
      <xdr:colOff>50800</xdr:colOff>
      <xdr:row>78</xdr:row>
      <xdr:rowOff>134455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14049"/>
          <a:ext cx="889000" cy="9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44735</xdr:rowOff>
    </xdr:from>
    <xdr:to>
      <xdr:col>55</xdr:col>
      <xdr:colOff>50800</xdr:colOff>
      <xdr:row>78</xdr:row>
      <xdr:rowOff>146335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131112</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56521</xdr:rowOff>
    </xdr:from>
    <xdr:to>
      <xdr:col>50</xdr:col>
      <xdr:colOff>165100</xdr:colOff>
      <xdr:row>78</xdr:row>
      <xdr:rowOff>158121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149248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52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43738</xdr:rowOff>
    </xdr:from>
    <xdr:to>
      <xdr:col>46</xdr:col>
      <xdr:colOff>38100</xdr:colOff>
      <xdr:row>78</xdr:row>
      <xdr:rowOff>145338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136465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0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161599</xdr:rowOff>
    </xdr:from>
    <xdr:to>
      <xdr:col>41</xdr:col>
      <xdr:colOff>101600</xdr:colOff>
      <xdr:row>78</xdr:row>
      <xdr:rowOff>91749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6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82876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5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83655</xdr:rowOff>
    </xdr:from>
    <xdr:to>
      <xdr:col>36</xdr:col>
      <xdr:colOff>165100</xdr:colOff>
      <xdr:row>79</xdr:row>
      <xdr:rowOff>13805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4932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162482</xdr:rowOff>
    </xdr:from>
    <xdr:to>
      <xdr:col>55</xdr:col>
      <xdr:colOff>0</xdr:colOff>
      <xdr:row>97</xdr:row>
      <xdr:rowOff>57280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21682"/>
          <a:ext cx="838200" cy="6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162482</xdr:rowOff>
    </xdr:from>
    <xdr:to>
      <xdr:col>50</xdr:col>
      <xdr:colOff>114300</xdr:colOff>
      <xdr:row>97</xdr:row>
      <xdr:rowOff>17678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21682"/>
          <a:ext cx="889000" cy="2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160288</xdr:rowOff>
    </xdr:from>
    <xdr:to>
      <xdr:col>45</xdr:col>
      <xdr:colOff>177800</xdr:colOff>
      <xdr:row>97</xdr:row>
      <xdr:rowOff>17678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19488"/>
          <a:ext cx="889000" cy="2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160288</xdr:rowOff>
    </xdr:from>
    <xdr:to>
      <xdr:col>41</xdr:col>
      <xdr:colOff>50800</xdr:colOff>
      <xdr:row>97</xdr:row>
      <xdr:rowOff>46349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19488"/>
          <a:ext cx="889000" cy="5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6480</xdr:rowOff>
    </xdr:from>
    <xdr:to>
      <xdr:col>55</xdr:col>
      <xdr:colOff>50800</xdr:colOff>
      <xdr:row>97</xdr:row>
      <xdr:rowOff>108080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3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92857</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5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111682</xdr:rowOff>
    </xdr:from>
    <xdr:to>
      <xdr:col>50</xdr:col>
      <xdr:colOff>165100</xdr:colOff>
      <xdr:row>97</xdr:row>
      <xdr:rowOff>41832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32959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138328</xdr:rowOff>
    </xdr:from>
    <xdr:to>
      <xdr:col>46</xdr:col>
      <xdr:colOff>38100</xdr:colOff>
      <xdr:row>97</xdr:row>
      <xdr:rowOff>68478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9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59605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9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109488</xdr:rowOff>
    </xdr:from>
    <xdr:to>
      <xdr:col>41</xdr:col>
      <xdr:colOff>101600</xdr:colOff>
      <xdr:row>97</xdr:row>
      <xdr:rowOff>39638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30765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6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166999</xdr:rowOff>
    </xdr:from>
    <xdr:to>
      <xdr:col>36</xdr:col>
      <xdr:colOff>165100</xdr:colOff>
      <xdr:row>97</xdr:row>
      <xdr:rowOff>97149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88276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1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15587</xdr:rowOff>
    </xdr:from>
    <xdr:to>
      <xdr:col>85</xdr:col>
      <xdr:colOff>127000</xdr:colOff>
      <xdr:row>38</xdr:row>
      <xdr:rowOff>132826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30687"/>
          <a:ext cx="838200" cy="11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15587</xdr:rowOff>
    </xdr:from>
    <xdr:to>
      <xdr:col>81</xdr:col>
      <xdr:colOff>50800</xdr:colOff>
      <xdr:row>38</xdr:row>
      <xdr:rowOff>144239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30687"/>
          <a:ext cx="889000" cy="12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144239</xdr:rowOff>
    </xdr:from>
    <xdr:to>
      <xdr:col>76</xdr:col>
      <xdr:colOff>114300</xdr:colOff>
      <xdr:row>38</xdr:row>
      <xdr:rowOff>161254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59339"/>
          <a:ext cx="889000" cy="1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161254</xdr:rowOff>
    </xdr:from>
    <xdr:to>
      <xdr:col>71</xdr:col>
      <xdr:colOff>177800</xdr:colOff>
      <xdr:row>39</xdr:row>
      <xdr:rowOff>20942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76354"/>
          <a:ext cx="889000" cy="3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82026</xdr:rowOff>
    </xdr:from>
    <xdr:to>
      <xdr:col>85</xdr:col>
      <xdr:colOff>177800</xdr:colOff>
      <xdr:row>39</xdr:row>
      <xdr:rowOff>12176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168403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1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136237</xdr:rowOff>
    </xdr:from>
    <xdr:to>
      <xdr:col>81</xdr:col>
      <xdr:colOff>101600</xdr:colOff>
      <xdr:row>38</xdr:row>
      <xdr:rowOff>66387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57514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7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93439</xdr:rowOff>
    </xdr:from>
    <xdr:to>
      <xdr:col>76</xdr:col>
      <xdr:colOff>165100</xdr:colOff>
      <xdr:row>39</xdr:row>
      <xdr:rowOff>23589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14716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0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110454</xdr:rowOff>
    </xdr:from>
    <xdr:to>
      <xdr:col>72</xdr:col>
      <xdr:colOff>38100</xdr:colOff>
      <xdr:row>39</xdr:row>
      <xdr:rowOff>40604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31731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1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141592</xdr:rowOff>
    </xdr:from>
    <xdr:to>
      <xdr:col>67</xdr:col>
      <xdr:colOff>101600</xdr:colOff>
      <xdr:row>39</xdr:row>
      <xdr:rowOff>71742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62869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4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11120</xdr:rowOff>
    </xdr:from>
    <xdr:to>
      <xdr:col>85</xdr:col>
      <xdr:colOff>127000</xdr:colOff>
      <xdr:row>57</xdr:row>
      <xdr:rowOff>79749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83770"/>
          <a:ext cx="838200" cy="6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75265</xdr:rowOff>
    </xdr:from>
    <xdr:to>
      <xdr:col>81</xdr:col>
      <xdr:colOff>50800</xdr:colOff>
      <xdr:row>57</xdr:row>
      <xdr:rowOff>79749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47915"/>
          <a:ext cx="8890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75265</xdr:rowOff>
    </xdr:from>
    <xdr:to>
      <xdr:col>76</xdr:col>
      <xdr:colOff>114300</xdr:colOff>
      <xdr:row>57</xdr:row>
      <xdr:rowOff>150582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47915"/>
          <a:ext cx="889000" cy="7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150582</xdr:rowOff>
    </xdr:from>
    <xdr:to>
      <xdr:col>71</xdr:col>
      <xdr:colOff>177800</xdr:colOff>
      <xdr:row>58</xdr:row>
      <xdr:rowOff>6708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23232"/>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131770</xdr:rowOff>
    </xdr:from>
    <xdr:to>
      <xdr:col>85</xdr:col>
      <xdr:colOff>177800</xdr:colOff>
      <xdr:row>57</xdr:row>
      <xdr:rowOff>61920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110197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1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28949</xdr:rowOff>
    </xdr:from>
    <xdr:to>
      <xdr:col>81</xdr:col>
      <xdr:colOff>101600</xdr:colOff>
      <xdr:row>57</xdr:row>
      <xdr:rowOff>130549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121676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24465</xdr:rowOff>
    </xdr:from>
    <xdr:to>
      <xdr:col>76</xdr:col>
      <xdr:colOff>165100</xdr:colOff>
      <xdr:row>57</xdr:row>
      <xdr:rowOff>126065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9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117192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8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99782</xdr:rowOff>
    </xdr:from>
    <xdr:to>
      <xdr:col>72</xdr:col>
      <xdr:colOff>38100</xdr:colOff>
      <xdr:row>58</xdr:row>
      <xdr:rowOff>29932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7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21059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6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127358</xdr:rowOff>
    </xdr:from>
    <xdr:to>
      <xdr:col>67</xdr:col>
      <xdr:colOff>101600</xdr:colOff>
      <xdr:row>58</xdr:row>
      <xdr:rowOff>57508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0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48635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169859</xdr:rowOff>
    </xdr:from>
    <xdr:to>
      <xdr:col>85</xdr:col>
      <xdr:colOff>127000</xdr:colOff>
      <xdr:row>79</xdr:row>
      <xdr:rowOff>44434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42959"/>
          <a:ext cx="8382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169859</xdr:rowOff>
    </xdr:from>
    <xdr:to>
      <xdr:col>81</xdr:col>
      <xdr:colOff>50800</xdr:colOff>
      <xdr:row>79</xdr:row>
      <xdr:rowOff>20606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42959"/>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20606</xdr:rowOff>
    </xdr:from>
    <xdr:to>
      <xdr:col>76</xdr:col>
      <xdr:colOff>114300</xdr:colOff>
      <xdr:row>79</xdr:row>
      <xdr:rowOff>44427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65156"/>
          <a:ext cx="889000" cy="2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79769</xdr:rowOff>
    </xdr:from>
    <xdr:to>
      <xdr:col>71</xdr:col>
      <xdr:colOff>177800</xdr:colOff>
      <xdr:row>79</xdr:row>
      <xdr:rowOff>44427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52869"/>
          <a:ext cx="889000" cy="13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132159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50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165084</xdr:rowOff>
    </xdr:from>
    <xdr:to>
      <xdr:col>85</xdr:col>
      <xdr:colOff>177800</xdr:colOff>
      <xdr:row>79</xdr:row>
      <xdr:rowOff>95234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80011</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119059</xdr:rowOff>
    </xdr:from>
    <xdr:to>
      <xdr:col>81</xdr:col>
      <xdr:colOff>101600</xdr:colOff>
      <xdr:row>79</xdr:row>
      <xdr:rowOff>49209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9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40336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8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141256</xdr:rowOff>
    </xdr:from>
    <xdr:to>
      <xdr:col>76</xdr:col>
      <xdr:colOff>165100</xdr:colOff>
      <xdr:row>79</xdr:row>
      <xdr:rowOff>71406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1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62533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60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165077</xdr:rowOff>
    </xdr:from>
    <xdr:to>
      <xdr:col>72</xdr:col>
      <xdr:colOff>38100</xdr:colOff>
      <xdr:row>79</xdr:row>
      <xdr:rowOff>95227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86354</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28969</xdr:rowOff>
    </xdr:from>
    <xdr:to>
      <xdr:col>67</xdr:col>
      <xdr:colOff>101600</xdr:colOff>
      <xdr:row>78</xdr:row>
      <xdr:rowOff>130569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147096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1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67360</xdr:rowOff>
    </xdr:from>
    <xdr:to>
      <xdr:col>85</xdr:col>
      <xdr:colOff>127000</xdr:colOff>
      <xdr:row>98</xdr:row>
      <xdr:rowOff>71303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869460"/>
          <a:ext cx="8382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71303</xdr:rowOff>
    </xdr:from>
    <xdr:to>
      <xdr:col>81</xdr:col>
      <xdr:colOff>50800</xdr:colOff>
      <xdr:row>98</xdr:row>
      <xdr:rowOff>72755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873403"/>
          <a:ext cx="8890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62567</xdr:rowOff>
    </xdr:from>
    <xdr:to>
      <xdr:col>76</xdr:col>
      <xdr:colOff>114300</xdr:colOff>
      <xdr:row>98</xdr:row>
      <xdr:rowOff>72755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864667"/>
          <a:ext cx="8890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60308</xdr:rowOff>
    </xdr:from>
    <xdr:to>
      <xdr:col>71</xdr:col>
      <xdr:colOff>177800</xdr:colOff>
      <xdr:row>98</xdr:row>
      <xdr:rowOff>62567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862408"/>
          <a:ext cx="889000" cy="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16560</xdr:rowOff>
    </xdr:from>
    <xdr:to>
      <xdr:col>85</xdr:col>
      <xdr:colOff>177800</xdr:colOff>
      <xdr:row>98</xdr:row>
      <xdr:rowOff>118160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8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166437</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79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20503</xdr:rowOff>
    </xdr:from>
    <xdr:to>
      <xdr:col>81</xdr:col>
      <xdr:colOff>101600</xdr:colOff>
      <xdr:row>98</xdr:row>
      <xdr:rowOff>122103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82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113230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91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21955</xdr:rowOff>
    </xdr:from>
    <xdr:to>
      <xdr:col>76</xdr:col>
      <xdr:colOff>165100</xdr:colOff>
      <xdr:row>98</xdr:row>
      <xdr:rowOff>123555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82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114682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91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11767</xdr:rowOff>
    </xdr:from>
    <xdr:to>
      <xdr:col>72</xdr:col>
      <xdr:colOff>38100</xdr:colOff>
      <xdr:row>98</xdr:row>
      <xdr:rowOff>113367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81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104494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90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9508</xdr:rowOff>
    </xdr:from>
    <xdr:to>
      <xdr:col>67</xdr:col>
      <xdr:colOff>101600</xdr:colOff>
      <xdr:row>98</xdr:row>
      <xdr:rowOff>111108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8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102235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9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年度の一人当たり支出額は、多くの項目で、類似団体より低く推移している。これは、最小限の支出で最大の効果が上がる事業を選択してきた結果といえる。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312,710</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157,571</a:t>
          </a:r>
          <a:r>
            <a:rPr kumimoji="1" lang="ja-JP" altLang="en-US" sz="1300">
              <a:latin typeface="ＭＳ Ｐゴシック" panose="020B0600070205080204" pitchFamily="50" charset="-128"/>
              <a:ea typeface="ＭＳ Ｐゴシック" panose="020B0600070205080204" pitchFamily="50" charset="-128"/>
            </a:rPr>
            <a:t>円となった。新庁舎建設工事が終了したことが影響している。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84,551</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10,350</a:t>
          </a:r>
          <a:r>
            <a:rPr kumimoji="1" lang="ja-JP" altLang="en-US" sz="1300">
              <a:latin typeface="ＭＳ Ｐゴシック" panose="020B0600070205080204" pitchFamily="50" charset="-128"/>
              <a:ea typeface="ＭＳ Ｐゴシック" panose="020B0600070205080204" pitchFamily="50" charset="-128"/>
            </a:rPr>
            <a:t>円となった。農業用資材等価格高騰対策事業補助が終了したことが影響している。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9,660</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2,578</a:t>
          </a:r>
          <a:r>
            <a:rPr kumimoji="1" lang="ja-JP" altLang="en-US" sz="1300">
              <a:latin typeface="ＭＳ Ｐゴシック" panose="020B0600070205080204" pitchFamily="50" charset="-128"/>
              <a:ea typeface="ＭＳ Ｐゴシック" panose="020B0600070205080204" pitchFamily="50" charset="-128"/>
            </a:rPr>
            <a:t>円となった。村内の施設管理委託料の増額や新規事業への補助金の支出が影響している。</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28,421</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7,180</a:t>
          </a:r>
          <a:r>
            <a:rPr kumimoji="1" lang="ja-JP" altLang="en-US" sz="1300">
              <a:latin typeface="ＭＳ Ｐゴシック" panose="020B0600070205080204" pitchFamily="50" charset="-128"/>
              <a:ea typeface="ＭＳ Ｐゴシック" panose="020B0600070205080204" pitchFamily="50" charset="-128"/>
            </a:rPr>
            <a:t>円となった。消防ポンプ自動車の購入を納車の都合で次年度に繰り越したことが影響している。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a:t>
          </a:r>
          <a:r>
            <a:rPr kumimoji="1" lang="en-US" altLang="ja-JP" sz="1400">
              <a:latin typeface="ＭＳ ゴシック" pitchFamily="49" charset="-128"/>
              <a:ea typeface="ＭＳ ゴシック" pitchFamily="49" charset="-128"/>
            </a:rPr>
            <a:t>3,229,676</a:t>
          </a:r>
          <a:r>
            <a:rPr kumimoji="1" lang="ja-JP" altLang="en-US" sz="1400">
              <a:latin typeface="ＭＳ ゴシック" pitchFamily="49" charset="-128"/>
              <a:ea typeface="ＭＳ ゴシック" pitchFamily="49" charset="-128"/>
            </a:rPr>
            <a:t>千円　財政調整基金</a:t>
          </a:r>
          <a:r>
            <a:rPr kumimoji="1" lang="en-US" altLang="ja-JP" sz="1400">
              <a:latin typeface="ＭＳ ゴシック" pitchFamily="49" charset="-128"/>
              <a:ea typeface="ＭＳ ゴシック" pitchFamily="49" charset="-128"/>
            </a:rPr>
            <a:t>2,452,679</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は単年度収支が▲</a:t>
          </a:r>
          <a:r>
            <a:rPr kumimoji="1" lang="en-US" altLang="ja-JP" sz="1400">
              <a:latin typeface="ＭＳ ゴシック" pitchFamily="49" charset="-128"/>
              <a:ea typeface="ＭＳ ゴシック" pitchFamily="49" charset="-128"/>
            </a:rPr>
            <a:t>23,072</a:t>
          </a:r>
          <a:r>
            <a:rPr kumimoji="1" lang="ja-JP" altLang="en-US" sz="1400">
              <a:latin typeface="ＭＳ ゴシック" pitchFamily="49" charset="-128"/>
              <a:ea typeface="ＭＳ ゴシック" pitchFamily="49" charset="-128"/>
            </a:rPr>
            <a:t>千円だったが、財政調整基金に</a:t>
          </a:r>
          <a:r>
            <a:rPr kumimoji="1" lang="en-US" altLang="ja-JP" sz="1400">
              <a:latin typeface="ＭＳ ゴシック" pitchFamily="49" charset="-128"/>
              <a:ea typeface="ＭＳ ゴシック" pitchFamily="49" charset="-128"/>
            </a:rPr>
            <a:t>8,307</a:t>
          </a:r>
          <a:r>
            <a:rPr kumimoji="1" lang="ja-JP" altLang="en-US" sz="1400">
              <a:latin typeface="ＭＳ ゴシック" pitchFamily="49" charset="-128"/>
              <a:ea typeface="ＭＳ ゴシック" pitchFamily="49" charset="-128"/>
            </a:rPr>
            <a:t>千円の歳出積立を行ったため、標準財政規模比の実質単年度収支は</a:t>
          </a:r>
          <a:r>
            <a:rPr kumimoji="1" lang="en-US" altLang="ja-JP" sz="1400">
              <a:latin typeface="ＭＳ ゴシック" pitchFamily="49" charset="-128"/>
              <a:ea typeface="ＭＳ ゴシック" pitchFamily="49" charset="-128"/>
            </a:rPr>
            <a:t>+2.24%</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財政調整基金の残高は決算剰余金処分により</a:t>
          </a:r>
          <a:r>
            <a:rPr kumimoji="1" lang="en-US" altLang="ja-JP" sz="1400">
              <a:latin typeface="ＭＳ ゴシック" pitchFamily="49" charset="-128"/>
              <a:ea typeface="ＭＳ ゴシック" pitchFamily="49" charset="-128"/>
            </a:rPr>
            <a:t>+264,328</a:t>
          </a:r>
          <a:r>
            <a:rPr kumimoji="1" lang="ja-JP" altLang="en-US" sz="1400">
              <a:latin typeface="ＭＳ ゴシック" pitchFamily="49" charset="-128"/>
              <a:ea typeface="ＭＳ ゴシック" pitchFamily="49" charset="-128"/>
            </a:rPr>
            <a:t>千円となった。</a:t>
          </a:r>
        </a:p>
        <a:p>
          <a:r>
            <a:rPr kumimoji="1" lang="ja-JP" altLang="en-US" sz="1400">
              <a:latin typeface="ＭＳ ゴシック" pitchFamily="49" charset="-128"/>
              <a:ea typeface="ＭＳ ゴシック" pitchFamily="49" charset="-128"/>
            </a:rPr>
            <a:t>　今後も、事務事業の見直し・統廃合など歳出の合理化等行財政改革を推進し、健全な行財政運営に努めていく。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のいずれの会計も黒字であり、特に一般会計においての黒字額は多額となっている。特別会計は、一般会計からの繰入金に依存しているため、今後も必要最小限の支出に努め、健全な財政運営が図れるよう努め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H13,23</a:t>
          </a:r>
          <a:r>
            <a:rPr kumimoji="1" lang="ja-JP" altLang="en-US" sz="1400">
              <a:latin typeface="ＭＳ ゴシック" pitchFamily="49" charset="-128"/>
              <a:ea typeface="ＭＳ ゴシック" pitchFamily="49" charset="-128"/>
            </a:rPr>
            <a:t>年度借入債の償還が終了したが役場新庁舎建設にともない借り入れた公共施設等適正管理推進事業債の元金償還が始まったことで元利償還金は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公営企業債の元利償還金に対する繰入金が高額なのは、農業集落排水事業特別会計の公債費によるものであり、こちらも当分の間、高い状況が続くことが見込まれる。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当村は</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年度において、将来負担額に対し充当可能財源等（基金残高）が上回り、将来負担比率はマイナスとなった。</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年度に赤城西麓土地改良事業、</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には望郷ライン整備事業による債務負担行為が終了となったが、一方で高額な臨時財政対策債の借入が続いていること、また耐震化により新築する役場庁舎整備のための借入、公共施設の更新整備に対する借入など、今後も地方債残高は膨らむ見込みである。公共施設等総合管理計画を踏まえ、財政面において過度な負担とならないように計画的な借入を行い、財政運営を図っ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群馬県昭和村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年度は基金全体で前年度比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１つ目に、将来に控えている学校校舎建築のための「学校校舎建築基金」への積立を増額したこと。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２つ目に、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年度は財政調整基金の取崩しを行わず、積立のみを行ったため、財政調整基金残高が増額したこと。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が挙げられる。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・各基金の目的に合わせ、計画的に事業を実施できるよう、積立と取り崩しのバランスに留意しながら一定の残高を確保していきたい。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・庁舎整備基金：耐震不足の役場庁舎を建て替えるためのもの。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・赤城西麓事業基金：赤城西麓土地改良事業のためのもの。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・地域福祉基金：高齢者の保健福祉向上のための事業に対するもの。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・緑の大地ふるさとしょうわ基金：ふるさと納税を財源としたもので、ふるさとしょうわの村づくりのためのもの。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・公共事業整備基金：道路、排水路、上水道、その他公共施設の整備および維持のためのもの。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・学校校舎建築基金：学校校舎の建築費又は改修費に充てるためのもの。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・森林環境譲与税基金：森林整備や林業振興経費に充てるためのもの。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・庁舎整備基金：庁舎建設財源として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・赤城西麓事業基金：利子の積立を行った。残高は約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・緑の大地ふるさとしょうわ基金：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・公共事業整備基金：利子の積立を行った。残高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・学校校舎建築基金：学校校舎建設財源として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・公共事業整備基金：老朽化する施設の更新に、毎年度、計画的に取り崩しながら事業に充当し、それとともに積み立ても計画的に行う予定。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・学校校舎建築基金：将来に控える学校校舎建設に向け、計画的に積み立てを行う。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・決算剰余金処分による積み増しが主な増加理由。</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百万円のラインを基準として確保できるよう努めていきたい。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・今後の公債費の増額に備え、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百万円の歳出積立を行った。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・庁舎建設に伴う借入債の元金償還が始まったことや、公共施設の更新整備に伴う借入等が今後控えていることから、今後の公債費の支出に備えて計画的に積み立てていく予定。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6455771</v>
      </c>
      <c r="BO4" s="371"/>
      <c r="BP4" s="371"/>
      <c r="BQ4" s="371"/>
      <c r="BR4" s="371"/>
      <c r="BS4" s="371"/>
      <c r="BT4" s="371"/>
      <c r="BU4" s="372"/>
      <c r="BV4" s="370">
        <v>7648044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13.2</v>
      </c>
      <c r="CU4" s="377"/>
      <c r="CV4" s="377"/>
      <c r="CW4" s="377"/>
      <c r="CX4" s="377"/>
      <c r="CY4" s="377"/>
      <c r="CZ4" s="377"/>
      <c r="DA4" s="378"/>
      <c r="DB4" s="376">
        <v>13.9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5983900</v>
      </c>
      <c r="BO5" s="408"/>
      <c r="BP5" s="408"/>
      <c r="BQ5" s="408"/>
      <c r="BR5" s="408"/>
      <c r="BS5" s="408"/>
      <c r="BT5" s="408"/>
      <c r="BU5" s="409"/>
      <c r="BV5" s="407">
        <v>7156666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85.4</v>
      </c>
      <c r="CU5" s="405"/>
      <c r="CV5" s="405"/>
      <c r="CW5" s="405"/>
      <c r="CX5" s="405"/>
      <c r="CY5" s="405"/>
      <c r="CZ5" s="405"/>
      <c r="DA5" s="406"/>
      <c r="DB5" s="404">
        <v>82.5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471871</v>
      </c>
      <c r="BO6" s="408"/>
      <c r="BP6" s="408"/>
      <c r="BQ6" s="408"/>
      <c r="BR6" s="408"/>
      <c r="BS6" s="408"/>
      <c r="BT6" s="408"/>
      <c r="BU6" s="409"/>
      <c r="BV6" s="407">
        <v>491378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85.9</v>
      </c>
      <c r="CU6" s="445"/>
      <c r="CV6" s="445"/>
      <c r="CW6" s="445"/>
      <c r="CX6" s="445"/>
      <c r="CY6" s="445"/>
      <c r="CZ6" s="445"/>
      <c r="DA6" s="446"/>
      <c r="DB6" s="444">
        <v>83.7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46500</v>
      </c>
      <c r="BO7" s="408"/>
      <c r="BP7" s="408"/>
      <c r="BQ7" s="408"/>
      <c r="BR7" s="408"/>
      <c r="BS7" s="408"/>
      <c r="BT7" s="408"/>
      <c r="BU7" s="409"/>
      <c r="BV7" s="407">
        <v>42935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3229676</v>
      </c>
      <c r="CU7" s="408"/>
      <c r="CV7" s="408"/>
      <c r="CW7" s="408"/>
      <c r="CX7" s="408"/>
      <c r="CY7" s="408"/>
      <c r="CZ7" s="408"/>
      <c r="DA7" s="409"/>
      <c r="DB7" s="407">
        <v>3215580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425371</v>
      </c>
      <c r="BO8" s="408"/>
      <c r="BP8" s="408"/>
      <c r="BQ8" s="408"/>
      <c r="BR8" s="408"/>
      <c r="BS8" s="408"/>
      <c r="BT8" s="408"/>
      <c r="BU8" s="409"/>
      <c r="BV8" s="407">
        <v>448443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0.43</v>
      </c>
      <c r="CU8" s="448"/>
      <c r="CV8" s="448"/>
      <c r="CW8" s="448"/>
      <c r="CX8" s="448"/>
      <c r="CY8" s="448"/>
      <c r="CZ8" s="448"/>
      <c r="DA8" s="449"/>
      <c r="DB8" s="447">
        <v>0.43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6953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-23072</v>
      </c>
      <c r="BO9" s="408"/>
      <c r="BP9" s="408"/>
      <c r="BQ9" s="408"/>
      <c r="BR9" s="408"/>
      <c r="BS9" s="408"/>
      <c r="BT9" s="408"/>
      <c r="BU9" s="409"/>
      <c r="BV9" s="407">
        <v>-45446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7.1</v>
      </c>
      <c r="CU9" s="405"/>
      <c r="CV9" s="405"/>
      <c r="CW9" s="405"/>
      <c r="CX9" s="405"/>
      <c r="CY9" s="405"/>
      <c r="CZ9" s="405"/>
      <c r="DA9" s="406"/>
      <c r="DB9" s="404">
        <v>6.9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7347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8307</v>
      </c>
      <c r="BO10" s="408"/>
      <c r="BP10" s="408"/>
      <c r="BQ10" s="408"/>
      <c r="BR10" s="408"/>
      <c r="BS10" s="408"/>
      <c r="BT10" s="408"/>
      <c r="BU10" s="409"/>
      <c r="BV10" s="407">
        <v>1118</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6979</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127</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42440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6377</v>
      </c>
      <c r="S13" s="492"/>
      <c r="T13" s="492"/>
      <c r="U13" s="492"/>
      <c r="V13" s="493"/>
      <c r="W13" s="423" t="s">
        <v>131</v>
      </c>
      <c r="X13" s="424"/>
      <c r="Y13" s="424"/>
      <c r="Z13" s="424"/>
      <c r="AA13" s="424"/>
      <c r="AB13" s="414"/>
      <c r="AC13" s="458">
        <v>1819</v>
      </c>
      <c r="AD13" s="459"/>
      <c r="AE13" s="459"/>
      <c r="AF13" s="459"/>
      <c r="AG13" s="501"/>
      <c r="AH13" s="458">
        <v>1936</v>
      </c>
      <c r="AI13" s="459"/>
      <c r="AJ13" s="459"/>
      <c r="AK13" s="459"/>
      <c r="AL13" s="460"/>
      <c r="AM13" s="436" t="s">
        <v>132</v>
      </c>
      <c r="AN13" s="437"/>
      <c r="AO13" s="437"/>
      <c r="AP13" s="437"/>
      <c r="AQ13" s="437"/>
      <c r="AR13" s="437"/>
      <c r="AS13" s="437"/>
      <c r="AT13" s="438"/>
      <c r="AU13" s="439" t="s">
        <v>127</v>
      </c>
      <c r="AV13" s="440"/>
      <c r="AW13" s="440"/>
      <c r="AX13" s="440"/>
      <c r="AY13" s="441" t="s">
        <v>133</v>
      </c>
      <c r="AZ13" s="442"/>
      <c r="BA13" s="442"/>
      <c r="BB13" s="442"/>
      <c r="BC13" s="442"/>
      <c r="BD13" s="442"/>
      <c r="BE13" s="442"/>
      <c r="BF13" s="442"/>
      <c r="BG13" s="442"/>
      <c r="BH13" s="442"/>
      <c r="BI13" s="442"/>
      <c r="BJ13" s="442"/>
      <c r="BK13" s="442"/>
      <c r="BL13" s="442"/>
      <c r="BM13" s="443"/>
      <c r="BN13" s="407">
        <v>-14765</v>
      </c>
      <c r="BO13" s="408"/>
      <c r="BP13" s="408"/>
      <c r="BQ13" s="408"/>
      <c r="BR13" s="408"/>
      <c r="BS13" s="408"/>
      <c r="BT13" s="408"/>
      <c r="BU13" s="409"/>
      <c r="BV13" s="407">
        <v>-86768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4.8</v>
      </c>
      <c r="CU13" s="405"/>
      <c r="CV13" s="405"/>
      <c r="CW13" s="405"/>
      <c r="CX13" s="405"/>
      <c r="CY13" s="405"/>
      <c r="CZ13" s="405"/>
      <c r="DA13" s="406"/>
      <c r="DB13" s="404">
        <v>4.7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7007</v>
      </c>
      <c r="S14" s="492"/>
      <c r="T14" s="492"/>
      <c r="U14" s="492"/>
      <c r="V14" s="493"/>
      <c r="W14" s="397"/>
      <c r="X14" s="398"/>
      <c r="Y14" s="398"/>
      <c r="Z14" s="398"/>
      <c r="AA14" s="398"/>
      <c r="AB14" s="387"/>
      <c r="AC14" s="494">
        <v>44.5</v>
      </c>
      <c r="AD14" s="495"/>
      <c r="AE14" s="495"/>
      <c r="AF14" s="495"/>
      <c r="AG14" s="496"/>
      <c r="AH14" s="494">
        <v>45.6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6493</v>
      </c>
      <c r="S15" s="492"/>
      <c r="T15" s="492"/>
      <c r="U15" s="492"/>
      <c r="V15" s="493"/>
      <c r="W15" s="423" t="s">
        <v>137</v>
      </c>
      <c r="X15" s="424"/>
      <c r="Y15" s="424"/>
      <c r="Z15" s="424"/>
      <c r="AA15" s="424"/>
      <c r="AB15" s="414"/>
      <c r="AC15" s="458">
        <v>670</v>
      </c>
      <c r="AD15" s="459"/>
      <c r="AE15" s="459"/>
      <c r="AF15" s="459"/>
      <c r="AG15" s="501"/>
      <c r="AH15" s="458">
        <v>685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1271418</v>
      </c>
      <c r="BO15" s="371"/>
      <c r="BP15" s="371"/>
      <c r="BQ15" s="371"/>
      <c r="BR15" s="371"/>
      <c r="BS15" s="371"/>
      <c r="BT15" s="371"/>
      <c r="BU15" s="372"/>
      <c r="BV15" s="370">
        <v>1237758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16.399999999999999</v>
      </c>
      <c r="AD16" s="495"/>
      <c r="AE16" s="495"/>
      <c r="AF16" s="495"/>
      <c r="AG16" s="496"/>
      <c r="AH16" s="494">
        <v>16.2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2888642</v>
      </c>
      <c r="BO16" s="408"/>
      <c r="BP16" s="408"/>
      <c r="BQ16" s="408"/>
      <c r="BR16" s="408"/>
      <c r="BS16" s="408"/>
      <c r="BT16" s="408"/>
      <c r="BU16" s="409"/>
      <c r="BV16" s="407">
        <v>2839447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1600</v>
      </c>
      <c r="AD17" s="459"/>
      <c r="AE17" s="459"/>
      <c r="AF17" s="459"/>
      <c r="AG17" s="501"/>
      <c r="AH17" s="458">
        <v>1620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1602349</v>
      </c>
      <c r="BO17" s="408"/>
      <c r="BP17" s="408"/>
      <c r="BQ17" s="408"/>
      <c r="BR17" s="408"/>
      <c r="BS17" s="408"/>
      <c r="BT17" s="408"/>
      <c r="BU17" s="409"/>
      <c r="BV17" s="407">
        <v>1566873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64.14</v>
      </c>
      <c r="M18" s="531"/>
      <c r="N18" s="531"/>
      <c r="O18" s="531"/>
      <c r="P18" s="531"/>
      <c r="Q18" s="531"/>
      <c r="R18" s="532"/>
      <c r="S18" s="532"/>
      <c r="T18" s="532"/>
      <c r="U18" s="532"/>
      <c r="V18" s="533"/>
      <c r="W18" s="425"/>
      <c r="X18" s="426"/>
      <c r="Y18" s="426"/>
      <c r="Z18" s="426"/>
      <c r="AA18" s="426"/>
      <c r="AB18" s="417"/>
      <c r="AC18" s="534">
        <v>39.1</v>
      </c>
      <c r="AD18" s="535"/>
      <c r="AE18" s="535"/>
      <c r="AF18" s="535"/>
      <c r="AG18" s="536"/>
      <c r="AH18" s="534">
        <v>38.200000000000003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2797806</v>
      </c>
      <c r="BO18" s="408"/>
      <c r="BP18" s="408"/>
      <c r="BQ18" s="408"/>
      <c r="BR18" s="408"/>
      <c r="BS18" s="408"/>
      <c r="BT18" s="408"/>
      <c r="BU18" s="409"/>
      <c r="BV18" s="407">
        <v>2713447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108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3849239</v>
      </c>
      <c r="BO19" s="408"/>
      <c r="BP19" s="408"/>
      <c r="BQ19" s="408"/>
      <c r="BR19" s="408"/>
      <c r="BS19" s="408"/>
      <c r="BT19" s="408"/>
      <c r="BU19" s="409"/>
      <c r="BV19" s="407">
        <v>3848296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2601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2943930</v>
      </c>
      <c r="BO22" s="371"/>
      <c r="BP22" s="371"/>
      <c r="BQ22" s="371"/>
      <c r="BR22" s="371"/>
      <c r="BS22" s="371"/>
      <c r="BT22" s="371"/>
      <c r="BU22" s="372"/>
      <c r="BV22" s="370">
        <v>3131861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2510862</v>
      </c>
      <c r="BO23" s="408"/>
      <c r="BP23" s="408"/>
      <c r="BQ23" s="408"/>
      <c r="BR23" s="408"/>
      <c r="BS23" s="408"/>
      <c r="BT23" s="408"/>
      <c r="BU23" s="409"/>
      <c r="BV23" s="407">
        <v>2663642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5900</v>
      </c>
      <c r="R24" s="459"/>
      <c r="S24" s="459"/>
      <c r="T24" s="459"/>
      <c r="U24" s="459"/>
      <c r="V24" s="501"/>
      <c r="W24" s="553"/>
      <c r="X24" s="554"/>
      <c r="Y24" s="555"/>
      <c r="Z24" s="457" t="s">
        <v>162</v>
      </c>
      <c r="AA24" s="437"/>
      <c r="AB24" s="437"/>
      <c r="AC24" s="437"/>
      <c r="AD24" s="437"/>
      <c r="AE24" s="437"/>
      <c r="AF24" s="437"/>
      <c r="AG24" s="438"/>
      <c r="AH24" s="458">
        <v>85</v>
      </c>
      <c r="AI24" s="459"/>
      <c r="AJ24" s="459"/>
      <c r="AK24" s="459"/>
      <c r="AL24" s="501"/>
      <c r="AM24" s="458">
        <v>248710</v>
      </c>
      <c r="AN24" s="459"/>
      <c r="AO24" s="459"/>
      <c r="AP24" s="459"/>
      <c r="AQ24" s="459"/>
      <c r="AR24" s="501"/>
      <c r="AS24" s="458">
        <v>2926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1490537</v>
      </c>
      <c r="BO24" s="408"/>
      <c r="BP24" s="408"/>
      <c r="BQ24" s="408"/>
      <c r="BR24" s="408"/>
      <c r="BS24" s="408"/>
      <c r="BT24" s="408"/>
      <c r="BU24" s="409"/>
      <c r="BV24" s="407">
        <v>1536248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4710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18722</v>
      </c>
      <c r="BO25" s="371"/>
      <c r="BP25" s="371"/>
      <c r="BQ25" s="371"/>
      <c r="BR25" s="371"/>
      <c r="BS25" s="371"/>
      <c r="BT25" s="371"/>
      <c r="BU25" s="372"/>
      <c r="BV25" s="370">
        <v>2600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4310</v>
      </c>
      <c r="R26" s="459"/>
      <c r="S26" s="459"/>
      <c r="T26" s="459"/>
      <c r="U26" s="459"/>
      <c r="V26" s="501"/>
      <c r="W26" s="553"/>
      <c r="X26" s="554"/>
      <c r="Y26" s="555"/>
      <c r="Z26" s="457" t="s">
        <v>168</v>
      </c>
      <c r="AA26" s="559"/>
      <c r="AB26" s="559"/>
      <c r="AC26" s="559"/>
      <c r="AD26" s="559"/>
      <c r="AE26" s="559"/>
      <c r="AF26" s="559"/>
      <c r="AG26" s="560"/>
      <c r="AH26" s="458">
        <v>7</v>
      </c>
      <c r="AI26" s="459"/>
      <c r="AJ26" s="459"/>
      <c r="AK26" s="459"/>
      <c r="AL26" s="501"/>
      <c r="AM26" s="458">
        <v>18424</v>
      </c>
      <c r="AN26" s="459"/>
      <c r="AO26" s="459"/>
      <c r="AP26" s="459"/>
      <c r="AQ26" s="459"/>
      <c r="AR26" s="501"/>
      <c r="AS26" s="458">
        <v>2632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2890</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103182</v>
      </c>
      <c r="BO27" s="527"/>
      <c r="BP27" s="527"/>
      <c r="BQ27" s="527"/>
      <c r="BR27" s="527"/>
      <c r="BS27" s="527"/>
      <c r="BT27" s="527"/>
      <c r="BU27" s="528"/>
      <c r="BV27" s="526">
        <v>103182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2260</v>
      </c>
      <c r="R28" s="459"/>
      <c r="S28" s="459"/>
      <c r="T28" s="459"/>
      <c r="U28" s="459"/>
      <c r="V28" s="501"/>
      <c r="W28" s="553"/>
      <c r="X28" s="554"/>
      <c r="Y28" s="555"/>
      <c r="Z28" s="457" t="s">
        <v>175</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2452679</v>
      </c>
      <c r="BO28" s="371"/>
      <c r="BP28" s="371"/>
      <c r="BQ28" s="371"/>
      <c r="BR28" s="371"/>
      <c r="BS28" s="371"/>
      <c r="BT28" s="371"/>
      <c r="BU28" s="372"/>
      <c r="BV28" s="370">
        <v>2188351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10</v>
      </c>
      <c r="M29" s="459"/>
      <c r="N29" s="459"/>
      <c r="O29" s="459"/>
      <c r="P29" s="501"/>
      <c r="Q29" s="458">
        <v>2060</v>
      </c>
      <c r="R29" s="459"/>
      <c r="S29" s="459"/>
      <c r="T29" s="459"/>
      <c r="U29" s="459"/>
      <c r="V29" s="501"/>
      <c r="W29" s="556"/>
      <c r="X29" s="557"/>
      <c r="Y29" s="558"/>
      <c r="Z29" s="457" t="s">
        <v>178</v>
      </c>
      <c r="AA29" s="437"/>
      <c r="AB29" s="437"/>
      <c r="AC29" s="437"/>
      <c r="AD29" s="437"/>
      <c r="AE29" s="437"/>
      <c r="AF29" s="437"/>
      <c r="AG29" s="438"/>
      <c r="AH29" s="458">
        <v>86</v>
      </c>
      <c r="AI29" s="459"/>
      <c r="AJ29" s="459"/>
      <c r="AK29" s="459"/>
      <c r="AL29" s="501"/>
      <c r="AM29" s="458">
        <v>252338</v>
      </c>
      <c r="AN29" s="459"/>
      <c r="AO29" s="459"/>
      <c r="AP29" s="459"/>
      <c r="AQ29" s="459"/>
      <c r="AR29" s="501"/>
      <c r="AS29" s="458">
        <v>2934</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337743</v>
      </c>
      <c r="BO29" s="408"/>
      <c r="BP29" s="408"/>
      <c r="BQ29" s="408"/>
      <c r="BR29" s="408"/>
      <c r="BS29" s="408"/>
      <c r="BT29" s="408"/>
      <c r="BU29" s="409"/>
      <c r="BV29" s="407">
        <v>324269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96.9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3992939</v>
      </c>
      <c r="BO30" s="527"/>
      <c r="BP30" s="527"/>
      <c r="BQ30" s="527"/>
      <c r="BR30" s="527"/>
      <c r="BS30" s="527"/>
      <c r="BT30" s="527"/>
      <c r="BU30" s="528"/>
      <c r="BV30" s="526">
        <v>3728901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沼田市外二箇村清掃施設組合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あぐりーむ昭和</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IF('各会計、関係団体の財政状況及び健全化判断比率'!B32="","",'各会計、関係団体の財政状況及び健全化判断比率'!B32)</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利根沼田広域市町村圏振興整備組合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昭和村土地開発公社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利根沼田学校組合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群馬県市町村会館管理組合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群馬県市町村総合事務組合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群馬県後期高齢者医療広域連合（一般会計）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群馬県後期高齢者医療広域連合（事業会計）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ZxNUfc9pUs71Ui9rgXyYpbIbHt/7bbjJjRdV6+wOWgYJaMm2+reDlg/FaORnpb22t3YI3VeFbw/ig7GOJGAYIA==" saltValue="an1stWeAYIZxz1kIuWy8S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1257253</v>
      </c>
      <c r="S5" s="613"/>
      <c r="T5" s="613"/>
      <c r="U5" s="613"/>
      <c r="V5" s="613"/>
      <c r="W5" s="613"/>
      <c r="X5" s="613"/>
      <c r="Y5" s="614"/>
      <c r="Z5" s="615">
        <v>19.5</v>
      </c>
      <c r="AA5" s="615"/>
      <c r="AB5" s="615"/>
      <c r="AC5" s="615"/>
      <c r="AD5" s="616">
        <v>1257253</v>
      </c>
      <c r="AE5" s="616"/>
      <c r="AF5" s="616"/>
      <c r="AG5" s="616"/>
      <c r="AH5" s="616"/>
      <c r="AI5" s="616"/>
      <c r="AJ5" s="616"/>
      <c r="AK5" s="616"/>
      <c r="AL5" s="617">
        <v>38.6</v>
      </c>
      <c r="AM5" s="618"/>
      <c r="AN5" s="618"/>
      <c r="AO5" s="619"/>
      <c r="AP5" s="609" t="s">
        <v>217</v>
      </c>
      <c r="AQ5" s="610"/>
      <c r="AR5" s="610"/>
      <c r="AS5" s="610"/>
      <c r="AT5" s="610"/>
      <c r="AU5" s="610"/>
      <c r="AV5" s="610"/>
      <c r="AW5" s="610"/>
      <c r="AX5" s="610"/>
      <c r="AY5" s="610"/>
      <c r="AZ5" s="610"/>
      <c r="BA5" s="610"/>
      <c r="BB5" s="610"/>
      <c r="BC5" s="610"/>
      <c r="BD5" s="610"/>
      <c r="BE5" s="610"/>
      <c r="BF5" s="611"/>
      <c r="BG5" s="623">
        <v>1257138</v>
      </c>
      <c r="BH5" s="624"/>
      <c r="BI5" s="624"/>
      <c r="BJ5" s="624"/>
      <c r="BK5" s="624"/>
      <c r="BL5" s="624"/>
      <c r="BM5" s="624"/>
      <c r="BN5" s="625"/>
      <c r="BO5" s="626">
        <v>100</v>
      </c>
      <c r="BP5" s="626"/>
      <c r="BQ5" s="626"/>
      <c r="BR5" s="626"/>
      <c r="BS5" s="627" t="s">
        <v>121</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118605</v>
      </c>
      <c r="S6" s="624"/>
      <c r="T6" s="624"/>
      <c r="U6" s="624"/>
      <c r="V6" s="624"/>
      <c r="W6" s="624"/>
      <c r="X6" s="624"/>
      <c r="Y6" s="625"/>
      <c r="Z6" s="626">
        <v>1.8</v>
      </c>
      <c r="AA6" s="626"/>
      <c r="AB6" s="626"/>
      <c r="AC6" s="626"/>
      <c r="AD6" s="627">
        <v>118605</v>
      </c>
      <c r="AE6" s="627"/>
      <c r="AF6" s="627"/>
      <c r="AG6" s="627"/>
      <c r="AH6" s="627"/>
      <c r="AI6" s="627"/>
      <c r="AJ6" s="627"/>
      <c r="AK6" s="627"/>
      <c r="AL6" s="628">
        <v>3.6</v>
      </c>
      <c r="AM6" s="629"/>
      <c r="AN6" s="629"/>
      <c r="AO6" s="630"/>
      <c r="AP6" s="620" t="s">
        <v>222</v>
      </c>
      <c r="AQ6" s="621"/>
      <c r="AR6" s="621"/>
      <c r="AS6" s="621"/>
      <c r="AT6" s="621"/>
      <c r="AU6" s="621"/>
      <c r="AV6" s="621"/>
      <c r="AW6" s="621"/>
      <c r="AX6" s="621"/>
      <c r="AY6" s="621"/>
      <c r="AZ6" s="621"/>
      <c r="BA6" s="621"/>
      <c r="BB6" s="621"/>
      <c r="BC6" s="621"/>
      <c r="BD6" s="621"/>
      <c r="BE6" s="621"/>
      <c r="BF6" s="622"/>
      <c r="BG6" s="623">
        <v>1257138</v>
      </c>
      <c r="BH6" s="624"/>
      <c r="BI6" s="624"/>
      <c r="BJ6" s="624"/>
      <c r="BK6" s="624"/>
      <c r="BL6" s="624"/>
      <c r="BM6" s="624"/>
      <c r="BN6" s="625"/>
      <c r="BO6" s="626">
        <v>100</v>
      </c>
      <c r="BP6" s="626"/>
      <c r="BQ6" s="626"/>
      <c r="BR6" s="626"/>
      <c r="BS6" s="627" t="s">
        <v>121</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77120</v>
      </c>
      <c r="CS6" s="624"/>
      <c r="CT6" s="624"/>
      <c r="CU6" s="624"/>
      <c r="CV6" s="624"/>
      <c r="CW6" s="624"/>
      <c r="CX6" s="624"/>
      <c r="CY6" s="625"/>
      <c r="CZ6" s="617">
        <v>1.3</v>
      </c>
      <c r="DA6" s="618"/>
      <c r="DB6" s="618"/>
      <c r="DC6" s="634"/>
      <c r="DD6" s="632" t="s">
        <v>121</v>
      </c>
      <c r="DE6" s="624"/>
      <c r="DF6" s="624"/>
      <c r="DG6" s="624"/>
      <c r="DH6" s="624"/>
      <c r="DI6" s="624"/>
      <c r="DJ6" s="624"/>
      <c r="DK6" s="624"/>
      <c r="DL6" s="624"/>
      <c r="DM6" s="624"/>
      <c r="DN6" s="624"/>
      <c r="DO6" s="624"/>
      <c r="DP6" s="625"/>
      <c r="DQ6" s="632">
        <v>77120</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274</v>
      </c>
      <c r="S7" s="624"/>
      <c r="T7" s="624"/>
      <c r="U7" s="624"/>
      <c r="V7" s="624"/>
      <c r="W7" s="624"/>
      <c r="X7" s="624"/>
      <c r="Y7" s="625"/>
      <c r="Z7" s="626">
        <v>0</v>
      </c>
      <c r="AA7" s="626"/>
      <c r="AB7" s="626"/>
      <c r="AC7" s="626"/>
      <c r="AD7" s="627">
        <v>274</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469935</v>
      </c>
      <c r="BH7" s="624"/>
      <c r="BI7" s="624"/>
      <c r="BJ7" s="624"/>
      <c r="BK7" s="624"/>
      <c r="BL7" s="624"/>
      <c r="BM7" s="624"/>
      <c r="BN7" s="625"/>
      <c r="BO7" s="626">
        <v>37.4</v>
      </c>
      <c r="BP7" s="626"/>
      <c r="BQ7" s="626"/>
      <c r="BR7" s="626"/>
      <c r="BS7" s="627" t="s">
        <v>121</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2182403</v>
      </c>
      <c r="CS7" s="624"/>
      <c r="CT7" s="624"/>
      <c r="CU7" s="624"/>
      <c r="CV7" s="624"/>
      <c r="CW7" s="624"/>
      <c r="CX7" s="624"/>
      <c r="CY7" s="625"/>
      <c r="CZ7" s="626">
        <v>36.5</v>
      </c>
      <c r="DA7" s="626"/>
      <c r="DB7" s="626"/>
      <c r="DC7" s="626"/>
      <c r="DD7" s="632">
        <v>221222</v>
      </c>
      <c r="DE7" s="624"/>
      <c r="DF7" s="624"/>
      <c r="DG7" s="624"/>
      <c r="DH7" s="624"/>
      <c r="DI7" s="624"/>
      <c r="DJ7" s="624"/>
      <c r="DK7" s="624"/>
      <c r="DL7" s="624"/>
      <c r="DM7" s="624"/>
      <c r="DN7" s="624"/>
      <c r="DO7" s="624"/>
      <c r="DP7" s="625"/>
      <c r="DQ7" s="632">
        <v>673802</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5112</v>
      </c>
      <c r="S8" s="624"/>
      <c r="T8" s="624"/>
      <c r="U8" s="624"/>
      <c r="V8" s="624"/>
      <c r="W8" s="624"/>
      <c r="X8" s="624"/>
      <c r="Y8" s="625"/>
      <c r="Z8" s="626">
        <v>0.1</v>
      </c>
      <c r="AA8" s="626"/>
      <c r="AB8" s="626"/>
      <c r="AC8" s="626"/>
      <c r="AD8" s="627">
        <v>5112</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12379</v>
      </c>
      <c r="BH8" s="624"/>
      <c r="BI8" s="624"/>
      <c r="BJ8" s="624"/>
      <c r="BK8" s="624"/>
      <c r="BL8" s="624"/>
      <c r="BM8" s="624"/>
      <c r="BN8" s="625"/>
      <c r="BO8" s="626">
        <v>1</v>
      </c>
      <c r="BP8" s="626"/>
      <c r="BQ8" s="626"/>
      <c r="BR8" s="626"/>
      <c r="BS8" s="627" t="s">
        <v>121</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1224247</v>
      </c>
      <c r="CS8" s="624"/>
      <c r="CT8" s="624"/>
      <c r="CU8" s="624"/>
      <c r="CV8" s="624"/>
      <c r="CW8" s="624"/>
      <c r="CX8" s="624"/>
      <c r="CY8" s="625"/>
      <c r="CZ8" s="626">
        <v>20.5</v>
      </c>
      <c r="DA8" s="626"/>
      <c r="DB8" s="626"/>
      <c r="DC8" s="626"/>
      <c r="DD8" s="632">
        <v>7702</v>
      </c>
      <c r="DE8" s="624"/>
      <c r="DF8" s="624"/>
      <c r="DG8" s="624"/>
      <c r="DH8" s="624"/>
      <c r="DI8" s="624"/>
      <c r="DJ8" s="624"/>
      <c r="DK8" s="624"/>
      <c r="DL8" s="624"/>
      <c r="DM8" s="624"/>
      <c r="DN8" s="624"/>
      <c r="DO8" s="624"/>
      <c r="DP8" s="625"/>
      <c r="DQ8" s="632">
        <v>770953</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6436</v>
      </c>
      <c r="S9" s="624"/>
      <c r="T9" s="624"/>
      <c r="U9" s="624"/>
      <c r="V9" s="624"/>
      <c r="W9" s="624"/>
      <c r="X9" s="624"/>
      <c r="Y9" s="625"/>
      <c r="Z9" s="626">
        <v>0.1</v>
      </c>
      <c r="AA9" s="626"/>
      <c r="AB9" s="626"/>
      <c r="AC9" s="626"/>
      <c r="AD9" s="627">
        <v>6436</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327666</v>
      </c>
      <c r="BH9" s="624"/>
      <c r="BI9" s="624"/>
      <c r="BJ9" s="624"/>
      <c r="BK9" s="624"/>
      <c r="BL9" s="624"/>
      <c r="BM9" s="624"/>
      <c r="BN9" s="625"/>
      <c r="BO9" s="626">
        <v>26.1</v>
      </c>
      <c r="BP9" s="626"/>
      <c r="BQ9" s="626"/>
      <c r="BR9" s="626"/>
      <c r="BS9" s="627" t="s">
        <v>121</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295314</v>
      </c>
      <c r="CS9" s="624"/>
      <c r="CT9" s="624"/>
      <c r="CU9" s="624"/>
      <c r="CV9" s="624"/>
      <c r="CW9" s="624"/>
      <c r="CX9" s="624"/>
      <c r="CY9" s="625"/>
      <c r="CZ9" s="626">
        <v>4.9000000000000004</v>
      </c>
      <c r="DA9" s="626"/>
      <c r="DB9" s="626"/>
      <c r="DC9" s="626"/>
      <c r="DD9" s="632">
        <v>4730</v>
      </c>
      <c r="DE9" s="624"/>
      <c r="DF9" s="624"/>
      <c r="DG9" s="624"/>
      <c r="DH9" s="624"/>
      <c r="DI9" s="624"/>
      <c r="DJ9" s="624"/>
      <c r="DK9" s="624"/>
      <c r="DL9" s="624"/>
      <c r="DM9" s="624"/>
      <c r="DN9" s="624"/>
      <c r="DO9" s="624"/>
      <c r="DP9" s="625"/>
      <c r="DQ9" s="632">
        <v>262352</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20649</v>
      </c>
      <c r="BH10" s="624"/>
      <c r="BI10" s="624"/>
      <c r="BJ10" s="624"/>
      <c r="BK10" s="624"/>
      <c r="BL10" s="624"/>
      <c r="BM10" s="624"/>
      <c r="BN10" s="625"/>
      <c r="BO10" s="626">
        <v>1.6</v>
      </c>
      <c r="BP10" s="626"/>
      <c r="BQ10" s="626"/>
      <c r="BR10" s="626"/>
      <c r="BS10" s="627" t="s">
        <v>121</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189</v>
      </c>
      <c r="CS10" s="624"/>
      <c r="CT10" s="624"/>
      <c r="CU10" s="624"/>
      <c r="CV10" s="624"/>
      <c r="CW10" s="624"/>
      <c r="CX10" s="624"/>
      <c r="CY10" s="625"/>
      <c r="CZ10" s="626">
        <v>0</v>
      </c>
      <c r="DA10" s="626"/>
      <c r="DB10" s="626"/>
      <c r="DC10" s="626"/>
      <c r="DD10" s="632">
        <v>134</v>
      </c>
      <c r="DE10" s="624"/>
      <c r="DF10" s="624"/>
      <c r="DG10" s="624"/>
      <c r="DH10" s="624"/>
      <c r="DI10" s="624"/>
      <c r="DJ10" s="624"/>
      <c r="DK10" s="624"/>
      <c r="DL10" s="624"/>
      <c r="DM10" s="624"/>
      <c r="DN10" s="624"/>
      <c r="DO10" s="624"/>
      <c r="DP10" s="625"/>
      <c r="DQ10" s="632">
        <v>189</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172542</v>
      </c>
      <c r="S11" s="624"/>
      <c r="T11" s="624"/>
      <c r="U11" s="624"/>
      <c r="V11" s="624"/>
      <c r="W11" s="624"/>
      <c r="X11" s="624"/>
      <c r="Y11" s="625"/>
      <c r="Z11" s="628">
        <v>2.7</v>
      </c>
      <c r="AA11" s="629"/>
      <c r="AB11" s="629"/>
      <c r="AC11" s="635"/>
      <c r="AD11" s="632">
        <v>172542</v>
      </c>
      <c r="AE11" s="624"/>
      <c r="AF11" s="624"/>
      <c r="AG11" s="624"/>
      <c r="AH11" s="624"/>
      <c r="AI11" s="624"/>
      <c r="AJ11" s="624"/>
      <c r="AK11" s="625"/>
      <c r="AL11" s="628">
        <v>5.3</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109241</v>
      </c>
      <c r="BH11" s="624"/>
      <c r="BI11" s="624"/>
      <c r="BJ11" s="624"/>
      <c r="BK11" s="624"/>
      <c r="BL11" s="624"/>
      <c r="BM11" s="624"/>
      <c r="BN11" s="625"/>
      <c r="BO11" s="626">
        <v>8.6999999999999993</v>
      </c>
      <c r="BP11" s="626"/>
      <c r="BQ11" s="626"/>
      <c r="BR11" s="626"/>
      <c r="BS11" s="627" t="s">
        <v>121</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590079</v>
      </c>
      <c r="CS11" s="624"/>
      <c r="CT11" s="624"/>
      <c r="CU11" s="624"/>
      <c r="CV11" s="624"/>
      <c r="CW11" s="624"/>
      <c r="CX11" s="624"/>
      <c r="CY11" s="625"/>
      <c r="CZ11" s="626">
        <v>9.9</v>
      </c>
      <c r="DA11" s="626"/>
      <c r="DB11" s="626"/>
      <c r="DC11" s="626"/>
      <c r="DD11" s="632">
        <v>96119</v>
      </c>
      <c r="DE11" s="624"/>
      <c r="DF11" s="624"/>
      <c r="DG11" s="624"/>
      <c r="DH11" s="624"/>
      <c r="DI11" s="624"/>
      <c r="DJ11" s="624"/>
      <c r="DK11" s="624"/>
      <c r="DL11" s="624"/>
      <c r="DM11" s="624"/>
      <c r="DN11" s="624"/>
      <c r="DO11" s="624"/>
      <c r="DP11" s="625"/>
      <c r="DQ11" s="632">
        <v>428890</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1659</v>
      </c>
      <c r="S12" s="624"/>
      <c r="T12" s="624"/>
      <c r="U12" s="624"/>
      <c r="V12" s="624"/>
      <c r="W12" s="624"/>
      <c r="X12" s="624"/>
      <c r="Y12" s="625"/>
      <c r="Z12" s="626">
        <v>0</v>
      </c>
      <c r="AA12" s="626"/>
      <c r="AB12" s="626"/>
      <c r="AC12" s="626"/>
      <c r="AD12" s="627">
        <v>1659</v>
      </c>
      <c r="AE12" s="627"/>
      <c r="AF12" s="627"/>
      <c r="AG12" s="627"/>
      <c r="AH12" s="627"/>
      <c r="AI12" s="627"/>
      <c r="AJ12" s="627"/>
      <c r="AK12" s="627"/>
      <c r="AL12" s="628">
        <v>0.1</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698091</v>
      </c>
      <c r="BH12" s="624"/>
      <c r="BI12" s="624"/>
      <c r="BJ12" s="624"/>
      <c r="BK12" s="624"/>
      <c r="BL12" s="624"/>
      <c r="BM12" s="624"/>
      <c r="BN12" s="625"/>
      <c r="BO12" s="626">
        <v>55.5</v>
      </c>
      <c r="BP12" s="626"/>
      <c r="BQ12" s="626"/>
      <c r="BR12" s="626"/>
      <c r="BS12" s="627" t="s">
        <v>121</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67417</v>
      </c>
      <c r="CS12" s="624"/>
      <c r="CT12" s="624"/>
      <c r="CU12" s="624"/>
      <c r="CV12" s="624"/>
      <c r="CW12" s="624"/>
      <c r="CX12" s="624"/>
      <c r="CY12" s="625"/>
      <c r="CZ12" s="626">
        <v>1.1000000000000001</v>
      </c>
      <c r="DA12" s="626"/>
      <c r="DB12" s="626"/>
      <c r="DC12" s="626"/>
      <c r="DD12" s="632" t="s">
        <v>121</v>
      </c>
      <c r="DE12" s="624"/>
      <c r="DF12" s="624"/>
      <c r="DG12" s="624"/>
      <c r="DH12" s="624"/>
      <c r="DI12" s="624"/>
      <c r="DJ12" s="624"/>
      <c r="DK12" s="624"/>
      <c r="DL12" s="624"/>
      <c r="DM12" s="624"/>
      <c r="DN12" s="624"/>
      <c r="DO12" s="624"/>
      <c r="DP12" s="625"/>
      <c r="DQ12" s="632">
        <v>45743</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695159</v>
      </c>
      <c r="BH13" s="624"/>
      <c r="BI13" s="624"/>
      <c r="BJ13" s="624"/>
      <c r="BK13" s="624"/>
      <c r="BL13" s="624"/>
      <c r="BM13" s="624"/>
      <c r="BN13" s="625"/>
      <c r="BO13" s="626">
        <v>55.3</v>
      </c>
      <c r="BP13" s="626"/>
      <c r="BQ13" s="626"/>
      <c r="BR13" s="626"/>
      <c r="BS13" s="627" t="s">
        <v>121</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387524</v>
      </c>
      <c r="CS13" s="624"/>
      <c r="CT13" s="624"/>
      <c r="CU13" s="624"/>
      <c r="CV13" s="624"/>
      <c r="CW13" s="624"/>
      <c r="CX13" s="624"/>
      <c r="CY13" s="625"/>
      <c r="CZ13" s="626">
        <v>6.5</v>
      </c>
      <c r="DA13" s="626"/>
      <c r="DB13" s="626"/>
      <c r="DC13" s="626"/>
      <c r="DD13" s="632">
        <v>242017</v>
      </c>
      <c r="DE13" s="624"/>
      <c r="DF13" s="624"/>
      <c r="DG13" s="624"/>
      <c r="DH13" s="624"/>
      <c r="DI13" s="624"/>
      <c r="DJ13" s="624"/>
      <c r="DK13" s="624"/>
      <c r="DL13" s="624"/>
      <c r="DM13" s="624"/>
      <c r="DN13" s="624"/>
      <c r="DO13" s="624"/>
      <c r="DP13" s="625"/>
      <c r="DQ13" s="632">
        <v>327370</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910</v>
      </c>
      <c r="S14" s="624"/>
      <c r="T14" s="624"/>
      <c r="U14" s="624"/>
      <c r="V14" s="624"/>
      <c r="W14" s="624"/>
      <c r="X14" s="624"/>
      <c r="Y14" s="625"/>
      <c r="Z14" s="626">
        <v>0</v>
      </c>
      <c r="AA14" s="626"/>
      <c r="AB14" s="626"/>
      <c r="AC14" s="626"/>
      <c r="AD14" s="627">
        <v>910</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40851</v>
      </c>
      <c r="BH14" s="624"/>
      <c r="BI14" s="624"/>
      <c r="BJ14" s="624"/>
      <c r="BK14" s="624"/>
      <c r="BL14" s="624"/>
      <c r="BM14" s="624"/>
      <c r="BN14" s="625"/>
      <c r="BO14" s="626">
        <v>3.2</v>
      </c>
      <c r="BP14" s="626"/>
      <c r="BQ14" s="626"/>
      <c r="BR14" s="626"/>
      <c r="BS14" s="627" t="s">
        <v>121</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198347</v>
      </c>
      <c r="CS14" s="624"/>
      <c r="CT14" s="624"/>
      <c r="CU14" s="624"/>
      <c r="CV14" s="624"/>
      <c r="CW14" s="624"/>
      <c r="CX14" s="624"/>
      <c r="CY14" s="625"/>
      <c r="CZ14" s="626">
        <v>3.3</v>
      </c>
      <c r="DA14" s="626"/>
      <c r="DB14" s="626"/>
      <c r="DC14" s="626"/>
      <c r="DD14" s="632">
        <v>2496</v>
      </c>
      <c r="DE14" s="624"/>
      <c r="DF14" s="624"/>
      <c r="DG14" s="624"/>
      <c r="DH14" s="624"/>
      <c r="DI14" s="624"/>
      <c r="DJ14" s="624"/>
      <c r="DK14" s="624"/>
      <c r="DL14" s="624"/>
      <c r="DM14" s="624"/>
      <c r="DN14" s="624"/>
      <c r="DO14" s="624"/>
      <c r="DP14" s="625"/>
      <c r="DQ14" s="632">
        <v>198298</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48261</v>
      </c>
      <c r="BH15" s="624"/>
      <c r="BI15" s="624"/>
      <c r="BJ15" s="624"/>
      <c r="BK15" s="624"/>
      <c r="BL15" s="624"/>
      <c r="BM15" s="624"/>
      <c r="BN15" s="625"/>
      <c r="BO15" s="626">
        <v>3.8</v>
      </c>
      <c r="BP15" s="626"/>
      <c r="BQ15" s="626"/>
      <c r="BR15" s="626"/>
      <c r="BS15" s="627" t="s">
        <v>121</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689159</v>
      </c>
      <c r="CS15" s="624"/>
      <c r="CT15" s="624"/>
      <c r="CU15" s="624"/>
      <c r="CV15" s="624"/>
      <c r="CW15" s="624"/>
      <c r="CX15" s="624"/>
      <c r="CY15" s="625"/>
      <c r="CZ15" s="626">
        <v>11.5</v>
      </c>
      <c r="DA15" s="626"/>
      <c r="DB15" s="626"/>
      <c r="DC15" s="626"/>
      <c r="DD15" s="632">
        <v>36003</v>
      </c>
      <c r="DE15" s="624"/>
      <c r="DF15" s="624"/>
      <c r="DG15" s="624"/>
      <c r="DH15" s="624"/>
      <c r="DI15" s="624"/>
      <c r="DJ15" s="624"/>
      <c r="DK15" s="624"/>
      <c r="DL15" s="624"/>
      <c r="DM15" s="624"/>
      <c r="DN15" s="624"/>
      <c r="DO15" s="624"/>
      <c r="DP15" s="625"/>
      <c r="DQ15" s="632">
        <v>320550</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17091</v>
      </c>
      <c r="S16" s="624"/>
      <c r="T16" s="624"/>
      <c r="U16" s="624"/>
      <c r="V16" s="624"/>
      <c r="W16" s="624"/>
      <c r="X16" s="624"/>
      <c r="Y16" s="625"/>
      <c r="Z16" s="626">
        <v>0.3</v>
      </c>
      <c r="AA16" s="626"/>
      <c r="AB16" s="626"/>
      <c r="AC16" s="626"/>
      <c r="AD16" s="627">
        <v>17091</v>
      </c>
      <c r="AE16" s="627"/>
      <c r="AF16" s="627"/>
      <c r="AG16" s="627"/>
      <c r="AH16" s="627"/>
      <c r="AI16" s="627"/>
      <c r="AJ16" s="627"/>
      <c r="AK16" s="627"/>
      <c r="AL16" s="628">
        <v>0.5</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12</v>
      </c>
      <c r="CS16" s="624"/>
      <c r="CT16" s="624"/>
      <c r="CU16" s="624"/>
      <c r="CV16" s="624"/>
      <c r="CW16" s="624"/>
      <c r="CX16" s="624"/>
      <c r="CY16" s="625"/>
      <c r="CZ16" s="626">
        <v>0</v>
      </c>
      <c r="DA16" s="626"/>
      <c r="DB16" s="626"/>
      <c r="DC16" s="626"/>
      <c r="DD16" s="632" t="s">
        <v>121</v>
      </c>
      <c r="DE16" s="624"/>
      <c r="DF16" s="624"/>
      <c r="DG16" s="624"/>
      <c r="DH16" s="624"/>
      <c r="DI16" s="624"/>
      <c r="DJ16" s="624"/>
      <c r="DK16" s="624"/>
      <c r="DL16" s="624"/>
      <c r="DM16" s="624"/>
      <c r="DN16" s="624"/>
      <c r="DO16" s="624"/>
      <c r="DP16" s="625"/>
      <c r="DQ16" s="632">
        <v>12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16415</v>
      </c>
      <c r="S17" s="624"/>
      <c r="T17" s="624"/>
      <c r="U17" s="624"/>
      <c r="V17" s="624"/>
      <c r="W17" s="624"/>
      <c r="X17" s="624"/>
      <c r="Y17" s="625"/>
      <c r="Z17" s="626">
        <v>0.3</v>
      </c>
      <c r="AA17" s="626"/>
      <c r="AB17" s="626"/>
      <c r="AC17" s="626"/>
      <c r="AD17" s="627">
        <v>16415</v>
      </c>
      <c r="AE17" s="627"/>
      <c r="AF17" s="627"/>
      <c r="AG17" s="627"/>
      <c r="AH17" s="627"/>
      <c r="AI17" s="627"/>
      <c r="AJ17" s="627"/>
      <c r="AK17" s="627"/>
      <c r="AL17" s="628">
        <v>0.5</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272089</v>
      </c>
      <c r="CS17" s="624"/>
      <c r="CT17" s="624"/>
      <c r="CU17" s="624"/>
      <c r="CV17" s="624"/>
      <c r="CW17" s="624"/>
      <c r="CX17" s="624"/>
      <c r="CY17" s="625"/>
      <c r="CZ17" s="626">
        <v>4.5</v>
      </c>
      <c r="DA17" s="626"/>
      <c r="DB17" s="626"/>
      <c r="DC17" s="626"/>
      <c r="DD17" s="632" t="s">
        <v>121</v>
      </c>
      <c r="DE17" s="624"/>
      <c r="DF17" s="624"/>
      <c r="DG17" s="624"/>
      <c r="DH17" s="624"/>
      <c r="DI17" s="624"/>
      <c r="DJ17" s="624"/>
      <c r="DK17" s="624"/>
      <c r="DL17" s="624"/>
      <c r="DM17" s="624"/>
      <c r="DN17" s="624"/>
      <c r="DO17" s="624"/>
      <c r="DP17" s="625"/>
      <c r="DQ17" s="632">
        <v>272089</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4831</v>
      </c>
      <c r="S18" s="624"/>
      <c r="T18" s="624"/>
      <c r="U18" s="624"/>
      <c r="V18" s="624"/>
      <c r="W18" s="624"/>
      <c r="X18" s="624"/>
      <c r="Y18" s="625"/>
      <c r="Z18" s="626">
        <v>0.1</v>
      </c>
      <c r="AA18" s="626"/>
      <c r="AB18" s="626"/>
      <c r="AC18" s="626"/>
      <c r="AD18" s="627">
        <v>4831</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4831</v>
      </c>
      <c r="S19" s="624"/>
      <c r="T19" s="624"/>
      <c r="U19" s="624"/>
      <c r="V19" s="624"/>
      <c r="W19" s="624"/>
      <c r="X19" s="624"/>
      <c r="Y19" s="625"/>
      <c r="Z19" s="626">
        <v>0.1</v>
      </c>
      <c r="AA19" s="626"/>
      <c r="AB19" s="626"/>
      <c r="AC19" s="626"/>
      <c r="AD19" s="627">
        <v>4831</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115</v>
      </c>
      <c r="BH19" s="624"/>
      <c r="BI19" s="624"/>
      <c r="BJ19" s="624"/>
      <c r="BK19" s="624"/>
      <c r="BL19" s="624"/>
      <c r="BM19" s="624"/>
      <c r="BN19" s="625"/>
      <c r="BO19" s="626">
        <v>0</v>
      </c>
      <c r="BP19" s="626"/>
      <c r="BQ19" s="626"/>
      <c r="BR19" s="626"/>
      <c r="BS19" s="627" t="s">
        <v>121</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121</v>
      </c>
      <c r="S20" s="624"/>
      <c r="T20" s="624"/>
      <c r="U20" s="624"/>
      <c r="V20" s="624"/>
      <c r="W20" s="624"/>
      <c r="X20" s="624"/>
      <c r="Y20" s="625"/>
      <c r="Z20" s="626" t="s">
        <v>121</v>
      </c>
      <c r="AA20" s="626"/>
      <c r="AB20" s="626"/>
      <c r="AC20" s="626"/>
      <c r="AD20" s="627" t="s">
        <v>121</v>
      </c>
      <c r="AE20" s="627"/>
      <c r="AF20" s="627"/>
      <c r="AG20" s="627"/>
      <c r="AH20" s="627"/>
      <c r="AI20" s="627"/>
      <c r="AJ20" s="627"/>
      <c r="AK20" s="627"/>
      <c r="AL20" s="628" t="s">
        <v>121</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115</v>
      </c>
      <c r="BH20" s="624"/>
      <c r="BI20" s="624"/>
      <c r="BJ20" s="624"/>
      <c r="BK20" s="624"/>
      <c r="BL20" s="624"/>
      <c r="BM20" s="624"/>
      <c r="BN20" s="625"/>
      <c r="BO20" s="626">
        <v>0</v>
      </c>
      <c r="BP20" s="626"/>
      <c r="BQ20" s="626"/>
      <c r="BR20" s="626"/>
      <c r="BS20" s="627" t="s">
        <v>121</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5983900</v>
      </c>
      <c r="CS20" s="624"/>
      <c r="CT20" s="624"/>
      <c r="CU20" s="624"/>
      <c r="CV20" s="624"/>
      <c r="CW20" s="624"/>
      <c r="CX20" s="624"/>
      <c r="CY20" s="625"/>
      <c r="CZ20" s="626">
        <v>100</v>
      </c>
      <c r="DA20" s="626"/>
      <c r="DB20" s="626"/>
      <c r="DC20" s="626"/>
      <c r="DD20" s="632">
        <v>610423</v>
      </c>
      <c r="DE20" s="624"/>
      <c r="DF20" s="624"/>
      <c r="DG20" s="624"/>
      <c r="DH20" s="624"/>
      <c r="DI20" s="624"/>
      <c r="DJ20" s="624"/>
      <c r="DK20" s="624"/>
      <c r="DL20" s="624"/>
      <c r="DM20" s="624"/>
      <c r="DN20" s="624"/>
      <c r="DO20" s="624"/>
      <c r="DP20" s="625"/>
      <c r="DQ20" s="632">
        <v>3377368</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1723531</v>
      </c>
      <c r="S21" s="624"/>
      <c r="T21" s="624"/>
      <c r="U21" s="624"/>
      <c r="V21" s="624"/>
      <c r="W21" s="624"/>
      <c r="X21" s="624"/>
      <c r="Y21" s="625"/>
      <c r="Z21" s="626">
        <v>26.7</v>
      </c>
      <c r="AA21" s="626"/>
      <c r="AB21" s="626"/>
      <c r="AC21" s="626"/>
      <c r="AD21" s="627">
        <v>1606230</v>
      </c>
      <c r="AE21" s="627"/>
      <c r="AF21" s="627"/>
      <c r="AG21" s="627"/>
      <c r="AH21" s="627"/>
      <c r="AI21" s="627"/>
      <c r="AJ21" s="627"/>
      <c r="AK21" s="627"/>
      <c r="AL21" s="628">
        <v>49.3</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115</v>
      </c>
      <c r="BH21" s="624"/>
      <c r="BI21" s="624"/>
      <c r="BJ21" s="624"/>
      <c r="BK21" s="624"/>
      <c r="BL21" s="624"/>
      <c r="BM21" s="624"/>
      <c r="BN21" s="625"/>
      <c r="BO21" s="626">
        <v>0</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1606230</v>
      </c>
      <c r="S22" s="624"/>
      <c r="T22" s="624"/>
      <c r="U22" s="624"/>
      <c r="V22" s="624"/>
      <c r="W22" s="624"/>
      <c r="X22" s="624"/>
      <c r="Y22" s="625"/>
      <c r="Z22" s="626">
        <v>24.9</v>
      </c>
      <c r="AA22" s="626"/>
      <c r="AB22" s="626"/>
      <c r="AC22" s="626"/>
      <c r="AD22" s="627">
        <v>1606230</v>
      </c>
      <c r="AE22" s="627"/>
      <c r="AF22" s="627"/>
      <c r="AG22" s="627"/>
      <c r="AH22" s="627"/>
      <c r="AI22" s="627"/>
      <c r="AJ22" s="627"/>
      <c r="AK22" s="627"/>
      <c r="AL22" s="628">
        <v>49.3</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117301</v>
      </c>
      <c r="S23" s="624"/>
      <c r="T23" s="624"/>
      <c r="U23" s="624"/>
      <c r="V23" s="624"/>
      <c r="W23" s="624"/>
      <c r="X23" s="624"/>
      <c r="Y23" s="625"/>
      <c r="Z23" s="626">
        <v>1.8</v>
      </c>
      <c r="AA23" s="626"/>
      <c r="AB23" s="626"/>
      <c r="AC23" s="626"/>
      <c r="AD23" s="627" t="s">
        <v>121</v>
      </c>
      <c r="AE23" s="627"/>
      <c r="AF23" s="627"/>
      <c r="AG23" s="627"/>
      <c r="AH23" s="627"/>
      <c r="AI23" s="627"/>
      <c r="AJ23" s="627"/>
      <c r="AK23" s="627"/>
      <c r="AL23" s="628" t="s">
        <v>121</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1652270</v>
      </c>
      <c r="CS24" s="613"/>
      <c r="CT24" s="613"/>
      <c r="CU24" s="613"/>
      <c r="CV24" s="613"/>
      <c r="CW24" s="613"/>
      <c r="CX24" s="613"/>
      <c r="CY24" s="614"/>
      <c r="CZ24" s="617">
        <v>27.6</v>
      </c>
      <c r="DA24" s="618"/>
      <c r="DB24" s="618"/>
      <c r="DC24" s="634"/>
      <c r="DD24" s="655">
        <v>1292885</v>
      </c>
      <c r="DE24" s="613"/>
      <c r="DF24" s="613"/>
      <c r="DG24" s="613"/>
      <c r="DH24" s="613"/>
      <c r="DI24" s="613"/>
      <c r="DJ24" s="613"/>
      <c r="DK24" s="614"/>
      <c r="DL24" s="655">
        <v>1210441</v>
      </c>
      <c r="DM24" s="613"/>
      <c r="DN24" s="613"/>
      <c r="DO24" s="613"/>
      <c r="DP24" s="613"/>
      <c r="DQ24" s="613"/>
      <c r="DR24" s="613"/>
      <c r="DS24" s="613"/>
      <c r="DT24" s="613"/>
      <c r="DU24" s="613"/>
      <c r="DV24" s="614"/>
      <c r="DW24" s="617">
        <v>36.9</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3324659</v>
      </c>
      <c r="S25" s="624"/>
      <c r="T25" s="624"/>
      <c r="U25" s="624"/>
      <c r="V25" s="624"/>
      <c r="W25" s="624"/>
      <c r="X25" s="624"/>
      <c r="Y25" s="625"/>
      <c r="Z25" s="626">
        <v>51.5</v>
      </c>
      <c r="AA25" s="626"/>
      <c r="AB25" s="626"/>
      <c r="AC25" s="626"/>
      <c r="AD25" s="627">
        <v>3207358</v>
      </c>
      <c r="AE25" s="627"/>
      <c r="AF25" s="627"/>
      <c r="AG25" s="627"/>
      <c r="AH25" s="627"/>
      <c r="AI25" s="627"/>
      <c r="AJ25" s="627"/>
      <c r="AK25" s="627"/>
      <c r="AL25" s="628">
        <v>98.5</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828755</v>
      </c>
      <c r="CS25" s="656"/>
      <c r="CT25" s="656"/>
      <c r="CU25" s="656"/>
      <c r="CV25" s="656"/>
      <c r="CW25" s="656"/>
      <c r="CX25" s="656"/>
      <c r="CY25" s="657"/>
      <c r="CZ25" s="628">
        <v>13.8</v>
      </c>
      <c r="DA25" s="653"/>
      <c r="DB25" s="653"/>
      <c r="DC25" s="658"/>
      <c r="DD25" s="632">
        <v>785500</v>
      </c>
      <c r="DE25" s="656"/>
      <c r="DF25" s="656"/>
      <c r="DG25" s="656"/>
      <c r="DH25" s="656"/>
      <c r="DI25" s="656"/>
      <c r="DJ25" s="656"/>
      <c r="DK25" s="657"/>
      <c r="DL25" s="632">
        <v>785271</v>
      </c>
      <c r="DM25" s="656"/>
      <c r="DN25" s="656"/>
      <c r="DO25" s="656"/>
      <c r="DP25" s="656"/>
      <c r="DQ25" s="656"/>
      <c r="DR25" s="656"/>
      <c r="DS25" s="656"/>
      <c r="DT25" s="656"/>
      <c r="DU25" s="656"/>
      <c r="DV25" s="657"/>
      <c r="DW25" s="628">
        <v>24</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1521</v>
      </c>
      <c r="S26" s="624"/>
      <c r="T26" s="624"/>
      <c r="U26" s="624"/>
      <c r="V26" s="624"/>
      <c r="W26" s="624"/>
      <c r="X26" s="624"/>
      <c r="Y26" s="625"/>
      <c r="Z26" s="626">
        <v>0</v>
      </c>
      <c r="AA26" s="626"/>
      <c r="AB26" s="626"/>
      <c r="AC26" s="626"/>
      <c r="AD26" s="627">
        <v>1521</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487743</v>
      </c>
      <c r="CS26" s="624"/>
      <c r="CT26" s="624"/>
      <c r="CU26" s="624"/>
      <c r="CV26" s="624"/>
      <c r="CW26" s="624"/>
      <c r="CX26" s="624"/>
      <c r="CY26" s="625"/>
      <c r="CZ26" s="628">
        <v>8.1999999999999993</v>
      </c>
      <c r="DA26" s="653"/>
      <c r="DB26" s="653"/>
      <c r="DC26" s="658"/>
      <c r="DD26" s="632">
        <v>478793</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16431</v>
      </c>
      <c r="S27" s="624"/>
      <c r="T27" s="624"/>
      <c r="U27" s="624"/>
      <c r="V27" s="624"/>
      <c r="W27" s="624"/>
      <c r="X27" s="624"/>
      <c r="Y27" s="625"/>
      <c r="Z27" s="626">
        <v>0.3</v>
      </c>
      <c r="AA27" s="626"/>
      <c r="AB27" s="626"/>
      <c r="AC27" s="626"/>
      <c r="AD27" s="627" t="s">
        <v>121</v>
      </c>
      <c r="AE27" s="627"/>
      <c r="AF27" s="627"/>
      <c r="AG27" s="627"/>
      <c r="AH27" s="627"/>
      <c r="AI27" s="627"/>
      <c r="AJ27" s="627"/>
      <c r="AK27" s="627"/>
      <c r="AL27" s="628" t="s">
        <v>121</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1257253</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551426</v>
      </c>
      <c r="CS27" s="656"/>
      <c r="CT27" s="656"/>
      <c r="CU27" s="656"/>
      <c r="CV27" s="656"/>
      <c r="CW27" s="656"/>
      <c r="CX27" s="656"/>
      <c r="CY27" s="657"/>
      <c r="CZ27" s="628">
        <v>9.1999999999999993</v>
      </c>
      <c r="DA27" s="653"/>
      <c r="DB27" s="653"/>
      <c r="DC27" s="658"/>
      <c r="DD27" s="632">
        <v>235296</v>
      </c>
      <c r="DE27" s="656"/>
      <c r="DF27" s="656"/>
      <c r="DG27" s="656"/>
      <c r="DH27" s="656"/>
      <c r="DI27" s="656"/>
      <c r="DJ27" s="656"/>
      <c r="DK27" s="657"/>
      <c r="DL27" s="632">
        <v>153081</v>
      </c>
      <c r="DM27" s="656"/>
      <c r="DN27" s="656"/>
      <c r="DO27" s="656"/>
      <c r="DP27" s="656"/>
      <c r="DQ27" s="656"/>
      <c r="DR27" s="656"/>
      <c r="DS27" s="656"/>
      <c r="DT27" s="656"/>
      <c r="DU27" s="656"/>
      <c r="DV27" s="657"/>
      <c r="DW27" s="628">
        <v>4.7</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19982</v>
      </c>
      <c r="S28" s="624"/>
      <c r="T28" s="624"/>
      <c r="U28" s="624"/>
      <c r="V28" s="624"/>
      <c r="W28" s="624"/>
      <c r="X28" s="624"/>
      <c r="Y28" s="625"/>
      <c r="Z28" s="626">
        <v>0.3</v>
      </c>
      <c r="AA28" s="626"/>
      <c r="AB28" s="626"/>
      <c r="AC28" s="626"/>
      <c r="AD28" s="627">
        <v>1087</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272089</v>
      </c>
      <c r="CS28" s="624"/>
      <c r="CT28" s="624"/>
      <c r="CU28" s="624"/>
      <c r="CV28" s="624"/>
      <c r="CW28" s="624"/>
      <c r="CX28" s="624"/>
      <c r="CY28" s="625"/>
      <c r="CZ28" s="628">
        <v>4.5</v>
      </c>
      <c r="DA28" s="653"/>
      <c r="DB28" s="653"/>
      <c r="DC28" s="658"/>
      <c r="DD28" s="632">
        <v>272089</v>
      </c>
      <c r="DE28" s="624"/>
      <c r="DF28" s="624"/>
      <c r="DG28" s="624"/>
      <c r="DH28" s="624"/>
      <c r="DI28" s="624"/>
      <c r="DJ28" s="624"/>
      <c r="DK28" s="625"/>
      <c r="DL28" s="632">
        <v>272089</v>
      </c>
      <c r="DM28" s="624"/>
      <c r="DN28" s="624"/>
      <c r="DO28" s="624"/>
      <c r="DP28" s="624"/>
      <c r="DQ28" s="624"/>
      <c r="DR28" s="624"/>
      <c r="DS28" s="624"/>
      <c r="DT28" s="624"/>
      <c r="DU28" s="624"/>
      <c r="DV28" s="625"/>
      <c r="DW28" s="628">
        <v>8.3000000000000007</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9584</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272089</v>
      </c>
      <c r="CS29" s="656"/>
      <c r="CT29" s="656"/>
      <c r="CU29" s="656"/>
      <c r="CV29" s="656"/>
      <c r="CW29" s="656"/>
      <c r="CX29" s="656"/>
      <c r="CY29" s="657"/>
      <c r="CZ29" s="628">
        <v>4.5</v>
      </c>
      <c r="DA29" s="653"/>
      <c r="DB29" s="653"/>
      <c r="DC29" s="658"/>
      <c r="DD29" s="632">
        <v>272089</v>
      </c>
      <c r="DE29" s="656"/>
      <c r="DF29" s="656"/>
      <c r="DG29" s="656"/>
      <c r="DH29" s="656"/>
      <c r="DI29" s="656"/>
      <c r="DJ29" s="656"/>
      <c r="DK29" s="657"/>
      <c r="DL29" s="632">
        <v>272089</v>
      </c>
      <c r="DM29" s="656"/>
      <c r="DN29" s="656"/>
      <c r="DO29" s="656"/>
      <c r="DP29" s="656"/>
      <c r="DQ29" s="656"/>
      <c r="DR29" s="656"/>
      <c r="DS29" s="656"/>
      <c r="DT29" s="656"/>
      <c r="DU29" s="656"/>
      <c r="DV29" s="657"/>
      <c r="DW29" s="628">
        <v>8.3000000000000007</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393181</v>
      </c>
      <c r="S30" s="624"/>
      <c r="T30" s="624"/>
      <c r="U30" s="624"/>
      <c r="V30" s="624"/>
      <c r="W30" s="624"/>
      <c r="X30" s="624"/>
      <c r="Y30" s="625"/>
      <c r="Z30" s="626">
        <v>6.1</v>
      </c>
      <c r="AA30" s="626"/>
      <c r="AB30" s="626"/>
      <c r="AC30" s="626"/>
      <c r="AD30" s="627" t="s">
        <v>121</v>
      </c>
      <c r="AE30" s="627"/>
      <c r="AF30" s="627"/>
      <c r="AG30" s="627"/>
      <c r="AH30" s="627"/>
      <c r="AI30" s="627"/>
      <c r="AJ30" s="627"/>
      <c r="AK30" s="627"/>
      <c r="AL30" s="628" t="s">
        <v>121</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263228</v>
      </c>
      <c r="CS30" s="624"/>
      <c r="CT30" s="624"/>
      <c r="CU30" s="624"/>
      <c r="CV30" s="624"/>
      <c r="CW30" s="624"/>
      <c r="CX30" s="624"/>
      <c r="CY30" s="625"/>
      <c r="CZ30" s="628">
        <v>4.4000000000000004</v>
      </c>
      <c r="DA30" s="653"/>
      <c r="DB30" s="653"/>
      <c r="DC30" s="658"/>
      <c r="DD30" s="632">
        <v>263228</v>
      </c>
      <c r="DE30" s="624"/>
      <c r="DF30" s="624"/>
      <c r="DG30" s="624"/>
      <c r="DH30" s="624"/>
      <c r="DI30" s="624"/>
      <c r="DJ30" s="624"/>
      <c r="DK30" s="625"/>
      <c r="DL30" s="632">
        <v>263228</v>
      </c>
      <c r="DM30" s="624"/>
      <c r="DN30" s="624"/>
      <c r="DO30" s="624"/>
      <c r="DP30" s="624"/>
      <c r="DQ30" s="624"/>
      <c r="DR30" s="624"/>
      <c r="DS30" s="624"/>
      <c r="DT30" s="624"/>
      <c r="DU30" s="624"/>
      <c r="DV30" s="625"/>
      <c r="DW30" s="628">
        <v>8</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99.2</v>
      </c>
      <c r="BH31" s="667"/>
      <c r="BI31" s="667"/>
      <c r="BJ31" s="667"/>
      <c r="BK31" s="667"/>
      <c r="BL31" s="667"/>
      <c r="BM31" s="618">
        <v>97.8</v>
      </c>
      <c r="BN31" s="667"/>
      <c r="BO31" s="667"/>
      <c r="BP31" s="667"/>
      <c r="BQ31" s="668"/>
      <c r="BR31" s="670">
        <v>99.2</v>
      </c>
      <c r="BS31" s="667"/>
      <c r="BT31" s="667"/>
      <c r="BU31" s="667"/>
      <c r="BV31" s="667"/>
      <c r="BW31" s="667"/>
      <c r="BX31" s="618">
        <v>97.8</v>
      </c>
      <c r="BY31" s="667"/>
      <c r="BZ31" s="667"/>
      <c r="CA31" s="667"/>
      <c r="CB31" s="668"/>
      <c r="CD31" s="663"/>
      <c r="CE31" s="664"/>
      <c r="CF31" s="620" t="s">
        <v>301</v>
      </c>
      <c r="CG31" s="621"/>
      <c r="CH31" s="621"/>
      <c r="CI31" s="621"/>
      <c r="CJ31" s="621"/>
      <c r="CK31" s="621"/>
      <c r="CL31" s="621"/>
      <c r="CM31" s="621"/>
      <c r="CN31" s="621"/>
      <c r="CO31" s="621"/>
      <c r="CP31" s="621"/>
      <c r="CQ31" s="622"/>
      <c r="CR31" s="623">
        <v>8861</v>
      </c>
      <c r="CS31" s="656"/>
      <c r="CT31" s="656"/>
      <c r="CU31" s="656"/>
      <c r="CV31" s="656"/>
      <c r="CW31" s="656"/>
      <c r="CX31" s="656"/>
      <c r="CY31" s="657"/>
      <c r="CZ31" s="628">
        <v>0.1</v>
      </c>
      <c r="DA31" s="653"/>
      <c r="DB31" s="653"/>
      <c r="DC31" s="658"/>
      <c r="DD31" s="632">
        <v>8861</v>
      </c>
      <c r="DE31" s="656"/>
      <c r="DF31" s="656"/>
      <c r="DG31" s="656"/>
      <c r="DH31" s="656"/>
      <c r="DI31" s="656"/>
      <c r="DJ31" s="656"/>
      <c r="DK31" s="657"/>
      <c r="DL31" s="632">
        <v>8861</v>
      </c>
      <c r="DM31" s="656"/>
      <c r="DN31" s="656"/>
      <c r="DO31" s="656"/>
      <c r="DP31" s="656"/>
      <c r="DQ31" s="656"/>
      <c r="DR31" s="656"/>
      <c r="DS31" s="656"/>
      <c r="DT31" s="656"/>
      <c r="DU31" s="656"/>
      <c r="DV31" s="657"/>
      <c r="DW31" s="628">
        <v>0.3</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340480</v>
      </c>
      <c r="S32" s="624"/>
      <c r="T32" s="624"/>
      <c r="U32" s="624"/>
      <c r="V32" s="624"/>
      <c r="W32" s="624"/>
      <c r="X32" s="624"/>
      <c r="Y32" s="625"/>
      <c r="Z32" s="626">
        <v>5.3</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303</v>
      </c>
      <c r="AX32" s="620" t="s">
        <v>304</v>
      </c>
      <c r="AY32" s="621"/>
      <c r="AZ32" s="621"/>
      <c r="BA32" s="621"/>
      <c r="BB32" s="621"/>
      <c r="BC32" s="621"/>
      <c r="BD32" s="621"/>
      <c r="BE32" s="621"/>
      <c r="BF32" s="622"/>
      <c r="BG32" s="680">
        <v>99</v>
      </c>
      <c r="BH32" s="656"/>
      <c r="BI32" s="656"/>
      <c r="BJ32" s="656"/>
      <c r="BK32" s="656"/>
      <c r="BL32" s="656"/>
      <c r="BM32" s="629">
        <v>97.4</v>
      </c>
      <c r="BN32" s="656"/>
      <c r="BO32" s="656"/>
      <c r="BP32" s="656"/>
      <c r="BQ32" s="669"/>
      <c r="BR32" s="680">
        <v>99.1</v>
      </c>
      <c r="BS32" s="656"/>
      <c r="BT32" s="656"/>
      <c r="BU32" s="656"/>
      <c r="BV32" s="656"/>
      <c r="BW32" s="656"/>
      <c r="BX32" s="629">
        <v>97.5</v>
      </c>
      <c r="BY32" s="656"/>
      <c r="BZ32" s="656"/>
      <c r="CA32" s="656"/>
      <c r="CB32" s="669"/>
      <c r="CD32" s="665"/>
      <c r="CE32" s="666"/>
      <c r="CF32" s="620" t="s">
        <v>305</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144725</v>
      </c>
      <c r="S33" s="624"/>
      <c r="T33" s="624"/>
      <c r="U33" s="624"/>
      <c r="V33" s="624"/>
      <c r="W33" s="624"/>
      <c r="X33" s="624"/>
      <c r="Y33" s="625"/>
      <c r="Z33" s="626">
        <v>2.2000000000000002</v>
      </c>
      <c r="AA33" s="626"/>
      <c r="AB33" s="626"/>
      <c r="AC33" s="626"/>
      <c r="AD33" s="627">
        <v>46713</v>
      </c>
      <c r="AE33" s="627"/>
      <c r="AF33" s="627"/>
      <c r="AG33" s="627"/>
      <c r="AH33" s="627"/>
      <c r="AI33" s="627"/>
      <c r="AJ33" s="627"/>
      <c r="AK33" s="627"/>
      <c r="AL33" s="628">
        <v>1.4</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99.3</v>
      </c>
      <c r="BH33" s="682"/>
      <c r="BI33" s="682"/>
      <c r="BJ33" s="682"/>
      <c r="BK33" s="682"/>
      <c r="BL33" s="682"/>
      <c r="BM33" s="683">
        <v>97.9</v>
      </c>
      <c r="BN33" s="682"/>
      <c r="BO33" s="682"/>
      <c r="BP33" s="682"/>
      <c r="BQ33" s="684"/>
      <c r="BR33" s="681">
        <v>99.3</v>
      </c>
      <c r="BS33" s="682"/>
      <c r="BT33" s="682"/>
      <c r="BU33" s="682"/>
      <c r="BV33" s="682"/>
      <c r="BW33" s="682"/>
      <c r="BX33" s="683">
        <v>97.9</v>
      </c>
      <c r="BY33" s="682"/>
      <c r="BZ33" s="682"/>
      <c r="CA33" s="682"/>
      <c r="CB33" s="684"/>
      <c r="CD33" s="620" t="s">
        <v>308</v>
      </c>
      <c r="CE33" s="621"/>
      <c r="CF33" s="621"/>
      <c r="CG33" s="621"/>
      <c r="CH33" s="621"/>
      <c r="CI33" s="621"/>
      <c r="CJ33" s="621"/>
      <c r="CK33" s="621"/>
      <c r="CL33" s="621"/>
      <c r="CM33" s="621"/>
      <c r="CN33" s="621"/>
      <c r="CO33" s="621"/>
      <c r="CP33" s="621"/>
      <c r="CQ33" s="622"/>
      <c r="CR33" s="623">
        <v>3721195</v>
      </c>
      <c r="CS33" s="656"/>
      <c r="CT33" s="656"/>
      <c r="CU33" s="656"/>
      <c r="CV33" s="656"/>
      <c r="CW33" s="656"/>
      <c r="CX33" s="656"/>
      <c r="CY33" s="657"/>
      <c r="CZ33" s="628">
        <v>62.2</v>
      </c>
      <c r="DA33" s="653"/>
      <c r="DB33" s="653"/>
      <c r="DC33" s="658"/>
      <c r="DD33" s="632">
        <v>1756931</v>
      </c>
      <c r="DE33" s="656"/>
      <c r="DF33" s="656"/>
      <c r="DG33" s="656"/>
      <c r="DH33" s="656"/>
      <c r="DI33" s="656"/>
      <c r="DJ33" s="656"/>
      <c r="DK33" s="657"/>
      <c r="DL33" s="632">
        <v>1587365</v>
      </c>
      <c r="DM33" s="656"/>
      <c r="DN33" s="656"/>
      <c r="DO33" s="656"/>
      <c r="DP33" s="656"/>
      <c r="DQ33" s="656"/>
      <c r="DR33" s="656"/>
      <c r="DS33" s="656"/>
      <c r="DT33" s="656"/>
      <c r="DU33" s="656"/>
      <c r="DV33" s="657"/>
      <c r="DW33" s="628">
        <v>48.4</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890108</v>
      </c>
      <c r="S34" s="624"/>
      <c r="T34" s="624"/>
      <c r="U34" s="624"/>
      <c r="V34" s="624"/>
      <c r="W34" s="624"/>
      <c r="X34" s="624"/>
      <c r="Y34" s="625"/>
      <c r="Z34" s="626">
        <v>13.8</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820413</v>
      </c>
      <c r="CS34" s="624"/>
      <c r="CT34" s="624"/>
      <c r="CU34" s="624"/>
      <c r="CV34" s="624"/>
      <c r="CW34" s="624"/>
      <c r="CX34" s="624"/>
      <c r="CY34" s="625"/>
      <c r="CZ34" s="628">
        <v>13.7</v>
      </c>
      <c r="DA34" s="653"/>
      <c r="DB34" s="653"/>
      <c r="DC34" s="658"/>
      <c r="DD34" s="632">
        <v>517662</v>
      </c>
      <c r="DE34" s="624"/>
      <c r="DF34" s="624"/>
      <c r="DG34" s="624"/>
      <c r="DH34" s="624"/>
      <c r="DI34" s="624"/>
      <c r="DJ34" s="624"/>
      <c r="DK34" s="625"/>
      <c r="DL34" s="632">
        <v>488616</v>
      </c>
      <c r="DM34" s="624"/>
      <c r="DN34" s="624"/>
      <c r="DO34" s="624"/>
      <c r="DP34" s="624"/>
      <c r="DQ34" s="624"/>
      <c r="DR34" s="624"/>
      <c r="DS34" s="624"/>
      <c r="DT34" s="624"/>
      <c r="DU34" s="624"/>
      <c r="DV34" s="625"/>
      <c r="DW34" s="628">
        <v>14.9</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971714</v>
      </c>
      <c r="S35" s="624"/>
      <c r="T35" s="624"/>
      <c r="U35" s="624"/>
      <c r="V35" s="624"/>
      <c r="W35" s="624"/>
      <c r="X35" s="624"/>
      <c r="Y35" s="625"/>
      <c r="Z35" s="626">
        <v>15.1</v>
      </c>
      <c r="AA35" s="626"/>
      <c r="AB35" s="626"/>
      <c r="AC35" s="626"/>
      <c r="AD35" s="627" t="s">
        <v>121</v>
      </c>
      <c r="AE35" s="627"/>
      <c r="AF35" s="627"/>
      <c r="AG35" s="627"/>
      <c r="AH35" s="627"/>
      <c r="AI35" s="627"/>
      <c r="AJ35" s="627"/>
      <c r="AK35" s="627"/>
      <c r="AL35" s="628" t="s">
        <v>121</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131890</v>
      </c>
      <c r="CS35" s="656"/>
      <c r="CT35" s="656"/>
      <c r="CU35" s="656"/>
      <c r="CV35" s="656"/>
      <c r="CW35" s="656"/>
      <c r="CX35" s="656"/>
      <c r="CY35" s="657"/>
      <c r="CZ35" s="628">
        <v>2.2000000000000002</v>
      </c>
      <c r="DA35" s="653"/>
      <c r="DB35" s="653"/>
      <c r="DC35" s="658"/>
      <c r="DD35" s="632">
        <v>131277</v>
      </c>
      <c r="DE35" s="656"/>
      <c r="DF35" s="656"/>
      <c r="DG35" s="656"/>
      <c r="DH35" s="656"/>
      <c r="DI35" s="656"/>
      <c r="DJ35" s="656"/>
      <c r="DK35" s="657"/>
      <c r="DL35" s="632">
        <v>131277</v>
      </c>
      <c r="DM35" s="656"/>
      <c r="DN35" s="656"/>
      <c r="DO35" s="656"/>
      <c r="DP35" s="656"/>
      <c r="DQ35" s="656"/>
      <c r="DR35" s="656"/>
      <c r="DS35" s="656"/>
      <c r="DT35" s="656"/>
      <c r="DU35" s="656"/>
      <c r="DV35" s="657"/>
      <c r="DW35" s="628">
        <v>4</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212935</v>
      </c>
      <c r="S36" s="624"/>
      <c r="T36" s="624"/>
      <c r="U36" s="624"/>
      <c r="V36" s="624"/>
      <c r="W36" s="624"/>
      <c r="X36" s="624"/>
      <c r="Y36" s="625"/>
      <c r="Z36" s="626">
        <v>3.3</v>
      </c>
      <c r="AA36" s="626"/>
      <c r="AB36" s="626"/>
      <c r="AC36" s="626"/>
      <c r="AD36" s="627" t="s">
        <v>121</v>
      </c>
      <c r="AE36" s="627"/>
      <c r="AF36" s="627"/>
      <c r="AG36" s="627"/>
      <c r="AH36" s="627"/>
      <c r="AI36" s="627"/>
      <c r="AJ36" s="627"/>
      <c r="AK36" s="627"/>
      <c r="AL36" s="628" t="s">
        <v>121</v>
      </c>
      <c r="AM36" s="629"/>
      <c r="AN36" s="629"/>
      <c r="AO36" s="630"/>
      <c r="AP36" s="222"/>
      <c r="AQ36" s="689" t="s">
        <v>316</v>
      </c>
      <c r="AR36" s="690"/>
      <c r="AS36" s="690"/>
      <c r="AT36" s="690"/>
      <c r="AU36" s="690"/>
      <c r="AV36" s="690"/>
      <c r="AW36" s="690"/>
      <c r="AX36" s="690"/>
      <c r="AY36" s="691"/>
      <c r="AZ36" s="612">
        <v>666446</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77853</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887417</v>
      </c>
      <c r="CS36" s="624"/>
      <c r="CT36" s="624"/>
      <c r="CU36" s="624"/>
      <c r="CV36" s="624"/>
      <c r="CW36" s="624"/>
      <c r="CX36" s="624"/>
      <c r="CY36" s="625"/>
      <c r="CZ36" s="628">
        <v>14.8</v>
      </c>
      <c r="DA36" s="653"/>
      <c r="DB36" s="653"/>
      <c r="DC36" s="658"/>
      <c r="DD36" s="632">
        <v>480256</v>
      </c>
      <c r="DE36" s="624"/>
      <c r="DF36" s="624"/>
      <c r="DG36" s="624"/>
      <c r="DH36" s="624"/>
      <c r="DI36" s="624"/>
      <c r="DJ36" s="624"/>
      <c r="DK36" s="625"/>
      <c r="DL36" s="632">
        <v>389537</v>
      </c>
      <c r="DM36" s="624"/>
      <c r="DN36" s="624"/>
      <c r="DO36" s="624"/>
      <c r="DP36" s="624"/>
      <c r="DQ36" s="624"/>
      <c r="DR36" s="624"/>
      <c r="DS36" s="624"/>
      <c r="DT36" s="624"/>
      <c r="DU36" s="624"/>
      <c r="DV36" s="625"/>
      <c r="DW36" s="628">
        <v>11.9</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55154</v>
      </c>
      <c r="S37" s="624"/>
      <c r="T37" s="624"/>
      <c r="U37" s="624"/>
      <c r="V37" s="624"/>
      <c r="W37" s="624"/>
      <c r="X37" s="624"/>
      <c r="Y37" s="625"/>
      <c r="Z37" s="626">
        <v>0.9</v>
      </c>
      <c r="AA37" s="626"/>
      <c r="AB37" s="626"/>
      <c r="AC37" s="626"/>
      <c r="AD37" s="627" t="s">
        <v>121</v>
      </c>
      <c r="AE37" s="627"/>
      <c r="AF37" s="627"/>
      <c r="AG37" s="627"/>
      <c r="AH37" s="627"/>
      <c r="AI37" s="627"/>
      <c r="AJ37" s="627"/>
      <c r="AK37" s="627"/>
      <c r="AL37" s="628" t="s">
        <v>121</v>
      </c>
      <c r="AM37" s="629"/>
      <c r="AN37" s="629"/>
      <c r="AO37" s="630"/>
      <c r="AQ37" s="686" t="s">
        <v>320</v>
      </c>
      <c r="AR37" s="687"/>
      <c r="AS37" s="687"/>
      <c r="AT37" s="687"/>
      <c r="AU37" s="687"/>
      <c r="AV37" s="687"/>
      <c r="AW37" s="687"/>
      <c r="AX37" s="687"/>
      <c r="AY37" s="688"/>
      <c r="AZ37" s="623">
        <v>234877</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75950</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264429</v>
      </c>
      <c r="CS37" s="656"/>
      <c r="CT37" s="656"/>
      <c r="CU37" s="656"/>
      <c r="CV37" s="656"/>
      <c r="CW37" s="656"/>
      <c r="CX37" s="656"/>
      <c r="CY37" s="657"/>
      <c r="CZ37" s="628">
        <v>4.4000000000000004</v>
      </c>
      <c r="DA37" s="653"/>
      <c r="DB37" s="653"/>
      <c r="DC37" s="658"/>
      <c r="DD37" s="632">
        <v>264429</v>
      </c>
      <c r="DE37" s="656"/>
      <c r="DF37" s="656"/>
      <c r="DG37" s="656"/>
      <c r="DH37" s="656"/>
      <c r="DI37" s="656"/>
      <c r="DJ37" s="656"/>
      <c r="DK37" s="657"/>
      <c r="DL37" s="632">
        <v>233306</v>
      </c>
      <c r="DM37" s="656"/>
      <c r="DN37" s="656"/>
      <c r="DO37" s="656"/>
      <c r="DP37" s="656"/>
      <c r="DQ37" s="656"/>
      <c r="DR37" s="656"/>
      <c r="DS37" s="656"/>
      <c r="DT37" s="656"/>
      <c r="DU37" s="656"/>
      <c r="DV37" s="657"/>
      <c r="DW37" s="628">
        <v>7.1</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75297</v>
      </c>
      <c r="S38" s="624"/>
      <c r="T38" s="624"/>
      <c r="U38" s="624"/>
      <c r="V38" s="624"/>
      <c r="W38" s="624"/>
      <c r="X38" s="624"/>
      <c r="Y38" s="625"/>
      <c r="Z38" s="626">
        <v>1.2</v>
      </c>
      <c r="AA38" s="626"/>
      <c r="AB38" s="626"/>
      <c r="AC38" s="626"/>
      <c r="AD38" s="627" t="s">
        <v>121</v>
      </c>
      <c r="AE38" s="627"/>
      <c r="AF38" s="627"/>
      <c r="AG38" s="627"/>
      <c r="AH38" s="627"/>
      <c r="AI38" s="627"/>
      <c r="AJ38" s="627"/>
      <c r="AK38" s="627"/>
      <c r="AL38" s="628" t="s">
        <v>121</v>
      </c>
      <c r="AM38" s="629"/>
      <c r="AN38" s="629"/>
      <c r="AO38" s="630"/>
      <c r="AQ38" s="686" t="s">
        <v>324</v>
      </c>
      <c r="AR38" s="687"/>
      <c r="AS38" s="687"/>
      <c r="AT38" s="687"/>
      <c r="AU38" s="687"/>
      <c r="AV38" s="687"/>
      <c r="AW38" s="687"/>
      <c r="AX38" s="687"/>
      <c r="AY38" s="688"/>
      <c r="AZ38" s="623">
        <v>67934</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1477</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666446</v>
      </c>
      <c r="CS38" s="624"/>
      <c r="CT38" s="624"/>
      <c r="CU38" s="624"/>
      <c r="CV38" s="624"/>
      <c r="CW38" s="624"/>
      <c r="CX38" s="624"/>
      <c r="CY38" s="625"/>
      <c r="CZ38" s="628">
        <v>11.1</v>
      </c>
      <c r="DA38" s="653"/>
      <c r="DB38" s="653"/>
      <c r="DC38" s="658"/>
      <c r="DD38" s="632">
        <v>603061</v>
      </c>
      <c r="DE38" s="624"/>
      <c r="DF38" s="624"/>
      <c r="DG38" s="624"/>
      <c r="DH38" s="624"/>
      <c r="DI38" s="624"/>
      <c r="DJ38" s="624"/>
      <c r="DK38" s="625"/>
      <c r="DL38" s="632">
        <v>577935</v>
      </c>
      <c r="DM38" s="624"/>
      <c r="DN38" s="624"/>
      <c r="DO38" s="624"/>
      <c r="DP38" s="624"/>
      <c r="DQ38" s="624"/>
      <c r="DR38" s="624"/>
      <c r="DS38" s="624"/>
      <c r="DT38" s="624"/>
      <c r="DU38" s="624"/>
      <c r="DV38" s="625"/>
      <c r="DW38" s="628">
        <v>17.600000000000001</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328</v>
      </c>
      <c r="AR39" s="687"/>
      <c r="AS39" s="687"/>
      <c r="AT39" s="687"/>
      <c r="AU39" s="687"/>
      <c r="AV39" s="687"/>
      <c r="AW39" s="687"/>
      <c r="AX39" s="687"/>
      <c r="AY39" s="688"/>
      <c r="AZ39" s="623" t="s">
        <v>121</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2717</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1215029</v>
      </c>
      <c r="CS39" s="656"/>
      <c r="CT39" s="656"/>
      <c r="CU39" s="656"/>
      <c r="CV39" s="656"/>
      <c r="CW39" s="656"/>
      <c r="CX39" s="656"/>
      <c r="CY39" s="657"/>
      <c r="CZ39" s="628">
        <v>20.3</v>
      </c>
      <c r="DA39" s="653"/>
      <c r="DB39" s="653"/>
      <c r="DC39" s="658"/>
      <c r="DD39" s="632">
        <v>24675</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21097</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6" t="s">
        <v>332</v>
      </c>
      <c r="AR40" s="687"/>
      <c r="AS40" s="687"/>
      <c r="AT40" s="687"/>
      <c r="AU40" s="687"/>
      <c r="AV40" s="687"/>
      <c r="AW40" s="687"/>
      <c r="AX40" s="687"/>
      <c r="AY40" s="688"/>
      <c r="AZ40" s="623" t="s">
        <v>121</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141</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121</v>
      </c>
      <c r="CS40" s="624"/>
      <c r="CT40" s="624"/>
      <c r="CU40" s="624"/>
      <c r="CV40" s="624"/>
      <c r="CW40" s="624"/>
      <c r="CX40" s="624"/>
      <c r="CY40" s="625"/>
      <c r="CZ40" s="628" t="s">
        <v>121</v>
      </c>
      <c r="DA40" s="653"/>
      <c r="DB40" s="653"/>
      <c r="DC40" s="658"/>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6455771</v>
      </c>
      <c r="S41" s="696"/>
      <c r="T41" s="696"/>
      <c r="U41" s="696"/>
      <c r="V41" s="696"/>
      <c r="W41" s="696"/>
      <c r="X41" s="696"/>
      <c r="Y41" s="700"/>
      <c r="Z41" s="701">
        <v>100</v>
      </c>
      <c r="AA41" s="701"/>
      <c r="AB41" s="701"/>
      <c r="AC41" s="701"/>
      <c r="AD41" s="702">
        <v>3256679</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87325</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121</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3"/>
      <c r="DB41" s="653"/>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276310</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249</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610435</v>
      </c>
      <c r="CS42" s="656"/>
      <c r="CT42" s="656"/>
      <c r="CU42" s="656"/>
      <c r="CV42" s="656"/>
      <c r="CW42" s="656"/>
      <c r="CX42" s="656"/>
      <c r="CY42" s="657"/>
      <c r="CZ42" s="628">
        <v>10.199999999999999</v>
      </c>
      <c r="DA42" s="653"/>
      <c r="DB42" s="653"/>
      <c r="DC42" s="658"/>
      <c r="DD42" s="632">
        <v>327552</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14453</v>
      </c>
      <c r="CS43" s="656"/>
      <c r="CT43" s="656"/>
      <c r="CU43" s="656"/>
      <c r="CV43" s="656"/>
      <c r="CW43" s="656"/>
      <c r="CX43" s="656"/>
      <c r="CY43" s="657"/>
      <c r="CZ43" s="628">
        <v>0.2</v>
      </c>
      <c r="DA43" s="653"/>
      <c r="DB43" s="653"/>
      <c r="DC43" s="658"/>
      <c r="DD43" s="632">
        <v>14453</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610423</v>
      </c>
      <c r="CS44" s="624"/>
      <c r="CT44" s="624"/>
      <c r="CU44" s="624"/>
      <c r="CV44" s="624"/>
      <c r="CW44" s="624"/>
      <c r="CX44" s="624"/>
      <c r="CY44" s="625"/>
      <c r="CZ44" s="628">
        <v>10.199999999999999</v>
      </c>
      <c r="DA44" s="629"/>
      <c r="DB44" s="629"/>
      <c r="DC44" s="635"/>
      <c r="DD44" s="632">
        <v>327540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55200</v>
      </c>
      <c r="CS45" s="656"/>
      <c r="CT45" s="656"/>
      <c r="CU45" s="656"/>
      <c r="CV45" s="656"/>
      <c r="CW45" s="656"/>
      <c r="CX45" s="656"/>
      <c r="CY45" s="657"/>
      <c r="CZ45" s="628">
        <v>0.9</v>
      </c>
      <c r="DA45" s="653"/>
      <c r="DB45" s="653"/>
      <c r="DC45" s="658"/>
      <c r="DD45" s="632">
        <v>10500</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520348</v>
      </c>
      <c r="CS46" s="624"/>
      <c r="CT46" s="624"/>
      <c r="CU46" s="624"/>
      <c r="CV46" s="624"/>
      <c r="CW46" s="624"/>
      <c r="CX46" s="624"/>
      <c r="CY46" s="625"/>
      <c r="CZ46" s="628">
        <v>8.6999999999999993</v>
      </c>
      <c r="DA46" s="629"/>
      <c r="DB46" s="629"/>
      <c r="DC46" s="635"/>
      <c r="DD46" s="632">
        <v>296365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12</v>
      </c>
      <c r="CS47" s="656"/>
      <c r="CT47" s="656"/>
      <c r="CU47" s="656"/>
      <c r="CV47" s="656"/>
      <c r="CW47" s="656"/>
      <c r="CX47" s="656"/>
      <c r="CY47" s="657"/>
      <c r="CZ47" s="628">
        <v>0</v>
      </c>
      <c r="DA47" s="653"/>
      <c r="DB47" s="653"/>
      <c r="DC47" s="658"/>
      <c r="DD47" s="632">
        <v>12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5983900</v>
      </c>
      <c r="CS49" s="682"/>
      <c r="CT49" s="682"/>
      <c r="CU49" s="682"/>
      <c r="CV49" s="682"/>
      <c r="CW49" s="682"/>
      <c r="CX49" s="682"/>
      <c r="CY49" s="711"/>
      <c r="CZ49" s="703">
        <v>100</v>
      </c>
      <c r="DA49" s="712"/>
      <c r="DB49" s="712"/>
      <c r="DC49" s="713"/>
      <c r="DD49" s="714">
        <v>3377368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mdP0PqozwObTbgrQnCCLeNsDc2egZR0ESmYIGkGq1LMvQe4yb4shphr1ElQl9T5SwLarChFT2shZWfx9oEQA==" saltValue="SJ7oTtVN2NJqlaVKEtdtt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6462</v>
      </c>
      <c r="R7" s="753"/>
      <c r="S7" s="753"/>
      <c r="T7" s="753"/>
      <c r="U7" s="753"/>
      <c r="V7" s="753">
        <v>5990</v>
      </c>
      <c r="W7" s="753"/>
      <c r="X7" s="753"/>
      <c r="Y7" s="753"/>
      <c r="Z7" s="753"/>
      <c r="AA7" s="753">
        <v>472</v>
      </c>
      <c r="AB7" s="753"/>
      <c r="AC7" s="753"/>
      <c r="AD7" s="753"/>
      <c r="AE7" s="754"/>
      <c r="AF7" s="755">
        <v>425</v>
      </c>
      <c r="AG7" s="756"/>
      <c r="AH7" s="756"/>
      <c r="AI7" s="756"/>
      <c r="AJ7" s="757"/>
      <c r="AK7" s="758"/>
      <c r="AL7" s="759"/>
      <c r="AM7" s="759"/>
      <c r="AN7" s="759"/>
      <c r="AO7" s="759"/>
      <c r="AP7" s="759">
        <v>2944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560</v>
      </c>
      <c r="BT7" s="747"/>
      <c r="BU7" s="747"/>
      <c r="BV7" s="747"/>
      <c r="BW7" s="747"/>
      <c r="BX7" s="747"/>
      <c r="BY7" s="747"/>
      <c r="BZ7" s="747"/>
      <c r="CA7" s="747"/>
      <c r="CB7" s="747"/>
      <c r="CC7" s="747"/>
      <c r="CD7" s="747"/>
      <c r="CE7" s="747"/>
      <c r="CF7" s="747"/>
      <c r="CG7" s="762"/>
      <c r="CH7" s="743">
        <v>9</v>
      </c>
      <c r="CI7" s="744"/>
      <c r="CJ7" s="744"/>
      <c r="CK7" s="744"/>
      <c r="CL7" s="745"/>
      <c r="CM7" s="743">
        <v>48</v>
      </c>
      <c r="CN7" s="744"/>
      <c r="CO7" s="744"/>
      <c r="CP7" s="744"/>
      <c r="CQ7" s="745"/>
      <c r="CR7" s="743">
        <v>9</v>
      </c>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561</v>
      </c>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v>5</v>
      </c>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6462</v>
      </c>
      <c r="R23" s="793"/>
      <c r="S23" s="793"/>
      <c r="T23" s="793"/>
      <c r="U23" s="793"/>
      <c r="V23" s="793">
        <v>5990</v>
      </c>
      <c r="W23" s="793"/>
      <c r="X23" s="793"/>
      <c r="Y23" s="793"/>
      <c r="Z23" s="793"/>
      <c r="AA23" s="793">
        <v>472</v>
      </c>
      <c r="AB23" s="793"/>
      <c r="AC23" s="793"/>
      <c r="AD23" s="793"/>
      <c r="AE23" s="794"/>
      <c r="AF23" s="795">
        <v>425</v>
      </c>
      <c r="AG23" s="793"/>
      <c r="AH23" s="793"/>
      <c r="AI23" s="793"/>
      <c r="AJ23" s="796"/>
      <c r="AK23" s="797"/>
      <c r="AL23" s="798"/>
      <c r="AM23" s="798"/>
      <c r="AN23" s="798"/>
      <c r="AO23" s="798"/>
      <c r="AP23" s="793">
        <v>2944</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1259</v>
      </c>
      <c r="R28" s="823"/>
      <c r="S28" s="823"/>
      <c r="T28" s="823"/>
      <c r="U28" s="823"/>
      <c r="V28" s="823">
        <v>1181</v>
      </c>
      <c r="W28" s="823"/>
      <c r="X28" s="823"/>
      <c r="Y28" s="823"/>
      <c r="Z28" s="823"/>
      <c r="AA28" s="823">
        <v>78</v>
      </c>
      <c r="AB28" s="823"/>
      <c r="AC28" s="823"/>
      <c r="AD28" s="823"/>
      <c r="AE28" s="824"/>
      <c r="AF28" s="825">
        <v>78</v>
      </c>
      <c r="AG28" s="823"/>
      <c r="AH28" s="823"/>
      <c r="AI28" s="823"/>
      <c r="AJ28" s="826"/>
      <c r="AK28" s="827"/>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900</v>
      </c>
      <c r="R29" s="784"/>
      <c r="S29" s="784"/>
      <c r="T29" s="784"/>
      <c r="U29" s="784"/>
      <c r="V29" s="784">
        <v>814</v>
      </c>
      <c r="W29" s="784"/>
      <c r="X29" s="784"/>
      <c r="Y29" s="784"/>
      <c r="Z29" s="784"/>
      <c r="AA29" s="784">
        <v>86</v>
      </c>
      <c r="AB29" s="784"/>
      <c r="AC29" s="784"/>
      <c r="AD29" s="784"/>
      <c r="AE29" s="785"/>
      <c r="AF29" s="786">
        <v>86</v>
      </c>
      <c r="AG29" s="787"/>
      <c r="AH29" s="787"/>
      <c r="AI29" s="787"/>
      <c r="AJ29" s="788"/>
      <c r="AK29" s="834"/>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104</v>
      </c>
      <c r="R30" s="784"/>
      <c r="S30" s="784"/>
      <c r="T30" s="784"/>
      <c r="U30" s="784"/>
      <c r="V30" s="784">
        <v>103</v>
      </c>
      <c r="W30" s="784"/>
      <c r="X30" s="784"/>
      <c r="Y30" s="784"/>
      <c r="Z30" s="784"/>
      <c r="AA30" s="784">
        <v>1</v>
      </c>
      <c r="AB30" s="784"/>
      <c r="AC30" s="784"/>
      <c r="AD30" s="784"/>
      <c r="AE30" s="785"/>
      <c r="AF30" s="786">
        <v>1</v>
      </c>
      <c r="AG30" s="787"/>
      <c r="AH30" s="787"/>
      <c r="AI30" s="787"/>
      <c r="AJ30" s="788"/>
      <c r="AK30" s="834"/>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173</v>
      </c>
      <c r="R31" s="784"/>
      <c r="S31" s="784"/>
      <c r="T31" s="784"/>
      <c r="U31" s="784"/>
      <c r="V31" s="784">
        <v>161</v>
      </c>
      <c r="W31" s="784"/>
      <c r="X31" s="784"/>
      <c r="Y31" s="784"/>
      <c r="Z31" s="784"/>
      <c r="AA31" s="784">
        <v>12</v>
      </c>
      <c r="AB31" s="784"/>
      <c r="AC31" s="784"/>
      <c r="AD31" s="784"/>
      <c r="AE31" s="785"/>
      <c r="AF31" s="786">
        <v>12</v>
      </c>
      <c r="AG31" s="787"/>
      <c r="AH31" s="787"/>
      <c r="AI31" s="787"/>
      <c r="AJ31" s="788"/>
      <c r="AK31" s="834"/>
      <c r="AL31" s="830"/>
      <c r="AM31" s="830"/>
      <c r="AN31" s="830"/>
      <c r="AO31" s="830"/>
      <c r="AP31" s="830"/>
      <c r="AQ31" s="830"/>
      <c r="AR31" s="830"/>
      <c r="AS31" s="830"/>
      <c r="AT31" s="830"/>
      <c r="AU31" s="830">
        <v>180</v>
      </c>
      <c r="AV31" s="830"/>
      <c r="AW31" s="830"/>
      <c r="AX31" s="830"/>
      <c r="AY31" s="830"/>
      <c r="AZ31" s="831"/>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339</v>
      </c>
      <c r="R32" s="784"/>
      <c r="S32" s="784"/>
      <c r="T32" s="784"/>
      <c r="U32" s="784"/>
      <c r="V32" s="784">
        <v>323</v>
      </c>
      <c r="W32" s="784"/>
      <c r="X32" s="784"/>
      <c r="Y32" s="784"/>
      <c r="Z32" s="784"/>
      <c r="AA32" s="784">
        <v>16</v>
      </c>
      <c r="AB32" s="784"/>
      <c r="AC32" s="784"/>
      <c r="AD32" s="784"/>
      <c r="AE32" s="785"/>
      <c r="AF32" s="786">
        <v>16</v>
      </c>
      <c r="AG32" s="787"/>
      <c r="AH32" s="787"/>
      <c r="AI32" s="787"/>
      <c r="AJ32" s="788"/>
      <c r="AK32" s="834"/>
      <c r="AL32" s="830"/>
      <c r="AM32" s="830"/>
      <c r="AN32" s="830"/>
      <c r="AO32" s="830"/>
      <c r="AP32" s="830"/>
      <c r="AQ32" s="830"/>
      <c r="AR32" s="830"/>
      <c r="AS32" s="830"/>
      <c r="AT32" s="830"/>
      <c r="AU32" s="830">
        <v>931</v>
      </c>
      <c r="AV32" s="830"/>
      <c r="AW32" s="830"/>
      <c r="AX32" s="830"/>
      <c r="AY32" s="830"/>
      <c r="AZ32" s="831"/>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193</v>
      </c>
      <c r="AG63" s="844"/>
      <c r="AH63" s="844"/>
      <c r="AI63" s="844"/>
      <c r="AJ63" s="845"/>
      <c r="AK63" s="846"/>
      <c r="AL63" s="841"/>
      <c r="AM63" s="841"/>
      <c r="AN63" s="841"/>
      <c r="AO63" s="841"/>
      <c r="AP63" s="844"/>
      <c r="AQ63" s="844"/>
      <c r="AR63" s="844"/>
      <c r="AS63" s="844"/>
      <c r="AT63" s="844"/>
      <c r="AU63" s="844">
        <v>1111</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547</v>
      </c>
      <c r="C68" s="870"/>
      <c r="D68" s="870"/>
      <c r="E68" s="870"/>
      <c r="F68" s="870"/>
      <c r="G68" s="870"/>
      <c r="H68" s="870"/>
      <c r="I68" s="870"/>
      <c r="J68" s="870"/>
      <c r="K68" s="870"/>
      <c r="L68" s="870"/>
      <c r="M68" s="870"/>
      <c r="N68" s="870"/>
      <c r="O68" s="870"/>
      <c r="P68" s="871"/>
      <c r="Q68" s="872">
        <v>591</v>
      </c>
      <c r="R68" s="866"/>
      <c r="S68" s="866"/>
      <c r="T68" s="866"/>
      <c r="U68" s="866"/>
      <c r="V68" s="866">
        <v>575</v>
      </c>
      <c r="W68" s="866"/>
      <c r="X68" s="866"/>
      <c r="Y68" s="866"/>
      <c r="Z68" s="866"/>
      <c r="AA68" s="866">
        <v>16</v>
      </c>
      <c r="AB68" s="866"/>
      <c r="AC68" s="866"/>
      <c r="AD68" s="866"/>
      <c r="AE68" s="866"/>
      <c r="AF68" s="866">
        <v>16</v>
      </c>
      <c r="AG68" s="866"/>
      <c r="AH68" s="866"/>
      <c r="AI68" s="866"/>
      <c r="AJ68" s="866"/>
      <c r="AK68" s="866">
        <v>67</v>
      </c>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548</v>
      </c>
      <c r="C69" s="874"/>
      <c r="D69" s="874"/>
      <c r="E69" s="874"/>
      <c r="F69" s="874"/>
      <c r="G69" s="874"/>
      <c r="H69" s="874"/>
      <c r="I69" s="874"/>
      <c r="J69" s="874"/>
      <c r="K69" s="874"/>
      <c r="L69" s="874"/>
      <c r="M69" s="874"/>
      <c r="N69" s="874"/>
      <c r="O69" s="874"/>
      <c r="P69" s="875"/>
      <c r="Q69" s="876">
        <v>2186</v>
      </c>
      <c r="R69" s="830"/>
      <c r="S69" s="830"/>
      <c r="T69" s="830"/>
      <c r="U69" s="830"/>
      <c r="V69" s="830">
        <v>2151</v>
      </c>
      <c r="W69" s="830"/>
      <c r="X69" s="830"/>
      <c r="Y69" s="830"/>
      <c r="Z69" s="830"/>
      <c r="AA69" s="830">
        <v>35</v>
      </c>
      <c r="AB69" s="830"/>
      <c r="AC69" s="830"/>
      <c r="AD69" s="830"/>
      <c r="AE69" s="830"/>
      <c r="AF69" s="830">
        <v>35</v>
      </c>
      <c r="AG69" s="830"/>
      <c r="AH69" s="830"/>
      <c r="AI69" s="830"/>
      <c r="AJ69" s="830"/>
      <c r="AK69" s="830">
        <v>112</v>
      </c>
      <c r="AL69" s="830"/>
      <c r="AM69" s="830"/>
      <c r="AN69" s="830"/>
      <c r="AO69" s="830"/>
      <c r="AP69" s="830">
        <v>861</v>
      </c>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549</v>
      </c>
      <c r="C70" s="874"/>
      <c r="D70" s="874"/>
      <c r="E70" s="874"/>
      <c r="F70" s="874"/>
      <c r="G70" s="874"/>
      <c r="H70" s="874"/>
      <c r="I70" s="874"/>
      <c r="J70" s="874"/>
      <c r="K70" s="874"/>
      <c r="L70" s="874"/>
      <c r="M70" s="874"/>
      <c r="N70" s="874"/>
      <c r="O70" s="874"/>
      <c r="P70" s="875"/>
      <c r="Q70" s="876">
        <v>767</v>
      </c>
      <c r="R70" s="830"/>
      <c r="S70" s="830"/>
      <c r="T70" s="830"/>
      <c r="U70" s="830"/>
      <c r="V70" s="830">
        <v>623</v>
      </c>
      <c r="W70" s="830"/>
      <c r="X70" s="830"/>
      <c r="Y70" s="830"/>
      <c r="Z70" s="830"/>
      <c r="AA70" s="830">
        <v>144</v>
      </c>
      <c r="AB70" s="830"/>
      <c r="AC70" s="830"/>
      <c r="AD70" s="830"/>
      <c r="AE70" s="830"/>
      <c r="AF70" s="830">
        <v>144</v>
      </c>
      <c r="AG70" s="830"/>
      <c r="AH70" s="830"/>
      <c r="AI70" s="830"/>
      <c r="AJ70" s="830"/>
      <c r="AK70" s="830"/>
      <c r="AL70" s="830"/>
      <c r="AM70" s="830"/>
      <c r="AN70" s="830"/>
      <c r="AO70" s="830"/>
      <c r="AP70" s="830">
        <v>71</v>
      </c>
      <c r="AQ70" s="830"/>
      <c r="AR70" s="830"/>
      <c r="AS70" s="830"/>
      <c r="AT70" s="830"/>
      <c r="AU70" s="830">
        <v>86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550</v>
      </c>
      <c r="C71" s="874"/>
      <c r="D71" s="874"/>
      <c r="E71" s="874"/>
      <c r="F71" s="874"/>
      <c r="G71" s="874"/>
      <c r="H71" s="874"/>
      <c r="I71" s="874"/>
      <c r="J71" s="874"/>
      <c r="K71" s="874"/>
      <c r="L71" s="874"/>
      <c r="M71" s="874"/>
      <c r="N71" s="874"/>
      <c r="O71" s="874"/>
      <c r="P71" s="875"/>
      <c r="Q71" s="876">
        <v>176</v>
      </c>
      <c r="R71" s="830"/>
      <c r="S71" s="830"/>
      <c r="T71" s="830"/>
      <c r="U71" s="830"/>
      <c r="V71" s="830">
        <v>142</v>
      </c>
      <c r="W71" s="830"/>
      <c r="X71" s="830"/>
      <c r="Y71" s="830"/>
      <c r="Z71" s="830"/>
      <c r="AA71" s="830">
        <v>34</v>
      </c>
      <c r="AB71" s="830"/>
      <c r="AC71" s="830"/>
      <c r="AD71" s="830"/>
      <c r="AE71" s="830"/>
      <c r="AF71" s="830">
        <v>34</v>
      </c>
      <c r="AG71" s="830"/>
      <c r="AH71" s="830"/>
      <c r="AI71" s="830"/>
      <c r="AJ71" s="830"/>
      <c r="AK71" s="830">
        <v>19</v>
      </c>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551</v>
      </c>
      <c r="C72" s="874"/>
      <c r="D72" s="874"/>
      <c r="E72" s="874"/>
      <c r="F72" s="874"/>
      <c r="G72" s="874"/>
      <c r="H72" s="874"/>
      <c r="I72" s="874"/>
      <c r="J72" s="874"/>
      <c r="K72" s="874"/>
      <c r="L72" s="874"/>
      <c r="M72" s="874"/>
      <c r="N72" s="874"/>
      <c r="O72" s="874"/>
      <c r="P72" s="875"/>
      <c r="Q72" s="876">
        <v>4231</v>
      </c>
      <c r="R72" s="830"/>
      <c r="S72" s="830"/>
      <c r="T72" s="830"/>
      <c r="U72" s="830"/>
      <c r="V72" s="830">
        <v>3817</v>
      </c>
      <c r="W72" s="830"/>
      <c r="X72" s="830"/>
      <c r="Y72" s="830"/>
      <c r="Z72" s="830"/>
      <c r="AA72" s="830">
        <v>414</v>
      </c>
      <c r="AB72" s="830"/>
      <c r="AC72" s="830"/>
      <c r="AD72" s="830"/>
      <c r="AE72" s="830"/>
      <c r="AF72" s="830">
        <v>414</v>
      </c>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552</v>
      </c>
      <c r="C73" s="874"/>
      <c r="D73" s="874"/>
      <c r="E73" s="874"/>
      <c r="F73" s="874"/>
      <c r="G73" s="874"/>
      <c r="H73" s="874"/>
      <c r="I73" s="874"/>
      <c r="J73" s="874"/>
      <c r="K73" s="874"/>
      <c r="L73" s="874"/>
      <c r="M73" s="874"/>
      <c r="N73" s="874"/>
      <c r="O73" s="874"/>
      <c r="P73" s="875"/>
      <c r="Q73" s="876">
        <v>141</v>
      </c>
      <c r="R73" s="830"/>
      <c r="S73" s="830"/>
      <c r="T73" s="830"/>
      <c r="U73" s="830"/>
      <c r="V73" s="830">
        <v>131</v>
      </c>
      <c r="W73" s="830"/>
      <c r="X73" s="830"/>
      <c r="Y73" s="830"/>
      <c r="Z73" s="830"/>
      <c r="AA73" s="830">
        <v>10</v>
      </c>
      <c r="AB73" s="830"/>
      <c r="AC73" s="830"/>
      <c r="AD73" s="830"/>
      <c r="AE73" s="830"/>
      <c r="AF73" s="830">
        <v>10</v>
      </c>
      <c r="AG73" s="830"/>
      <c r="AH73" s="830"/>
      <c r="AI73" s="830"/>
      <c r="AJ73" s="830"/>
      <c r="AK73" s="830"/>
      <c r="AL73" s="830"/>
      <c r="AM73" s="830"/>
      <c r="AN73" s="830"/>
      <c r="AO73" s="830"/>
      <c r="AP73" s="830"/>
      <c r="AQ73" s="830"/>
      <c r="AR73" s="830"/>
      <c r="AS73" s="830"/>
      <c r="AT73" s="830"/>
      <c r="AU73" s="830">
        <v>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553</v>
      </c>
      <c r="C74" s="874"/>
      <c r="D74" s="874"/>
      <c r="E74" s="874"/>
      <c r="F74" s="874"/>
      <c r="G74" s="874"/>
      <c r="H74" s="874"/>
      <c r="I74" s="874"/>
      <c r="J74" s="874"/>
      <c r="K74" s="874"/>
      <c r="L74" s="874"/>
      <c r="M74" s="874"/>
      <c r="N74" s="874"/>
      <c r="O74" s="874"/>
      <c r="P74" s="875"/>
      <c r="Q74" s="876">
        <v>265484</v>
      </c>
      <c r="R74" s="830"/>
      <c r="S74" s="830"/>
      <c r="T74" s="830"/>
      <c r="U74" s="830"/>
      <c r="V74" s="830">
        <v>260529</v>
      </c>
      <c r="W74" s="830"/>
      <c r="X74" s="830"/>
      <c r="Y74" s="830"/>
      <c r="Z74" s="830"/>
      <c r="AA74" s="830">
        <v>4955</v>
      </c>
      <c r="AB74" s="830"/>
      <c r="AC74" s="830"/>
      <c r="AD74" s="830"/>
      <c r="AE74" s="830"/>
      <c r="AF74" s="830">
        <v>4502</v>
      </c>
      <c r="AG74" s="830"/>
      <c r="AH74" s="830"/>
      <c r="AI74" s="830"/>
      <c r="AJ74" s="830"/>
      <c r="AK74" s="830">
        <v>2205</v>
      </c>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5155</v>
      </c>
      <c r="AG88" s="844"/>
      <c r="AH88" s="844"/>
      <c r="AI88" s="844"/>
      <c r="AJ88" s="844"/>
      <c r="AK88" s="841"/>
      <c r="AL88" s="841"/>
      <c r="AM88" s="841"/>
      <c r="AN88" s="841"/>
      <c r="AO88" s="841"/>
      <c r="AP88" s="844">
        <v>932</v>
      </c>
      <c r="AQ88" s="844"/>
      <c r="AR88" s="844"/>
      <c r="AS88" s="844"/>
      <c r="AT88" s="844"/>
      <c r="AU88" s="844">
        <v>92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295</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295</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295</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264239</v>
      </c>
      <c r="AB110" s="900"/>
      <c r="AC110" s="900"/>
      <c r="AD110" s="900"/>
      <c r="AE110" s="901"/>
      <c r="AF110" s="902">
        <v>265927</v>
      </c>
      <c r="AG110" s="900"/>
      <c r="AH110" s="900"/>
      <c r="AI110" s="900"/>
      <c r="AJ110" s="901"/>
      <c r="AK110" s="902">
        <v>272089</v>
      </c>
      <c r="AL110" s="900"/>
      <c r="AM110" s="900"/>
      <c r="AN110" s="900"/>
      <c r="AO110" s="901"/>
      <c r="AP110" s="903">
        <v>9.4</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2884498</v>
      </c>
      <c r="BR110" s="931"/>
      <c r="BS110" s="931"/>
      <c r="BT110" s="931"/>
      <c r="BU110" s="931"/>
      <c r="BV110" s="931">
        <v>3131861</v>
      </c>
      <c r="BW110" s="931"/>
      <c r="BX110" s="931"/>
      <c r="BY110" s="931"/>
      <c r="BZ110" s="931"/>
      <c r="CA110" s="931">
        <v>2943930</v>
      </c>
      <c r="CB110" s="931"/>
      <c r="CC110" s="931"/>
      <c r="CD110" s="931"/>
      <c r="CE110" s="931"/>
      <c r="CF110" s="944">
        <v>102</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1483526</v>
      </c>
      <c r="BR112" s="926"/>
      <c r="BS112" s="926"/>
      <c r="BT112" s="926"/>
      <c r="BU112" s="926"/>
      <c r="BV112" s="926">
        <v>1292533</v>
      </c>
      <c r="BW112" s="926"/>
      <c r="BX112" s="926"/>
      <c r="BY112" s="926"/>
      <c r="BZ112" s="926"/>
      <c r="CA112" s="926">
        <v>1111060</v>
      </c>
      <c r="CB112" s="926"/>
      <c r="CC112" s="926"/>
      <c r="CD112" s="926"/>
      <c r="CE112" s="926"/>
      <c r="CF112" s="920">
        <v>38.5</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198427</v>
      </c>
      <c r="AB113" s="938"/>
      <c r="AC113" s="938"/>
      <c r="AD113" s="938"/>
      <c r="AE113" s="939"/>
      <c r="AF113" s="940">
        <v>215066</v>
      </c>
      <c r="AG113" s="938"/>
      <c r="AH113" s="938"/>
      <c r="AI113" s="938"/>
      <c r="AJ113" s="939"/>
      <c r="AK113" s="940">
        <v>219079</v>
      </c>
      <c r="AL113" s="938"/>
      <c r="AM113" s="938"/>
      <c r="AN113" s="938"/>
      <c r="AO113" s="939"/>
      <c r="AP113" s="941">
        <v>7.6</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108343</v>
      </c>
      <c r="BR113" s="926"/>
      <c r="BS113" s="926"/>
      <c r="BT113" s="926"/>
      <c r="BU113" s="926"/>
      <c r="BV113" s="926">
        <v>97953</v>
      </c>
      <c r="BW113" s="926"/>
      <c r="BX113" s="926"/>
      <c r="BY113" s="926"/>
      <c r="BZ113" s="926"/>
      <c r="CA113" s="926">
        <v>86443</v>
      </c>
      <c r="CB113" s="926"/>
      <c r="CC113" s="926"/>
      <c r="CD113" s="926"/>
      <c r="CE113" s="926"/>
      <c r="CF113" s="920">
        <v>3</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12532</v>
      </c>
      <c r="AB114" s="959"/>
      <c r="AC114" s="959"/>
      <c r="AD114" s="959"/>
      <c r="AE114" s="960"/>
      <c r="AF114" s="961">
        <v>12593</v>
      </c>
      <c r="AG114" s="959"/>
      <c r="AH114" s="959"/>
      <c r="AI114" s="959"/>
      <c r="AJ114" s="960"/>
      <c r="AK114" s="961">
        <v>11903</v>
      </c>
      <c r="AL114" s="959"/>
      <c r="AM114" s="959"/>
      <c r="AN114" s="959"/>
      <c r="AO114" s="960"/>
      <c r="AP114" s="962">
        <v>0.4</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669854</v>
      </c>
      <c r="BR114" s="926"/>
      <c r="BS114" s="926"/>
      <c r="BT114" s="926"/>
      <c r="BU114" s="926"/>
      <c r="BV114" s="926">
        <v>655214</v>
      </c>
      <c r="BW114" s="926"/>
      <c r="BX114" s="926"/>
      <c r="BY114" s="926"/>
      <c r="BZ114" s="926"/>
      <c r="CA114" s="926">
        <v>527963</v>
      </c>
      <c r="CB114" s="926"/>
      <c r="CC114" s="926"/>
      <c r="CD114" s="926"/>
      <c r="CE114" s="926"/>
      <c r="CF114" s="920">
        <v>18.3</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475198</v>
      </c>
      <c r="AB117" s="979"/>
      <c r="AC117" s="979"/>
      <c r="AD117" s="979"/>
      <c r="AE117" s="980"/>
      <c r="AF117" s="981">
        <v>493586</v>
      </c>
      <c r="AG117" s="979"/>
      <c r="AH117" s="979"/>
      <c r="AI117" s="979"/>
      <c r="AJ117" s="980"/>
      <c r="AK117" s="981">
        <v>503071</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295</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441</v>
      </c>
      <c r="BP119" s="1005"/>
      <c r="BQ119" s="999">
        <v>5146221</v>
      </c>
      <c r="BR119" s="1000"/>
      <c r="BS119" s="1000"/>
      <c r="BT119" s="1000"/>
      <c r="BU119" s="1000"/>
      <c r="BV119" s="1000">
        <v>5177561</v>
      </c>
      <c r="BW119" s="1000"/>
      <c r="BX119" s="1000"/>
      <c r="BY119" s="1000"/>
      <c r="BZ119" s="1000"/>
      <c r="CA119" s="1000">
        <v>4669396</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6333323</v>
      </c>
      <c r="BR120" s="931"/>
      <c r="BS120" s="931"/>
      <c r="BT120" s="931"/>
      <c r="BU120" s="931"/>
      <c r="BV120" s="931">
        <v>6481147</v>
      </c>
      <c r="BW120" s="931"/>
      <c r="BX120" s="931"/>
      <c r="BY120" s="931"/>
      <c r="BZ120" s="931"/>
      <c r="CA120" s="931">
        <v>7062248</v>
      </c>
      <c r="CB120" s="931"/>
      <c r="CC120" s="931"/>
      <c r="CD120" s="931"/>
      <c r="CE120" s="931"/>
      <c r="CF120" s="944">
        <v>244.7</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1256441</v>
      </c>
      <c r="DH120" s="931"/>
      <c r="DI120" s="931"/>
      <c r="DJ120" s="931"/>
      <c r="DK120" s="931"/>
      <c r="DL120" s="931">
        <v>1091463</v>
      </c>
      <c r="DM120" s="931"/>
      <c r="DN120" s="931"/>
      <c r="DO120" s="931"/>
      <c r="DP120" s="931"/>
      <c r="DQ120" s="931">
        <v>931420</v>
      </c>
      <c r="DR120" s="931"/>
      <c r="DS120" s="931"/>
      <c r="DT120" s="931"/>
      <c r="DU120" s="931"/>
      <c r="DV120" s="932">
        <v>32.299999999999997</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t="s">
        <v>121</v>
      </c>
      <c r="BR121" s="926"/>
      <c r="BS121" s="926"/>
      <c r="BT121" s="926"/>
      <c r="BU121" s="926"/>
      <c r="BV121" s="926" t="s">
        <v>121</v>
      </c>
      <c r="BW121" s="926"/>
      <c r="BX121" s="926"/>
      <c r="BY121" s="926"/>
      <c r="BZ121" s="926"/>
      <c r="CA121" s="926" t="s">
        <v>121</v>
      </c>
      <c r="CB121" s="926"/>
      <c r="CC121" s="926"/>
      <c r="CD121" s="926"/>
      <c r="CE121" s="926"/>
      <c r="CF121" s="920" t="s">
        <v>121</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227085</v>
      </c>
      <c r="DH121" s="926"/>
      <c r="DI121" s="926"/>
      <c r="DJ121" s="926"/>
      <c r="DK121" s="926"/>
      <c r="DL121" s="926">
        <v>201070</v>
      </c>
      <c r="DM121" s="926"/>
      <c r="DN121" s="926"/>
      <c r="DO121" s="926"/>
      <c r="DP121" s="926"/>
      <c r="DQ121" s="926">
        <v>179640</v>
      </c>
      <c r="DR121" s="926"/>
      <c r="DS121" s="926"/>
      <c r="DT121" s="926"/>
      <c r="DU121" s="926"/>
      <c r="DV121" s="927">
        <v>6.2</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3489347</v>
      </c>
      <c r="BR122" s="1000"/>
      <c r="BS122" s="1000"/>
      <c r="BT122" s="1000"/>
      <c r="BU122" s="1000"/>
      <c r="BV122" s="1000">
        <v>3337823</v>
      </c>
      <c r="BW122" s="1000"/>
      <c r="BX122" s="1000"/>
      <c r="BY122" s="1000"/>
      <c r="BZ122" s="1000"/>
      <c r="CA122" s="1000">
        <v>3083427</v>
      </c>
      <c r="CB122" s="1000"/>
      <c r="CC122" s="1000"/>
      <c r="CD122" s="1000"/>
      <c r="CE122" s="1000"/>
      <c r="CF122" s="1017">
        <v>106.8</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449</v>
      </c>
      <c r="BP123" s="1005"/>
      <c r="BQ123" s="1063">
        <v>9822670</v>
      </c>
      <c r="BR123" s="1064"/>
      <c r="BS123" s="1064"/>
      <c r="BT123" s="1064"/>
      <c r="BU123" s="1064"/>
      <c r="BV123" s="1064">
        <v>9818970</v>
      </c>
      <c r="BW123" s="1064"/>
      <c r="BX123" s="1064"/>
      <c r="BY123" s="1064"/>
      <c r="BZ123" s="1064"/>
      <c r="CA123" s="1064">
        <v>10145675</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t="s">
        <v>121</v>
      </c>
      <c r="AB128" s="1046"/>
      <c r="AC128" s="1046"/>
      <c r="AD128" s="1046"/>
      <c r="AE128" s="1047"/>
      <c r="AF128" s="1048">
        <v>115</v>
      </c>
      <c r="AG128" s="1046"/>
      <c r="AH128" s="1046"/>
      <c r="AI128" s="1046"/>
      <c r="AJ128" s="1047"/>
      <c r="AK128" s="1048">
        <v>115</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3294073</v>
      </c>
      <c r="AB129" s="959"/>
      <c r="AC129" s="959"/>
      <c r="AD129" s="959"/>
      <c r="AE129" s="960"/>
      <c r="AF129" s="961">
        <v>3215580</v>
      </c>
      <c r="AG129" s="959"/>
      <c r="AH129" s="959"/>
      <c r="AI129" s="959"/>
      <c r="AJ129" s="960"/>
      <c r="AK129" s="961">
        <v>3229676</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353289</v>
      </c>
      <c r="AB130" s="959"/>
      <c r="AC130" s="959"/>
      <c r="AD130" s="959"/>
      <c r="AE130" s="960"/>
      <c r="AF130" s="961">
        <v>350441</v>
      </c>
      <c r="AG130" s="959"/>
      <c r="AH130" s="959"/>
      <c r="AI130" s="959"/>
      <c r="AJ130" s="960"/>
      <c r="AK130" s="961">
        <v>343205</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4.8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2940784</v>
      </c>
      <c r="AB131" s="986"/>
      <c r="AC131" s="986"/>
      <c r="AD131" s="986"/>
      <c r="AE131" s="987"/>
      <c r="AF131" s="985">
        <v>2865139</v>
      </c>
      <c r="AG131" s="986"/>
      <c r="AH131" s="986"/>
      <c r="AI131" s="986"/>
      <c r="AJ131" s="987"/>
      <c r="AK131" s="985">
        <v>2886471</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4.1454591699999996</v>
      </c>
      <c r="AB132" s="1097"/>
      <c r="AC132" s="1097"/>
      <c r="AD132" s="1097"/>
      <c r="AE132" s="1098"/>
      <c r="AF132" s="1099">
        <v>4.9920789179999998</v>
      </c>
      <c r="AG132" s="1097"/>
      <c r="AH132" s="1097"/>
      <c r="AI132" s="1097"/>
      <c r="AJ132" s="1098"/>
      <c r="AK132" s="1099">
        <v>5.5344744500000003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5.0999999999999996</v>
      </c>
      <c r="AB133" s="1080"/>
      <c r="AC133" s="1080"/>
      <c r="AD133" s="1080"/>
      <c r="AE133" s="1081"/>
      <c r="AF133" s="1079">
        <v>4.7</v>
      </c>
      <c r="AG133" s="1080"/>
      <c r="AH133" s="1080"/>
      <c r="AI133" s="1080"/>
      <c r="AJ133" s="1081"/>
      <c r="AK133" s="1079">
        <v>4.8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6TYdzXhpZ87bAOUK/0J9X+Qbp/v+GNy2oF8oGNHlRG0gyPwpP6PPJL8u3pGDaaHbc9EI3VwNcMT0Tholf8Vog==" saltValue="SShMW3kzpktvQkdfsT1tn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YTW23mXft/iYrAqgdoE5oDJktmNDMU3a6xvodqpzoC1Q1iiKz8lfPuudtZjUoRBP3uMyDn86Ec6f4Wq6lFA2Q==" saltValue="5Dw3dISZuYbJpb2aVpfn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bb9hcuauCyBFl0VVtNQTLQoVW+4lwONpW4OaqRd5CwWQ6/khtVkvJxVYreYUyLH8s10ln8meizTiwsYqX9ezQ==" saltValue="gZYHvMSrys752cpSz895V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828755</v>
      </c>
      <c r="AP9" s="281">
        <v>118750</v>
      </c>
      <c r="AQ9" s="282">
        <v>171003</v>
      </c>
      <c r="AR9" s="283">
        <v>-30.6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149099</v>
      </c>
      <c r="AP10" s="284">
        <v>21364</v>
      </c>
      <c r="AQ10" s="285">
        <v>27322</v>
      </c>
      <c r="AR10" s="286">
        <v>-21.8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5560</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v>49</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36281</v>
      </c>
      <c r="AP13" s="284">
        <v>5199</v>
      </c>
      <c r="AQ13" s="285">
        <v>6397</v>
      </c>
      <c r="AR13" s="286">
        <v>-18.7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14453</v>
      </c>
      <c r="AP14" s="284">
        <v>2071</v>
      </c>
      <c r="AQ14" s="285">
        <v>3603</v>
      </c>
      <c r="AR14" s="286">
        <v>-42.5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-51909</v>
      </c>
      <c r="AP15" s="284">
        <v>-7438</v>
      </c>
      <c r="AQ15" s="285">
        <v>-9266</v>
      </c>
      <c r="AR15" s="286">
        <v>-19.7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976679</v>
      </c>
      <c r="AP16" s="284">
        <v>139945</v>
      </c>
      <c r="AQ16" s="285">
        <v>204668</v>
      </c>
      <c r="AR16" s="286">
        <v>-31.6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12.32</v>
      </c>
      <c r="AP21" s="298">
        <v>17.07</v>
      </c>
      <c r="AQ21" s="299">
        <v>-4.75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96.9</v>
      </c>
      <c r="AP22" s="303">
        <v>95.6</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272089</v>
      </c>
      <c r="AP32" s="312">
        <v>38987</v>
      </c>
      <c r="AQ32" s="313">
        <v>121688</v>
      </c>
      <c r="AR32" s="314">
        <v>-68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v>42</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v>167</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219079</v>
      </c>
      <c r="AP35" s="312">
        <v>31391</v>
      </c>
      <c r="AQ35" s="313">
        <v>24481</v>
      </c>
      <c r="AR35" s="314">
        <v>28.2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11903</v>
      </c>
      <c r="AP36" s="312">
        <v>1706</v>
      </c>
      <c r="AQ36" s="313">
        <v>4187</v>
      </c>
      <c r="AR36" s="314">
        <v>-59.3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486</v>
      </c>
      <c r="AP37" s="312" t="s">
        <v>486</v>
      </c>
      <c r="AQ37" s="313">
        <v>813</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19</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-115</v>
      </c>
      <c r="AP39" s="312">
        <v>-16</v>
      </c>
      <c r="AQ39" s="313">
        <v>-4925</v>
      </c>
      <c r="AR39" s="314">
        <v>-99.7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-343205</v>
      </c>
      <c r="AP40" s="312">
        <v>-49177</v>
      </c>
      <c r="AQ40" s="313">
        <v>-96916</v>
      </c>
      <c r="AR40" s="314">
        <v>-49.3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159751</v>
      </c>
      <c r="AP41" s="312">
        <v>22890</v>
      </c>
      <c r="AQ41" s="313">
        <v>49555</v>
      </c>
      <c r="AR41" s="314">
        <v>-53.8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491094</v>
      </c>
      <c r="AN51" s="334">
        <v>67282</v>
      </c>
      <c r="AO51" s="335">
        <v>10.9</v>
      </c>
      <c r="AP51" s="336">
        <v>190274</v>
      </c>
      <c r="AQ51" s="337">
        <v>13.6</v>
      </c>
      <c r="AR51" s="338">
        <v>-2.7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359932</v>
      </c>
      <c r="AN52" s="342">
        <v>49313</v>
      </c>
      <c r="AO52" s="343">
        <v>0.6</v>
      </c>
      <c r="AP52" s="344">
        <v>88584</v>
      </c>
      <c r="AQ52" s="345">
        <v>7.3</v>
      </c>
      <c r="AR52" s="346">
        <v>-6.7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650816</v>
      </c>
      <c r="AN53" s="334">
        <v>90567</v>
      </c>
      <c r="AO53" s="335">
        <v>34.6</v>
      </c>
      <c r="AP53" s="336">
        <v>200194</v>
      </c>
      <c r="AQ53" s="337">
        <v>5.2</v>
      </c>
      <c r="AR53" s="338">
        <v>29.4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454294</v>
      </c>
      <c r="AN54" s="342">
        <v>63219</v>
      </c>
      <c r="AO54" s="343">
        <v>28.2</v>
      </c>
      <c r="AP54" s="344">
        <v>106422</v>
      </c>
      <c r="AQ54" s="345">
        <v>20.100000000000001</v>
      </c>
      <c r="AR54" s="346">
        <v>8.1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835758</v>
      </c>
      <c r="AN55" s="334">
        <v>118834</v>
      </c>
      <c r="AO55" s="335">
        <v>31.2</v>
      </c>
      <c r="AP55" s="336">
        <v>196914</v>
      </c>
      <c r="AQ55" s="337">
        <v>-1.6</v>
      </c>
      <c r="AR55" s="338">
        <v>32.799999999999997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768623</v>
      </c>
      <c r="AN56" s="342">
        <v>109288</v>
      </c>
      <c r="AO56" s="343">
        <v>72.900000000000006</v>
      </c>
      <c r="AP56" s="344">
        <v>98966</v>
      </c>
      <c r="AQ56" s="345">
        <v>-7</v>
      </c>
      <c r="AR56" s="346">
        <v>79.900000000000006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1672430</v>
      </c>
      <c r="AN57" s="334">
        <v>238680</v>
      </c>
      <c r="AO57" s="335">
        <v>100.9</v>
      </c>
      <c r="AP57" s="336">
        <v>204757</v>
      </c>
      <c r="AQ57" s="337">
        <v>4</v>
      </c>
      <c r="AR57" s="338">
        <v>96.9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1575416</v>
      </c>
      <c r="AN58" s="342">
        <v>224835</v>
      </c>
      <c r="AO58" s="343">
        <v>105.7</v>
      </c>
      <c r="AP58" s="344">
        <v>106071</v>
      </c>
      <c r="AQ58" s="345">
        <v>7.2</v>
      </c>
      <c r="AR58" s="346">
        <v>98.5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610423</v>
      </c>
      <c r="AN59" s="334">
        <v>87466</v>
      </c>
      <c r="AO59" s="335">
        <v>-63.4</v>
      </c>
      <c r="AP59" s="336">
        <v>194971</v>
      </c>
      <c r="AQ59" s="337">
        <v>-4.8</v>
      </c>
      <c r="AR59" s="338">
        <v>-58.6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520348</v>
      </c>
      <c r="AN60" s="342">
        <v>74559</v>
      </c>
      <c r="AO60" s="343">
        <v>-66.8</v>
      </c>
      <c r="AP60" s="344">
        <v>105966</v>
      </c>
      <c r="AQ60" s="345">
        <v>-0.1</v>
      </c>
      <c r="AR60" s="346">
        <v>-66.7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852104</v>
      </c>
      <c r="AN61" s="349">
        <v>120566</v>
      </c>
      <c r="AO61" s="350">
        <v>22.8</v>
      </c>
      <c r="AP61" s="351">
        <v>197422</v>
      </c>
      <c r="AQ61" s="352">
        <v>3.3</v>
      </c>
      <c r="AR61" s="338">
        <v>19.5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735723</v>
      </c>
      <c r="AN62" s="342">
        <v>104243</v>
      </c>
      <c r="AO62" s="343">
        <v>28.1</v>
      </c>
      <c r="AP62" s="344">
        <v>101202</v>
      </c>
      <c r="AQ62" s="345">
        <v>5.5</v>
      </c>
      <c r="AR62" s="346">
        <v>22.6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hYIbGCBlRtBRz6g6FxKMJgSgeJGmwGcOWpj/qD8ozbyGE0ghFGUz6/OK5Aioo1NabZnCyUzO1WBI0nn7X0TDA==" saltValue="QCVYhqZdjzNkO2R2U2Il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vLhhj5c6UN4dDD6ewyqrD6TNIGm657uaNjCc3chjYk1RRFg9eO29IK6fkbcAW/jQeujtxMvs2lKJ6I++JjhW2Q==" saltValue="n/iWOSHk+H/8VtmwNems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tBNLUqQOd1avTTwvs1v7oulessye9eFqJVPOb7j7rq0n2qY3iS6+RPD62/r8gvPrzEqQAhB/JelZSBngokcntw==" saltValue="WR1oWQLG92zpBuRpiP4ut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56.29</v>
      </c>
      <c r="G47" s="12">
        <v>53.03</v>
      </c>
      <c r="H47" s="12">
        <v>58.6</v>
      </c>
      <c r="I47" s="12">
        <v>68.05</v>
      </c>
      <c r="J47" s="13">
        <v>75.94</v>
      </c>
    </row>
    <row r="48" spans="2:10" ht="57.75" customHeight="1" x14ac:dyDescent="0.15">
      <c r="B48" s="14"/>
      <c r="C48" s="1141" t="s">
        <v>4</v>
      </c>
      <c r="D48" s="1141"/>
      <c r="E48" s="1142"/>
      <c r="F48" s="15">
        <v>13.64</v>
      </c>
      <c r="G48" s="16">
        <v>14.42</v>
      </c>
      <c r="H48" s="16">
        <v>14.99</v>
      </c>
      <c r="I48" s="16">
        <v>13.95</v>
      </c>
      <c r="J48" s="17">
        <v>13.17</v>
      </c>
    </row>
    <row r="49" spans="2:10" ht="57.75" customHeight="1" thickBot="1" x14ac:dyDescent="0.2">
      <c r="B49" s="18"/>
      <c r="C49" s="1143" t="s">
        <v>5</v>
      </c>
      <c r="D49" s="1143"/>
      <c r="E49" s="1144"/>
      <c r="F49" s="19" t="s">
        <v>530</v>
      </c>
      <c r="G49" s="20" t="s">
        <v>531</v>
      </c>
      <c r="H49" s="20">
        <v>2.58</v>
      </c>
      <c r="I49" s="20" t="s">
        <v>532</v>
      </c>
      <c r="J49" s="21" t="s">
        <v>533</v>
      </c>
    </row>
    <row r="50" spans="2:10" x14ac:dyDescent="0.15"/>
  </sheetData>
  <sheetProtection algorithmName="SHA-512" hashValue="D8wuCjDPRN4oKWgvE451vp4e0t2Cvb2YuMUZl+KSuXGF+tPJ6KAG5uh8YQQCh1lAIEEdu5+4t4SlagRGG7gBfw==" saltValue="WYgLdgLhWNOaBvJ5r2Ak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534</v>
      </c>
      <c r="D34" s="1151"/>
      <c r="E34" s="1152"/>
      <c r="F34" s="32">
        <v>13.64</v>
      </c>
      <c r="G34" s="33">
        <v>14.42</v>
      </c>
      <c r="H34" s="33">
        <v>14.99</v>
      </c>
      <c r="I34" s="33">
        <v>13.94</v>
      </c>
      <c r="J34" s="34">
        <v>13.17</v>
      </c>
      <c r="K34" s="22"/>
      <c r="L34" s="22"/>
      <c r="M34" s="22"/>
      <c r="N34" s="22"/>
      <c r="O34" s="22"/>
      <c r="P34" s="22"/>
    </row>
    <row r="35" spans="1:16" ht="39" customHeight="1" x14ac:dyDescent="0.15">
      <c r="A35" s="22"/>
      <c r="B35" s="35"/>
      <c r="C35" s="1145" t="s">
        <v>535</v>
      </c>
      <c r="D35" s="1146"/>
      <c r="E35" s="1147"/>
      <c r="F35" s="36">
        <v>0.91</v>
      </c>
      <c r="G35" s="37">
        <v>1.23</v>
      </c>
      <c r="H35" s="37">
        <v>2.52</v>
      </c>
      <c r="I35" s="37">
        <v>2.78</v>
      </c>
      <c r="J35" s="38">
        <v>2.65</v>
      </c>
      <c r="K35" s="22"/>
      <c r="L35" s="22"/>
      <c r="M35" s="22"/>
      <c r="N35" s="22"/>
      <c r="O35" s="22"/>
      <c r="P35" s="22"/>
    </row>
    <row r="36" spans="1:16" ht="39" customHeight="1" x14ac:dyDescent="0.15">
      <c r="A36" s="22"/>
      <c r="B36" s="35"/>
      <c r="C36" s="1145" t="s">
        <v>536</v>
      </c>
      <c r="D36" s="1146"/>
      <c r="E36" s="1147"/>
      <c r="F36" s="36">
        <v>1.8</v>
      </c>
      <c r="G36" s="37">
        <v>0.98</v>
      </c>
      <c r="H36" s="37">
        <v>1.93</v>
      </c>
      <c r="I36" s="37">
        <v>2.16</v>
      </c>
      <c r="J36" s="38">
        <v>2.41</v>
      </c>
      <c r="K36" s="22"/>
      <c r="L36" s="22"/>
      <c r="M36" s="22"/>
      <c r="N36" s="22"/>
      <c r="O36" s="22"/>
      <c r="P36" s="22"/>
    </row>
    <row r="37" spans="1:16" ht="39" customHeight="1" x14ac:dyDescent="0.15">
      <c r="A37" s="22"/>
      <c r="B37" s="35"/>
      <c r="C37" s="1145" t="s">
        <v>537</v>
      </c>
      <c r="D37" s="1146"/>
      <c r="E37" s="1147"/>
      <c r="F37" s="36">
        <v>0.43</v>
      </c>
      <c r="G37" s="37">
        <v>0.44</v>
      </c>
      <c r="H37" s="37">
        <v>0.38</v>
      </c>
      <c r="I37" s="37">
        <v>0.28999999999999998</v>
      </c>
      <c r="J37" s="38">
        <v>0.51</v>
      </c>
      <c r="K37" s="22"/>
      <c r="L37" s="22"/>
      <c r="M37" s="22"/>
      <c r="N37" s="22"/>
      <c r="O37" s="22"/>
      <c r="P37" s="22"/>
    </row>
    <row r="38" spans="1:16" ht="39" customHeight="1" x14ac:dyDescent="0.15">
      <c r="A38" s="22"/>
      <c r="B38" s="35"/>
      <c r="C38" s="1145" t="s">
        <v>538</v>
      </c>
      <c r="D38" s="1146"/>
      <c r="E38" s="1147"/>
      <c r="F38" s="36">
        <v>0.55000000000000004</v>
      </c>
      <c r="G38" s="37">
        <v>1.22</v>
      </c>
      <c r="H38" s="37">
        <v>0.6</v>
      </c>
      <c r="I38" s="37">
        <v>0.28999999999999998</v>
      </c>
      <c r="J38" s="38">
        <v>0.36</v>
      </c>
      <c r="K38" s="22"/>
      <c r="L38" s="22"/>
      <c r="M38" s="22"/>
      <c r="N38" s="22"/>
      <c r="O38" s="22"/>
      <c r="P38" s="22"/>
    </row>
    <row r="39" spans="1:16" ht="39" customHeight="1" x14ac:dyDescent="0.15">
      <c r="A39" s="22"/>
      <c r="B39" s="35"/>
      <c r="C39" s="1145" t="s">
        <v>539</v>
      </c>
      <c r="D39" s="1146"/>
      <c r="E39" s="1147"/>
      <c r="F39" s="36">
        <v>0.01</v>
      </c>
      <c r="G39" s="37">
        <v>0.02</v>
      </c>
      <c r="H39" s="37">
        <v>0.02</v>
      </c>
      <c r="I39" s="37">
        <v>0.04</v>
      </c>
      <c r="J39" s="38">
        <v>0.04</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541</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NzfzUCuzdh4ExLDCzdh5fb3RcMCK0diOfxCMA0TLchKgUA5fKsPCoZTzFO1CWk1hhrzS97lGr78dk7JtohOoQ==" saltValue="f56cljoIKwf9EqXmQHj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298</v>
      </c>
      <c r="L45" s="60">
        <v>289</v>
      </c>
      <c r="M45" s="60">
        <v>264</v>
      </c>
      <c r="N45" s="60">
        <v>266</v>
      </c>
      <c r="O45" s="61">
        <v>272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207</v>
      </c>
      <c r="L48" s="64">
        <v>198</v>
      </c>
      <c r="M48" s="64">
        <v>198</v>
      </c>
      <c r="N48" s="64">
        <v>215</v>
      </c>
      <c r="O48" s="65">
        <v>219</v>
      </c>
      <c r="P48" s="48"/>
      <c r="Q48" s="48"/>
      <c r="R48" s="48"/>
      <c r="S48" s="48"/>
      <c r="T48" s="48"/>
      <c r="U48" s="48"/>
    </row>
    <row r="49" spans="1:21" ht="30.75" customHeight="1" x14ac:dyDescent="0.15">
      <c r="A49" s="48"/>
      <c r="B49" s="1155"/>
      <c r="C49" s="1156"/>
      <c r="D49" s="62"/>
      <c r="E49" s="1161" t="s">
        <v>14</v>
      </c>
      <c r="F49" s="1161"/>
      <c r="G49" s="1161"/>
      <c r="H49" s="1161"/>
      <c r="I49" s="1161"/>
      <c r="J49" s="1162"/>
      <c r="K49" s="63">
        <v>5</v>
      </c>
      <c r="L49" s="64">
        <v>7</v>
      </c>
      <c r="M49" s="64">
        <v>13</v>
      </c>
      <c r="N49" s="64">
        <v>13</v>
      </c>
      <c r="O49" s="65">
        <v>12</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486</v>
      </c>
      <c r="L50" s="64" t="s">
        <v>486</v>
      </c>
      <c r="M50" s="64" t="s">
        <v>486</v>
      </c>
      <c r="N50" s="64" t="s">
        <v>486</v>
      </c>
      <c r="O50" s="65" t="s">
        <v>486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358</v>
      </c>
      <c r="L52" s="64">
        <v>354</v>
      </c>
      <c r="M52" s="64">
        <v>352</v>
      </c>
      <c r="N52" s="64">
        <v>351</v>
      </c>
      <c r="O52" s="65">
        <v>344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152</v>
      </c>
      <c r="L53" s="69">
        <v>140</v>
      </c>
      <c r="M53" s="69">
        <v>123</v>
      </c>
      <c r="N53" s="69">
        <v>143</v>
      </c>
      <c r="O53" s="70">
        <v>159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554</v>
      </c>
      <c r="L58" s="84" t="s">
        <v>554</v>
      </c>
      <c r="M58" s="84" t="s">
        <v>554</v>
      </c>
      <c r="N58" s="84" t="s">
        <v>554</v>
      </c>
      <c r="O58" s="85" t="s">
        <v>554</v>
      </c>
    </row>
    <row r="59" spans="1:21" ht="31.5" customHeight="1" x14ac:dyDescent="0.15">
      <c r="B59" s="1171"/>
      <c r="C59" s="1172"/>
      <c r="D59" s="1178" t="s">
        <v>26</v>
      </c>
      <c r="E59" s="1179"/>
      <c r="F59" s="1179"/>
      <c r="G59" s="1179"/>
      <c r="H59" s="1179"/>
      <c r="I59" s="1179"/>
      <c r="J59" s="1180"/>
      <c r="K59" s="86" t="s">
        <v>554</v>
      </c>
      <c r="L59" s="87" t="s">
        <v>554</v>
      </c>
      <c r="M59" s="87" t="s">
        <v>554</v>
      </c>
      <c r="N59" s="87" t="s">
        <v>554</v>
      </c>
      <c r="O59" s="88" t="s">
        <v>554</v>
      </c>
    </row>
    <row r="60" spans="1:21" ht="31.5" customHeight="1" thickBot="1" x14ac:dyDescent="0.2">
      <c r="B60" s="1173"/>
      <c r="C60" s="1174"/>
      <c r="D60" s="1181" t="s">
        <v>27</v>
      </c>
      <c r="E60" s="1182"/>
      <c r="F60" s="1182"/>
      <c r="G60" s="1182"/>
      <c r="H60" s="1182"/>
      <c r="I60" s="1182"/>
      <c r="J60" s="1183"/>
      <c r="K60" s="89" t="s">
        <v>554</v>
      </c>
      <c r="L60" s="90" t="s">
        <v>554</v>
      </c>
      <c r="M60" s="90" t="s">
        <v>554</v>
      </c>
      <c r="N60" s="90" t="s">
        <v>554</v>
      </c>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11P4hkDbgGsDw5JO+kuTDnkPHJUJlqIcdO/GtMRxAEOq650mqh/mey5/+M6Lg4lFZrzQ7JXxxaFy+5pQ7rb2w==" saltValue="EDN4NDFPmvLopMHU/KLqq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2644</v>
      </c>
      <c r="J41" s="356">
        <v>2611</v>
      </c>
      <c r="K41" s="356">
        <v>2884</v>
      </c>
      <c r="L41" s="356">
        <v>3132</v>
      </c>
      <c r="M41" s="357">
        <v>2944</v>
      </c>
    </row>
    <row r="42" spans="2:13" ht="27.75" customHeight="1" x14ac:dyDescent="0.15">
      <c r="B42" s="1186"/>
      <c r="C42" s="1187"/>
      <c r="D42" s="106"/>
      <c r="E42" s="1192" t="s">
        <v>32</v>
      </c>
      <c r="F42" s="1192"/>
      <c r="G42" s="1192"/>
      <c r="H42" s="1193"/>
      <c r="I42" s="358" t="s">
        <v>486</v>
      </c>
      <c r="J42" s="359" t="s">
        <v>486</v>
      </c>
      <c r="K42" s="359" t="s">
        <v>486</v>
      </c>
      <c r="L42" s="359" t="s">
        <v>486</v>
      </c>
      <c r="M42" s="360" t="s">
        <v>486</v>
      </c>
    </row>
    <row r="43" spans="2:13" ht="27.75" customHeight="1" x14ac:dyDescent="0.15">
      <c r="B43" s="1186"/>
      <c r="C43" s="1187"/>
      <c r="D43" s="106"/>
      <c r="E43" s="1192" t="s">
        <v>33</v>
      </c>
      <c r="F43" s="1192"/>
      <c r="G43" s="1192"/>
      <c r="H43" s="1193"/>
      <c r="I43" s="358">
        <v>1740</v>
      </c>
      <c r="J43" s="359">
        <v>1550</v>
      </c>
      <c r="K43" s="359">
        <v>1484</v>
      </c>
      <c r="L43" s="359">
        <v>1293</v>
      </c>
      <c r="M43" s="360">
        <v>1111</v>
      </c>
    </row>
    <row r="44" spans="2:13" ht="27.75" customHeight="1" x14ac:dyDescent="0.15">
      <c r="B44" s="1186"/>
      <c r="C44" s="1187"/>
      <c r="D44" s="106"/>
      <c r="E44" s="1192" t="s">
        <v>34</v>
      </c>
      <c r="F44" s="1192"/>
      <c r="G44" s="1192"/>
      <c r="H44" s="1193"/>
      <c r="I44" s="358">
        <v>132</v>
      </c>
      <c r="J44" s="359">
        <v>117</v>
      </c>
      <c r="K44" s="359">
        <v>108</v>
      </c>
      <c r="L44" s="359">
        <v>98</v>
      </c>
      <c r="M44" s="360">
        <v>86</v>
      </c>
    </row>
    <row r="45" spans="2:13" ht="27.75" customHeight="1" x14ac:dyDescent="0.15">
      <c r="B45" s="1186"/>
      <c r="C45" s="1187"/>
      <c r="D45" s="106"/>
      <c r="E45" s="1192" t="s">
        <v>35</v>
      </c>
      <c r="F45" s="1192"/>
      <c r="G45" s="1192"/>
      <c r="H45" s="1193"/>
      <c r="I45" s="358">
        <v>709</v>
      </c>
      <c r="J45" s="359">
        <v>743</v>
      </c>
      <c r="K45" s="359">
        <v>670</v>
      </c>
      <c r="L45" s="359">
        <v>655</v>
      </c>
      <c r="M45" s="360">
        <v>528</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5056</v>
      </c>
      <c r="J50" s="359">
        <v>5415</v>
      </c>
      <c r="K50" s="359">
        <v>6333</v>
      </c>
      <c r="L50" s="359">
        <v>6481</v>
      </c>
      <c r="M50" s="360">
        <v>7062</v>
      </c>
    </row>
    <row r="51" spans="2:13" ht="27.75" customHeight="1" x14ac:dyDescent="0.15">
      <c r="B51" s="1186"/>
      <c r="C51" s="1187"/>
      <c r="D51" s="106"/>
      <c r="E51" s="1192" t="s">
        <v>42</v>
      </c>
      <c r="F51" s="1192"/>
      <c r="G51" s="1192"/>
      <c r="H51" s="1193"/>
      <c r="I51" s="358" t="s">
        <v>486</v>
      </c>
      <c r="J51" s="359" t="s">
        <v>486</v>
      </c>
      <c r="K51" s="359" t="s">
        <v>486</v>
      </c>
      <c r="L51" s="359" t="s">
        <v>486</v>
      </c>
      <c r="M51" s="360" t="s">
        <v>486</v>
      </c>
    </row>
    <row r="52" spans="2:13" ht="27.75" customHeight="1" x14ac:dyDescent="0.15">
      <c r="B52" s="1188"/>
      <c r="C52" s="1189"/>
      <c r="D52" s="106"/>
      <c r="E52" s="1192" t="s">
        <v>43</v>
      </c>
      <c r="F52" s="1192"/>
      <c r="G52" s="1192"/>
      <c r="H52" s="1193"/>
      <c r="I52" s="358">
        <v>3673</v>
      </c>
      <c r="J52" s="359">
        <v>3569</v>
      </c>
      <c r="K52" s="359">
        <v>3489</v>
      </c>
      <c r="L52" s="359">
        <v>3338</v>
      </c>
      <c r="M52" s="360">
        <v>3083</v>
      </c>
    </row>
    <row r="53" spans="2:13" ht="27.75" customHeight="1" thickBot="1" x14ac:dyDescent="0.2">
      <c r="B53" s="1199" t="s">
        <v>19</v>
      </c>
      <c r="C53" s="1200"/>
      <c r="D53" s="110"/>
      <c r="E53" s="1201" t="s">
        <v>44</v>
      </c>
      <c r="F53" s="1201"/>
      <c r="G53" s="1201"/>
      <c r="H53" s="1202"/>
      <c r="I53" s="361">
        <v>-3503</v>
      </c>
      <c r="J53" s="362">
        <v>-3963</v>
      </c>
      <c r="K53" s="362">
        <v>-4676</v>
      </c>
      <c r="L53" s="362">
        <v>-4641</v>
      </c>
      <c r="M53" s="363">
        <v>-5476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dqE5ZFyhHqCqdRGPcVQOb7U9DO6h0MecfVS+QXKTgAee9L5n6OQDgG3/uGiIOtGt42vzznJYvmoqSXhFxLG4A==" saltValue="rdT8rUuYnTqlJAvJl4rE8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1930</v>
      </c>
      <c r="G55" s="122">
        <v>2188</v>
      </c>
      <c r="H55" s="123">
        <v>2453</v>
      </c>
    </row>
    <row r="56" spans="2:8" ht="52.5" customHeight="1" x14ac:dyDescent="0.15">
      <c r="B56" s="124"/>
      <c r="C56" s="1213" t="s">
        <v>47</v>
      </c>
      <c r="D56" s="1213"/>
      <c r="E56" s="1214"/>
      <c r="F56" s="125">
        <v>324</v>
      </c>
      <c r="G56" s="125">
        <v>324</v>
      </c>
      <c r="H56" s="126">
        <v>338</v>
      </c>
    </row>
    <row r="57" spans="2:8" ht="53.25" customHeight="1" x14ac:dyDescent="0.15">
      <c r="B57" s="124"/>
      <c r="C57" s="1215" t="s">
        <v>48</v>
      </c>
      <c r="D57" s="1215"/>
      <c r="E57" s="1216"/>
      <c r="F57" s="127">
        <v>3880</v>
      </c>
      <c r="G57" s="127">
        <v>3729</v>
      </c>
      <c r="H57" s="128">
        <v>3993</v>
      </c>
    </row>
    <row r="58" spans="2:8" ht="45.75" customHeight="1" x14ac:dyDescent="0.15">
      <c r="B58" s="129"/>
      <c r="C58" s="1203" t="s">
        <v>555</v>
      </c>
      <c r="D58" s="1204"/>
      <c r="E58" s="1205"/>
      <c r="F58" s="130">
        <v>834</v>
      </c>
      <c r="G58" s="130">
        <v>1058</v>
      </c>
      <c r="H58" s="131">
        <v>1381</v>
      </c>
    </row>
    <row r="59" spans="2:8" ht="45.75" customHeight="1" x14ac:dyDescent="0.15">
      <c r="B59" s="129"/>
      <c r="C59" s="1203" t="s">
        <v>556</v>
      </c>
      <c r="D59" s="1204"/>
      <c r="E59" s="1205"/>
      <c r="F59" s="130">
        <v>951</v>
      </c>
      <c r="G59" s="130">
        <v>1187</v>
      </c>
      <c r="H59" s="131">
        <v>1204</v>
      </c>
    </row>
    <row r="60" spans="2:8" ht="45.75" customHeight="1" x14ac:dyDescent="0.15">
      <c r="B60" s="129"/>
      <c r="C60" s="1203" t="s">
        <v>557</v>
      </c>
      <c r="D60" s="1204"/>
      <c r="E60" s="1205"/>
      <c r="F60" s="130">
        <v>1131</v>
      </c>
      <c r="G60" s="130">
        <v>1131</v>
      </c>
      <c r="H60" s="131">
        <v>1131</v>
      </c>
    </row>
    <row r="61" spans="2:8" ht="45.75" customHeight="1" x14ac:dyDescent="0.15">
      <c r="B61" s="129"/>
      <c r="C61" s="1203" t="s">
        <v>558</v>
      </c>
      <c r="D61" s="1204"/>
      <c r="E61" s="1205"/>
      <c r="F61" s="130">
        <v>157</v>
      </c>
      <c r="G61" s="130">
        <v>157</v>
      </c>
      <c r="H61" s="131">
        <v>157</v>
      </c>
    </row>
    <row r="62" spans="2:8" ht="45.75" customHeight="1" thickBot="1" x14ac:dyDescent="0.2">
      <c r="B62" s="132"/>
      <c r="C62" s="1206" t="s">
        <v>559</v>
      </c>
      <c r="D62" s="1207"/>
      <c r="E62" s="1208"/>
      <c r="F62" s="133">
        <v>100</v>
      </c>
      <c r="G62" s="133">
        <v>100</v>
      </c>
      <c r="H62" s="134">
        <v>100</v>
      </c>
    </row>
    <row r="63" spans="2:8" ht="52.5" customHeight="1" thickBot="1" x14ac:dyDescent="0.2">
      <c r="B63" s="135"/>
      <c r="C63" s="1209" t="s">
        <v>49</v>
      </c>
      <c r="D63" s="1209"/>
      <c r="E63" s="1210"/>
      <c r="F63" s="136">
        <v>6135</v>
      </c>
      <c r="G63" s="136">
        <v>6242</v>
      </c>
      <c r="H63" s="137">
        <v>6783</v>
      </c>
    </row>
    <row r="64" spans="2:8" x14ac:dyDescent="0.15"/>
  </sheetData>
  <sheetProtection algorithmName="SHA-512" hashValue="uEyHW3P/gvKcbM+vWODKuj65miqerQXd4rFXwknDalQOWhsLSp9fCGkw1ywJcTGdIqG19UHi6/pfdv/Qdmh4dA==" saltValue="XVp+8gs2NArWnYlaxo8h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67282</v>
      </c>
      <c r="E3" s="156"/>
      <c r="F3" s="157">
        <v>190274</v>
      </c>
      <c r="G3" s="158"/>
      <c r="H3" s="159"/>
    </row>
    <row r="4" spans="1:8" x14ac:dyDescent="0.15">
      <c r="A4" s="160"/>
      <c r="B4" s="161"/>
      <c r="C4" s="162"/>
      <c r="D4" s="163">
        <v>49313</v>
      </c>
      <c r="E4" s="164"/>
      <c r="F4" s="165">
        <v>88584</v>
      </c>
      <c r="G4" s="166"/>
      <c r="H4" s="167"/>
    </row>
    <row r="5" spans="1:8" x14ac:dyDescent="0.15">
      <c r="A5" s="148" t="s">
        <v>519</v>
      </c>
      <c r="B5" s="153"/>
      <c r="C5" s="154"/>
      <c r="D5" s="155">
        <v>90567</v>
      </c>
      <c r="E5" s="156"/>
      <c r="F5" s="157">
        <v>200194</v>
      </c>
      <c r="G5" s="158"/>
      <c r="H5" s="159"/>
    </row>
    <row r="6" spans="1:8" x14ac:dyDescent="0.15">
      <c r="A6" s="160"/>
      <c r="B6" s="161"/>
      <c r="C6" s="162"/>
      <c r="D6" s="163">
        <v>63219</v>
      </c>
      <c r="E6" s="164"/>
      <c r="F6" s="165">
        <v>106422</v>
      </c>
      <c r="G6" s="166"/>
      <c r="H6" s="167"/>
    </row>
    <row r="7" spans="1:8" x14ac:dyDescent="0.15">
      <c r="A7" s="148" t="s">
        <v>520</v>
      </c>
      <c r="B7" s="153"/>
      <c r="C7" s="154"/>
      <c r="D7" s="155">
        <v>118834</v>
      </c>
      <c r="E7" s="156"/>
      <c r="F7" s="157">
        <v>196914</v>
      </c>
      <c r="G7" s="158"/>
      <c r="H7" s="159"/>
    </row>
    <row r="8" spans="1:8" x14ac:dyDescent="0.15">
      <c r="A8" s="160"/>
      <c r="B8" s="161"/>
      <c r="C8" s="162"/>
      <c r="D8" s="163">
        <v>109288</v>
      </c>
      <c r="E8" s="164"/>
      <c r="F8" s="165">
        <v>98966</v>
      </c>
      <c r="G8" s="166"/>
      <c r="H8" s="167"/>
    </row>
    <row r="9" spans="1:8" x14ac:dyDescent="0.15">
      <c r="A9" s="148" t="s">
        <v>521</v>
      </c>
      <c r="B9" s="153"/>
      <c r="C9" s="154"/>
      <c r="D9" s="155">
        <v>238680</v>
      </c>
      <c r="E9" s="156"/>
      <c r="F9" s="157">
        <v>204757</v>
      </c>
      <c r="G9" s="158"/>
      <c r="H9" s="159"/>
    </row>
    <row r="10" spans="1:8" x14ac:dyDescent="0.15">
      <c r="A10" s="160"/>
      <c r="B10" s="161"/>
      <c r="C10" s="162"/>
      <c r="D10" s="163">
        <v>224835</v>
      </c>
      <c r="E10" s="164"/>
      <c r="F10" s="165">
        <v>106071</v>
      </c>
      <c r="G10" s="166"/>
      <c r="H10" s="167"/>
    </row>
    <row r="11" spans="1:8" x14ac:dyDescent="0.15">
      <c r="A11" s="148" t="s">
        <v>522</v>
      </c>
      <c r="B11" s="153"/>
      <c r="C11" s="154"/>
      <c r="D11" s="155">
        <v>87466</v>
      </c>
      <c r="E11" s="156"/>
      <c r="F11" s="157">
        <v>194971</v>
      </c>
      <c r="G11" s="158"/>
      <c r="H11" s="159"/>
    </row>
    <row r="12" spans="1:8" x14ac:dyDescent="0.15">
      <c r="A12" s="160"/>
      <c r="B12" s="161"/>
      <c r="C12" s="168"/>
      <c r="D12" s="163">
        <v>74559</v>
      </c>
      <c r="E12" s="164"/>
      <c r="F12" s="165">
        <v>105966</v>
      </c>
      <c r="G12" s="166"/>
      <c r="H12" s="167"/>
    </row>
    <row r="13" spans="1:8" x14ac:dyDescent="0.15">
      <c r="A13" s="148"/>
      <c r="B13" s="153"/>
      <c r="C13" s="169"/>
      <c r="D13" s="170">
        <v>120566</v>
      </c>
      <c r="E13" s="171"/>
      <c r="F13" s="172">
        <v>197422</v>
      </c>
      <c r="G13" s="173"/>
      <c r="H13" s="159"/>
    </row>
    <row r="14" spans="1:8" x14ac:dyDescent="0.15">
      <c r="A14" s="160"/>
      <c r="B14" s="161"/>
      <c r="C14" s="162"/>
      <c r="D14" s="163">
        <v>104243</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13.64</v>
      </c>
      <c r="C19" s="174">
        <f>ROUND(VALUE(SUBSTITUTE(実質収支比率等に係る経年分析!G$48,"▲","-")),2)</f>
        <v>14.42</v>
      </c>
      <c r="D19" s="174">
        <f>ROUND(VALUE(SUBSTITUTE(実質収支比率等に係る経年分析!H$48,"▲","-")),2)</f>
        <v>14.99</v>
      </c>
      <c r="E19" s="174">
        <f>ROUND(VALUE(SUBSTITUTE(実質収支比率等に係る経年分析!I$48,"▲","-")),2)</f>
        <v>13.95</v>
      </c>
      <c r="F19" s="174">
        <f>ROUND(VALUE(SUBSTITUTE(実質収支比率等に係る経年分析!J$48,"▲","-")),2)</f>
        <v>13.17</v>
      </c>
    </row>
    <row r="20" spans="1:11" x14ac:dyDescent="0.15">
      <c r="A20" s="174" t="s">
        <v>53</v>
      </c>
      <c r="B20" s="174">
        <f>ROUND(VALUE(SUBSTITUTE(実質収支比率等に係る経年分析!F$47,"▲","-")),2)</f>
        <v>56.29</v>
      </c>
      <c r="C20" s="174">
        <f>ROUND(VALUE(SUBSTITUTE(実質収支比率等に係る経年分析!G$47,"▲","-")),2)</f>
        <v>53.03</v>
      </c>
      <c r="D20" s="174">
        <f>ROUND(VALUE(SUBSTITUTE(実質収支比率等に係る経年分析!H$47,"▲","-")),2)</f>
        <v>58.6</v>
      </c>
      <c r="E20" s="174">
        <f>ROUND(VALUE(SUBSTITUTE(実質収支比率等に係る経年分析!I$47,"▲","-")),2)</f>
        <v>68.05</v>
      </c>
      <c r="F20" s="174">
        <f>ROUND(VALUE(SUBSTITUTE(実質収支比率等に係る経年分析!J$47,"▲","-")),2)</f>
        <v>75.94</v>
      </c>
    </row>
    <row r="21" spans="1:11" x14ac:dyDescent="0.15">
      <c r="A21" s="174" t="s">
        <v>54</v>
      </c>
      <c r="B21" s="174">
        <f>IF(ISNUMBER(VALUE(SUBSTITUTE(実質収支比率等に係る経年分析!F$49,"▲","-"))),ROUND(VALUE(SUBSTITUTE(実質収支比率等に係る経年分析!F$49,"▲","-")),2),NA())</f>
        <v>-8.14</v>
      </c>
      <c r="C21" s="174">
        <f>IF(ISNUMBER(VALUE(SUBSTITUTE(実質収支比率等に係る経年分析!G$49,"▲","-"))),ROUND(VALUE(SUBSTITUTE(実質収支比率等に係る経年分析!G$49,"▲","-")),2),NA())</f>
        <v>-4.84</v>
      </c>
      <c r="D21" s="174">
        <f>IF(ISNUMBER(VALUE(SUBSTITUTE(実質収支比率等に係る経年分析!H$49,"▲","-"))),ROUND(VALUE(SUBSTITUTE(実質収支比率等に係る経年分析!H$49,"▲","-")),2),NA())</f>
        <v>2.58</v>
      </c>
      <c r="E21" s="174">
        <f>IF(ISNUMBER(VALUE(SUBSTITUTE(実質収支比率等に係る経年分析!I$49,"▲","-"))),ROUND(VALUE(SUBSTITUTE(実質収支比率等に係る経年分析!I$49,"▲","-")),2),NA())</f>
        <v>-2.7</v>
      </c>
      <c r="F21" s="174">
        <f>IF(ISNUMBER(VALUE(SUBSTITUTE(実質収支比率等に係る経年分析!J$49,"▲","-"))),ROUND(VALUE(SUBSTITUTE(実質収支比率等に係る経年分析!J$49,"▲","-")),2),NA())</f>
        <v>-0.46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0.55000000000000004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0.28999999999999998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0.36</v>
      </c>
    </row>
    <row r="33" spans="1:16" x14ac:dyDescent="0.15">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0.28999999999999998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0.51</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2.41</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2.78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2.65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14.42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13.17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358</v>
      </c>
      <c r="E42" s="176"/>
      <c r="F42" s="176"/>
      <c r="G42" s="176">
        <f>'実質公債費比率（分子）の構造'!L$52</f>
        <v>354</v>
      </c>
      <c r="H42" s="176"/>
      <c r="I42" s="176"/>
      <c r="J42" s="176">
        <f>'実質公債費比率（分子）の構造'!M$52</f>
        <v>352</v>
      </c>
      <c r="K42" s="176"/>
      <c r="L42" s="176"/>
      <c r="M42" s="176">
        <f>'実質公債費比率（分子）の構造'!N$52</f>
        <v>351</v>
      </c>
      <c r="N42" s="176"/>
      <c r="O42" s="176"/>
      <c r="P42" s="176">
        <f>'実質公債費比率（分子）の構造'!O$52</f>
        <v>344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5</v>
      </c>
      <c r="C45" s="176"/>
      <c r="D45" s="176"/>
      <c r="E45" s="176">
        <f>'実質公債費比率（分子）の構造'!L$49</f>
        <v>7</v>
      </c>
      <c r="F45" s="176"/>
      <c r="G45" s="176"/>
      <c r="H45" s="176">
        <f>'実質公債費比率（分子）の構造'!M$49</f>
        <v>13</v>
      </c>
      <c r="I45" s="176"/>
      <c r="J45" s="176"/>
      <c r="K45" s="176">
        <f>'実質公債費比率（分子）の構造'!N$49</f>
        <v>13</v>
      </c>
      <c r="L45" s="176"/>
      <c r="M45" s="176"/>
      <c r="N45" s="176">
        <f>'実質公債費比率（分子）の構造'!O$49</f>
        <v>12</v>
      </c>
      <c r="O45" s="176"/>
      <c r="P45" s="176"/>
    </row>
    <row r="46" spans="1:16" x14ac:dyDescent="0.15">
      <c r="A46" s="176" t="s">
        <v>64</v>
      </c>
      <c r="B46" s="176">
        <f>'実質公債費比率（分子）の構造'!K$48</f>
        <v>207</v>
      </c>
      <c r="C46" s="176"/>
      <c r="D46" s="176"/>
      <c r="E46" s="176">
        <f>'実質公債費比率（分子）の構造'!L$48</f>
        <v>198</v>
      </c>
      <c r="F46" s="176"/>
      <c r="G46" s="176"/>
      <c r="H46" s="176">
        <f>'実質公債費比率（分子）の構造'!M$48</f>
        <v>198</v>
      </c>
      <c r="I46" s="176"/>
      <c r="J46" s="176"/>
      <c r="K46" s="176">
        <f>'実質公債費比率（分子）の構造'!N$48</f>
        <v>215</v>
      </c>
      <c r="L46" s="176"/>
      <c r="M46" s="176"/>
      <c r="N46" s="176">
        <f>'実質公債費比率（分子）の構造'!O$48</f>
        <v>219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298</v>
      </c>
      <c r="C49" s="176"/>
      <c r="D49" s="176"/>
      <c r="E49" s="176">
        <f>'実質公債費比率（分子）の構造'!L$45</f>
        <v>289</v>
      </c>
      <c r="F49" s="176"/>
      <c r="G49" s="176"/>
      <c r="H49" s="176">
        <f>'実質公債費比率（分子）の構造'!M$45</f>
        <v>264</v>
      </c>
      <c r="I49" s="176"/>
      <c r="J49" s="176"/>
      <c r="K49" s="176">
        <f>'実質公債費比率（分子）の構造'!N$45</f>
        <v>266</v>
      </c>
      <c r="L49" s="176"/>
      <c r="M49" s="176"/>
      <c r="N49" s="176">
        <f>'実質公債費比率（分子）の構造'!O$45</f>
        <v>272</v>
      </c>
      <c r="O49" s="176"/>
      <c r="P49" s="176"/>
    </row>
    <row r="50" spans="1:16" x14ac:dyDescent="0.15">
      <c r="A50" s="176" t="s">
        <v>67</v>
      </c>
      <c r="B50" s="176" t="e">
        <f>NA()</f>
        <v>#N/A</v>
      </c>
      <c r="C50" s="176">
        <f>IF(ISNUMBER('実質公債費比率（分子）の構造'!K$53),'実質公債費比率（分子）の構造'!K$53,NA())</f>
        <v>152</v>
      </c>
      <c r="D50" s="176" t="e">
        <f>NA()</f>
        <v>#N/A</v>
      </c>
      <c r="E50" s="176" t="e">
        <f>NA()</f>
        <v>#N/A</v>
      </c>
      <c r="F50" s="176">
        <f>IF(ISNUMBER('実質公債費比率（分子）の構造'!L$53),'実質公債費比率（分子）の構造'!L$53,NA())</f>
        <v>140</v>
      </c>
      <c r="G50" s="176" t="e">
        <f>NA()</f>
        <v>#N/A</v>
      </c>
      <c r="H50" s="176" t="e">
        <f>NA()</f>
        <v>#N/A</v>
      </c>
      <c r="I50" s="176">
        <f>IF(ISNUMBER('実質公債費比率（分子）の構造'!M$53),'実質公債費比率（分子）の構造'!M$53,NA())</f>
        <v>123</v>
      </c>
      <c r="J50" s="176" t="e">
        <f>NA()</f>
        <v>#N/A</v>
      </c>
      <c r="K50" s="176" t="e">
        <f>NA()</f>
        <v>#N/A</v>
      </c>
      <c r="L50" s="176">
        <f>IF(ISNUMBER('実質公債費比率（分子）の構造'!N$53),'実質公債費比率（分子）の構造'!N$53,NA())</f>
        <v>143</v>
      </c>
      <c r="M50" s="176" t="e">
        <f>NA()</f>
        <v>#N/A</v>
      </c>
      <c r="N50" s="176" t="e">
        <f>NA()</f>
        <v>#N/A</v>
      </c>
      <c r="O50" s="176">
        <f>IF(ISNUMBER('実質公債費比率（分子）の構造'!O$53),'実質公債費比率（分子）の構造'!O$53,NA())</f>
        <v>159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3673</v>
      </c>
      <c r="E56" s="175"/>
      <c r="F56" s="175"/>
      <c r="G56" s="175">
        <f>'将来負担比率（分子）の構造'!J$52</f>
        <v>3569</v>
      </c>
      <c r="H56" s="175"/>
      <c r="I56" s="175"/>
      <c r="J56" s="175">
        <f>'将来負担比率（分子）の構造'!K$52</f>
        <v>3489</v>
      </c>
      <c r="K56" s="175"/>
      <c r="L56" s="175"/>
      <c r="M56" s="175">
        <f>'将来負担比率（分子）の構造'!L$52</f>
        <v>3338</v>
      </c>
      <c r="N56" s="175"/>
      <c r="O56" s="175"/>
      <c r="P56" s="175">
        <f>'将来負担比率（分子）の構造'!M$52</f>
        <v>3083</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5056</v>
      </c>
      <c r="E58" s="175"/>
      <c r="F58" s="175"/>
      <c r="G58" s="175">
        <f>'将来負担比率（分子）の構造'!J$50</f>
        <v>5415</v>
      </c>
      <c r="H58" s="175"/>
      <c r="I58" s="175"/>
      <c r="J58" s="175">
        <f>'将来負担比率（分子）の構造'!K$50</f>
        <v>6333</v>
      </c>
      <c r="K58" s="175"/>
      <c r="L58" s="175"/>
      <c r="M58" s="175">
        <f>'将来負担比率（分子）の構造'!L$50</f>
        <v>6481</v>
      </c>
      <c r="N58" s="175"/>
      <c r="O58" s="175"/>
      <c r="P58" s="175">
        <f>'将来負担比率（分子）の構造'!M$50</f>
        <v>7062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709</v>
      </c>
      <c r="C62" s="175"/>
      <c r="D62" s="175"/>
      <c r="E62" s="175">
        <f>'将来負担比率（分子）の構造'!J$45</f>
        <v>743</v>
      </c>
      <c r="F62" s="175"/>
      <c r="G62" s="175"/>
      <c r="H62" s="175">
        <f>'将来負担比率（分子）の構造'!K$45</f>
        <v>670</v>
      </c>
      <c r="I62" s="175"/>
      <c r="J62" s="175"/>
      <c r="K62" s="175">
        <f>'将来負担比率（分子）の構造'!L$45</f>
        <v>655</v>
      </c>
      <c r="L62" s="175"/>
      <c r="M62" s="175"/>
      <c r="N62" s="175">
        <f>'将来負担比率（分子）の構造'!M$45</f>
        <v>528</v>
      </c>
      <c r="O62" s="175"/>
      <c r="P62" s="175"/>
    </row>
    <row r="63" spans="1:16" x14ac:dyDescent="0.15">
      <c r="A63" s="175" t="s">
        <v>34</v>
      </c>
      <c r="B63" s="175">
        <f>'将来負担比率（分子）の構造'!I$44</f>
        <v>132</v>
      </c>
      <c r="C63" s="175"/>
      <c r="D63" s="175"/>
      <c r="E63" s="175">
        <f>'将来負担比率（分子）の構造'!J$44</f>
        <v>117</v>
      </c>
      <c r="F63" s="175"/>
      <c r="G63" s="175"/>
      <c r="H63" s="175">
        <f>'将来負担比率（分子）の構造'!K$44</f>
        <v>108</v>
      </c>
      <c r="I63" s="175"/>
      <c r="J63" s="175"/>
      <c r="K63" s="175">
        <f>'将来負担比率（分子）の構造'!L$44</f>
        <v>98</v>
      </c>
      <c r="L63" s="175"/>
      <c r="M63" s="175"/>
      <c r="N63" s="175">
        <f>'将来負担比率（分子）の構造'!M$44</f>
        <v>86</v>
      </c>
      <c r="O63" s="175"/>
      <c r="P63" s="175"/>
    </row>
    <row r="64" spans="1:16" x14ac:dyDescent="0.15">
      <c r="A64" s="175" t="s">
        <v>33</v>
      </c>
      <c r="B64" s="175">
        <f>'将来負担比率（分子）の構造'!I$43</f>
        <v>1740</v>
      </c>
      <c r="C64" s="175"/>
      <c r="D64" s="175"/>
      <c r="E64" s="175">
        <f>'将来負担比率（分子）の構造'!J$43</f>
        <v>1550</v>
      </c>
      <c r="F64" s="175"/>
      <c r="G64" s="175"/>
      <c r="H64" s="175">
        <f>'将来負担比率（分子）の構造'!K$43</f>
        <v>1484</v>
      </c>
      <c r="I64" s="175"/>
      <c r="J64" s="175"/>
      <c r="K64" s="175">
        <f>'将来負担比率（分子）の構造'!L$43</f>
        <v>1293</v>
      </c>
      <c r="L64" s="175"/>
      <c r="M64" s="175"/>
      <c r="N64" s="175">
        <f>'将来負担比率（分子）の構造'!M$43</f>
        <v>1111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2644</v>
      </c>
      <c r="C66" s="175"/>
      <c r="D66" s="175"/>
      <c r="E66" s="175">
        <f>'将来負担比率（分子）の構造'!J$41</f>
        <v>2611</v>
      </c>
      <c r="F66" s="175"/>
      <c r="G66" s="175"/>
      <c r="H66" s="175">
        <f>'将来負担比率（分子）の構造'!K$41</f>
        <v>2884</v>
      </c>
      <c r="I66" s="175"/>
      <c r="J66" s="175"/>
      <c r="K66" s="175">
        <f>'将来負担比率（分子）の構造'!L$41</f>
        <v>3132</v>
      </c>
      <c r="L66" s="175"/>
      <c r="M66" s="175"/>
      <c r="N66" s="175">
        <f>'将来負担比率（分子）の構造'!M$41</f>
        <v>2944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1930</v>
      </c>
      <c r="C72" s="179">
        <f>基金残高に係る経年分析!G55</f>
        <v>2188</v>
      </c>
      <c r="D72" s="179">
        <f>基金残高に係る経年分析!H55</f>
        <v>2453</v>
      </c>
    </row>
    <row r="73" spans="1:16" x14ac:dyDescent="0.15">
      <c r="A73" s="178" t="s">
        <v>74</v>
      </c>
      <c r="B73" s="179">
        <f>基金残高に係る経年分析!F56</f>
        <v>324</v>
      </c>
      <c r="C73" s="179">
        <f>基金残高に係る経年分析!G56</f>
        <v>324</v>
      </c>
      <c r="D73" s="179">
        <f>基金残高に係る経年分析!H56</f>
        <v>338</v>
      </c>
    </row>
    <row r="74" spans="1:16" x14ac:dyDescent="0.15">
      <c r="A74" s="178" t="s">
        <v>75</v>
      </c>
      <c r="B74" s="179">
        <f>基金残高に係る経年分析!F57</f>
        <v>3880</v>
      </c>
      <c r="C74" s="179">
        <f>基金残高に係る経年分析!G57</f>
        <v>3729</v>
      </c>
      <c r="D74" s="179">
        <f>基金残高に係る経年分析!H57</f>
        <v>3993</v>
      </c>
    </row>
  </sheetData>
  <sheetProtection algorithmName="SHA-512" hashValue="6apUu1Q0qqpoeknk3sm0ftxomHusHpt/6d0gDjgq5SAvQpH7nPQEywc+yWJjrMg0awpO7Xl2Yb2VFVVtWVEgoA==" saltValue="oD9VERb74Z7+ykFlkfEc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A460147-B989-45E4-BF70-875F14CD30B1}"/>
</file>

<file path=customXml/itemProps2.xml><?xml version="1.0" encoding="utf-8"?>
<ds:datastoreItem xmlns:ds="http://schemas.openxmlformats.org/officeDocument/2006/customXml" ds:itemID="{8E70DDA1-7D33-49F1-8CBE-DF27CB0856CF}"/>
</file>

<file path=customXml/itemProps3.xml><?xml version="1.0" encoding="utf-8"?>
<ds:datastoreItem xmlns:ds="http://schemas.openxmlformats.org/officeDocument/2006/customXml" ds:itemID="{6435447E-CA62-49F7-9C88-695561455E9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2025-02-19T01:22:56Z</dcterms:created>
  <dcterms:modified xsi:type="dcterms:W3CDTF">2025-03-17T02:35:05Z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