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4_市町村回答/【未】35_邑楽町/"/>
    </mc:Choice>
  </mc:AlternateContent>
  <xr:revisionPtr revIDLastSave="0" documentId="11_8EE05AA42DF337DF86B33807591C08B63ED59F3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<sst xmlns="http://schemas.openxmlformats.org/spreadsheetml/2006/main" count="1057" uniqueCount="556">
  <si>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</si>
  <si>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</si>
  <si>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</si>
  <si>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</si>
  <si>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</si>
  <si>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</si>
  <si>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</si>
  <si>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</si>
  <si>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</si>
  <si>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</si>
  <si>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</si>
  <si>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</si>
  <si>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</si>
  <si>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</si>
  <si>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</si>
  <si>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</si>
  <si>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</si>
  <si>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</si>
  <si>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</si>
  <si>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</si>
  <si>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</si>
  <si>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</si>
  <si>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</si>
  <si>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</si>
  <si>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</si>
  <si>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</si>
  <si>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</si>
  <si>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</si>
  <si>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</si>
  <si>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</si>
  <si>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</si>
  <si>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</si>
  <si>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</si>
  <si>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</si>
  <si>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</si>
  <si>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</si>
  <si>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</si>
  <si>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</si>
  <si>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</si>
  <si>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</si>
  <si>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</si>
  <si>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</si>
  <si>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</si>
  <si>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</si>
  <si>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</si>
  <si>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</si>
  <si>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</si>
  <si>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</si>
  <si>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</si>
  <si>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</si>
  <si>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</si>
  <si>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</si>
  <si>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</si>
  <si>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</si>
  <si>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</si>
  <si>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</si>
  <si>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</si>
  <si>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</si>
  <si>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</si>
  <si>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</si>
  <si>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</si>
  <si>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</si>
  <si>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</si>
  <si>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</si>
  <si>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</si>
  <si>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</si>
  <si>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</si>
  <si>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</si>
  <si>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</si>
  <si>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</si>
  <si>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</si>
  <si>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</si>
  <si>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</si>
  <si>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</si>
  <si>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</si>
  <si>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</si>
  <si>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</si>
  <si>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</si>
  <si>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</si>
  <si>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</si>
  <si>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</si>
  <si>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</si>
  <si>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</si>
  <si>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</si>
  <si>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</si>
  <si>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</si>
  <si>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</si>
  <si>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</si>
  <si>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</si>
  <si>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</si>
  <si>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</si>
  <si>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</si>
  <si>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</si>
  <si>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</si>
  <si>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邑楽町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</si>
  <si>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</si>
  <si>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</si>
  <si>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</si>
  <si>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</si>
  <si>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</si>
  <si>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</si>
  <si>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</si>
  <si>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</si>
  <si>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</si>
  <si>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</si>
  <si>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</si>
  <si>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</si>
  <si>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</si>
  <si>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</si>
  <si>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</si>
  <si>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</si>
  <si>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</si>
  <si>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</si>
  <si>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</si>
  <si>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</si>
  <si>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</si>
  <si>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</si>
  <si>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</si>
  <si>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</si>
  <si>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</si>
  <si>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</si>
  <si>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</si>
  <si>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</si>
  <si>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</si>
  <si>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</si>
  <si>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</si>
  <si>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</si>
  <si>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</si>
  <si>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</si>
  <si>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</si>
  <si>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</si>
  <si>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</si>
  <si>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</si>
  <si>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</si>
  <si>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</si>
  <si>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</si>
  <si>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</si>
  <si>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</si>
  <si>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</si>
  <si>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</si>
  <si>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</si>
  <si>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</si>
  <si>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</si>
  <si>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</si>
  <si>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</si>
  <si>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</si>
  <si>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</si>
  <si>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</si>
  <si>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</si>
  <si>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</si>
  <si>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</si>
  <si>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</si>
  <si>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</si>
  <si>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</si>
  <si>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</si>
  <si>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</si>
  <si>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</si>
  <si>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</si>
  <si>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</si>
  <si>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</si>
  <si>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</si>
  <si>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</si>
  <si>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</si>
  <si>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</si>
  <si>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</si>
  <si>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</si>
  <si>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</si>
  <si>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</si>
  <si>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</si>
  <si>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</si>
  <si>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</si>
  <si>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</si>
  <si>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</si>
  <si>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</si>
  <si>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</si>
  <si>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</si>
  <si>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</si>
  <si>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</si>
  <si>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</si>
  <si>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</si>
  <si>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</si>
  <si>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</si>
  <si>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</si>
  <si>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</si>
  <si>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</si>
  <si>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</si>
  <si>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</si>
  <si>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</si>
  <si>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</si>
  <si>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</si>
  <si>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</si>
  <si>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</si>
  <si>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</si>
  <si>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</si>
  <si>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</si>
  <si>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</si>
  <si>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</si>
  <si>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</si>
  <si>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</si>
  <si>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</si>
  <si>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</si>
  <si>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</si>
  <si>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</si>
  <si>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群馬県邑楽町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</si>
  <si>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</si>
  <si>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</si>
  <si>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</si>
  <si>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</si>
  <si>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</si>
  <si>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</si>
  <si>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</si>
  <si>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</si>
  <si>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</si>
  <si>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</si>
  <si>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</si>
  <si>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</si>
  <si>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</si>
  <si>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</si>
  <si>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</si>
  <si>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</si>
  <si>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</si>
  <si>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</si>
  <si>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</si>
  <si>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</si>
  <si>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</si>
  <si>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</si>
  <si>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</si>
  <si>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</si>
  <si>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</si>
  <si>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</si>
  <si>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</si>
  <si>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</si>
  <si>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</si>
  <si>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</si>
  <si>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</si>
  <si>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</si>
  <si>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</si>
  <si>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</si>
  <si>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</si>
  <si>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</si>
  <si>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</si>
  <si>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</si>
  <si>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</si>
  <si>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</si>
  <si>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</si>
  <si>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</si>
  <si>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</si>
  <si>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</si>
  <si>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</si>
  <si>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</si>
  <si>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</si>
  <si>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</si>
  <si>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</si>
  <si>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</si>
  <si>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</si>
  <si>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</si>
  <si>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</si>
  <si>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</si>
  <si>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</si>
  <si>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</si>
  <si>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</si>
  <si>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</si>
  <si>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</si>
  <si>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</si>
  <si>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</si>
  <si>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</si>
  <si>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</si>
  <si>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</si>
  <si>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</si>
  <si>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</si>
  <si>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</si>
  <si>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</si>
  <si>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</si>
  <si>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</si>
  <si>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</si>
  <si>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</si>
  <si>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</si>
  <si>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</si>
  <si>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</si>
  <si>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</si>
  <si>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</si>
  <si>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</si>
  <si>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</si>
  <si>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</si>
  <si>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</si>
  <si>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</si>
  <si>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</si>
  <si>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</si>
  <si>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</si>
  <si>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</si>
  <si>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</si>
  <si>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</si>
  <si>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</si>
  <si>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</si>
  <si>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</si>
  <si>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</si>
  <si>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</si>
  <si>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</si>
  <si>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</si>
  <si>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</si>
  <si>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</si>
  <si>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</si>
  <si>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</si>
  <si>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</si>
  <si>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</si>
  <si>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</si>
  <si>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</si>
  <si>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</si>
  <si>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</si>
  <si>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</si>
  <si>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</si>
  <si>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</si>
  <si>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</si>
  <si>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</si>
  <si>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</si>
  <si>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</si>
  <si>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</si>
  <si>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</si>
  <si>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</si>
  <si>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</si>
  <si>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</si>
  <si>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</si>
  <si>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</si>
  <si>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</si>
  <si>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</si>
  <si>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</si>
  <si>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</si>
  <si>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</si>
  <si>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</si>
  <si>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</si>
  <si>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</si>
  <si>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</si>
  <si>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</si>
  <si>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</si>
  <si>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</si>
  <si>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</si>
  <si>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</si>
  <si>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</si>
  <si>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</si>
  <si>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</si>
  <si>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</si>
  <si>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</si>
  <si>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</si>
  <si>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</si>
  <si>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</si>
  <si>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</si>
  <si>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</si>
  <si>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</si>
  <si>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</si>
  <si>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</si>
  <si>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</si>
  <si>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</si>
  <si>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</si>
  <si>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</si>
  <si>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群馬県邑楽町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</si>
  <si>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</si>
  <si>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</si>
  <si>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</si>
  <si>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</si>
  <si>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</si>
  <si>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</si>
  <si>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</si>
  <si>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</si>
  <si>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</si>
  <si>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</si>
  <si>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</si>
  <si>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</si>
  <si>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</si>
  <si>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</si>
  <si>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</si>
  <si>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</si>
  <si>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</si>
  <si>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</si>
  <si>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</si>
  <si>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</si>
  <si>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</si>
  <si>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</si>
  <si>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</si>
  <si>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</si>
  <si>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</si>
  <si>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</si>
  <si>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</si>
  <si>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</si>
  <si>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</si>
  <si>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</si>
  <si>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</si>
  <si>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</si>
  <si>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</si>
  <si>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</si>
  <si>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</si>
  <si>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</si>
  <si>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</si>
  <si>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</si>
  <si>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</si>
  <si>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</si>
  <si>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</si>
  <si>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</si>
  <si>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</si>
  <si>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</si>
  <si>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</si>
  <si>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</si>
  <si>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</si>
  <si>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</si>
  <si>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</si>
  <si>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</si>
  <si>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</si>
  <si>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</si>
  <si>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</si>
  <si>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</si>
  <si>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</si>
  <si>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</si>
  <si>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</si>
  <si>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</si>
  <si>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</si>
  <si>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</si>
  <si>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</si>
  <si>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</si>
  <si>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</si>
  <si>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</si>
  <si>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</si>
  <si>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</si>
  <si>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</si>
  <si>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</si>
  <si>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</si>
  <si>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</si>
  <si>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</si>
  <si>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</si>
  <si>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</si>
  <si>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</si>
  <si>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</si>
  <si>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</si>
  <si>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</si>
  <si>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</si>
  <si>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</si>
  <si>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</si>
  <si>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</si>
  <si>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</si>
  <si>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</si>
  <si>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</si>
  <si>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</si>
  <si>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</si>
  <si>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</si>
  <si>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</si>
  <si>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</si>
  <si>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</si>
  <si>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</si>
  <si>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</si>
  <si>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</si>
  <si>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</si>
  <si>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</si>
  <si>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</si>
  <si>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</si>
  <si>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</si>
  <si>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</si>
  <si>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</si>
  <si>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</si>
  <si>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</si>
  <si>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</si>
  <si>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</si>
  <si>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</si>
  <si>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</si>
  <si>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</si>
  <si>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</si>
  <si>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</si>
  <si>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</si>
  <si>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</si>
  <si>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</si>
  <si>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</si>
  <si>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</si>
  <si>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</si>
  <si>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</si>
  <si>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</si>
  <si>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</si>
  <si>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</si>
  <si>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</si>
  <si>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</si>
  <si>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</si>
  <si>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</si>
  <si>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</si>
  <si>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</si>
  <si>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</si>
  <si>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</si>
  <si>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</si>
  <si>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</si>
  <si>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</si>
  <si>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</si>
  <si>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</si>
  <si>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</si>
  <si>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</si>
  <si>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</si>
  <si>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</si>
  <si>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</si>
  <si>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</si>
  <si>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</si>
  <si>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</si>
  <si>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</si>
  <si>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</si>
  <si>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</si>
  <si>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</si>
  <si>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</si>
  <si>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</si>
  <si>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</si>
  <si>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</si>
  <si>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</si>
  <si>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</si>
  <si>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</si>
  <si>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</si>
  <si>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</si>
  <si>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</si>
  <si>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</si>
  <si>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</si>
  <si>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</si>
  <si>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</si>
  <si>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</si>
  <si>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</si>
  <si>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</si>
  <si>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</si>
  <si>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</si>
  <si>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</si>
  <si>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</si>
  <si>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</si>
  <si>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</si>
  <si>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</si>
  <si>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</si>
  <si>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</si>
  <si>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</si>
  <si>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</si>
  <si>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</si>
  <si>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0.75</t>
  </si>
  <si>
    <t>一般会計</t>
  </si>
  <si>
    <t>国民健康保険特別会計</t>
  </si>
  <si>
    <t>介護保険特別会計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</si>
  <si>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</si>
  <si>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</si>
  <si>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</si>
  <si>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</si>
  <si>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</si>
  <si>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</si>
  <si>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</si>
  <si>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</si>
  <si>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</si>
  <si>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公共施設等整備基金</t>
    <phoneticPr fontId="5"/>
  </si>
  <si>
    <t>社会教育施設建設基金</t>
    <phoneticPr fontId="2"/>
  </si>
  <si>
    <t>ふるさと振興基金</t>
    <phoneticPr fontId="2"/>
  </si>
  <si>
    <t>地域福祉基金</t>
    <phoneticPr fontId="2"/>
  </si>
  <si>
    <t>鶉土地区画整理事業基金</t>
    <phoneticPr fontId="2"/>
  </si>
  <si>
    <t>館林地区消防組合</t>
  </si>
  <si>
    <t>邑楽館林医療企業団</t>
  </si>
  <si>
    <t>太田市外三町広域清掃組合</t>
  </si>
  <si>
    <t>大泉町外二町環境衛生施設組合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</si>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</sst>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C8E0-4F34-8874-789CA47D50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24914</c:v>
                </c:pt>
                <c:pt idx="1">
                  <c:v>43989</c:v>
                </c:pt>
                <c:pt idx="2">
                  <c:v>41305</c:v>
                </c:pt>
                <c:pt idx="3">
                  <c:v>42163</c:v>
                </c:pt>
                <c:pt idx="4">
                  <c:v>33178</c:v>
                </c:pt>
              </c:numCache>
            </c:numRef>
          </c:val>
          <c:smooth val="0"/>
          <c:extLst>
            <c:ext xmlns:c16="http://schemas.microsoft.com/office/drawing/2014/chart" uri="{C3380CC4-5D6E-409C-BE32-E72D297353CC}">
              <c16:uniqueId val="{00000001-C8E0-4F34-8874-789CA47D50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6.06</c:v>
                </c:pt>
                <c:pt idx="1">
                  <c:v>7.3</c:v>
                </c:pt>
                <c:pt idx="2">
                  <c:v>7.13</c:v>
                </c:pt>
                <c:pt idx="3">
                  <c:v>7.93</c:v>
                </c:pt>
                <c:pt idx="4">
                  <c:v>8</c:v>
                </c:pt>
              </c:numCache>
            </c:numRef>
          </c:val>
          <c:extLst>
            <c:ext xmlns:c16="http://schemas.microsoft.com/office/drawing/2014/chart" uri="{C3380CC4-5D6E-409C-BE32-E72D297353CC}">
              <c16:uniqueId val="{00000000-7D7C-4B88-AEFB-16A81E8B66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37.619999999999997</c:v>
                </c:pt>
                <c:pt idx="1">
                  <c:v>34.29</c:v>
                </c:pt>
                <c:pt idx="2">
                  <c:v>35.29</c:v>
                </c:pt>
                <c:pt idx="3">
                  <c:v>37.380000000000003</c:v>
                </c:pt>
                <c:pt idx="4">
                  <c:v>36.590000000000003</c:v>
                </c:pt>
              </c:numCache>
            </c:numRef>
          </c:val>
          <c:extLst>
            <c:ext xmlns:c16="http://schemas.microsoft.com/office/drawing/2014/chart" uri="{C3380CC4-5D6E-409C-BE32-E72D297353CC}">
              <c16:uniqueId val="{00000001-7D7C-4B88-AEFB-16A81E8B66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0.97</c:v>
                </c:pt>
                <c:pt idx="2">
                  <c:v>2.5099999999999998</c:v>
                </c:pt>
                <c:pt idx="3">
                  <c:v>1.89</c:v>
                </c:pt>
                <c:pt idx="4">
                  <c:v>0.91</c:v>
                </c:pt>
              </c:numCache>
            </c:numRef>
          </c:val>
          <c:smooth val="0"/>
          <c:extLst>
            <c:ext xmlns:c16="http://schemas.microsoft.com/office/drawing/2014/chart" uri="{C3380CC4-5D6E-409C-BE32-E72D297353CC}">
              <c16:uniqueId val="{00000002-7D7C-4B88-AEFB-16A81E8B66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94-4283-AAE3-4D0F7A61EB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94-4283-AAE3-4D0F7A61EB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94-4283-AAE3-4D0F7A61EB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94-4283-AAE3-4D0F7A61EBB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A94-4283-AAE3-4D0F7A61EB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5-EA94-4283-AAE3-4D0F7A61EBB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0.33</c:v>
                </c:pt>
                <c:pt idx="4">
                  <c:v>#N/A</c:v>
                </c:pt>
                <c:pt idx="5">
                  <c:v>0.34</c:v>
                </c:pt>
                <c:pt idx="6">
                  <c:v>#N/A</c:v>
                </c:pt>
                <c:pt idx="7">
                  <c:v>0.14000000000000001</c:v>
                </c:pt>
                <c:pt idx="8">
                  <c:v>#N/A</c:v>
                </c:pt>
                <c:pt idx="9">
                  <c:v>0.33</c:v>
                </c:pt>
              </c:numCache>
            </c:numRef>
          </c:val>
          <c:extLst>
            <c:ext xmlns:c16="http://schemas.microsoft.com/office/drawing/2014/chart" uri="{C3380CC4-5D6E-409C-BE32-E72D297353CC}">
              <c16:uniqueId val="{00000006-EA94-4283-AAE3-4D0F7A61EB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2.4700000000000002</c:v>
                </c:pt>
                <c:pt idx="4">
                  <c:v>#N/A</c:v>
                </c:pt>
                <c:pt idx="5">
                  <c:v>2.89</c:v>
                </c:pt>
                <c:pt idx="6">
                  <c:v>#N/A</c:v>
                </c:pt>
                <c:pt idx="7">
                  <c:v>3.8</c:v>
                </c:pt>
                <c:pt idx="8">
                  <c:v>#N/A</c:v>
                </c:pt>
                <c:pt idx="9">
                  <c:v>2.4700000000000002</c:v>
                </c:pt>
              </c:numCache>
            </c:numRef>
          </c:val>
          <c:extLst>
            <c:ext xmlns:c16="http://schemas.microsoft.com/office/drawing/2014/chart" uri="{C3380CC4-5D6E-409C-BE32-E72D297353CC}">
              <c16:uniqueId val="{00000007-EA94-4283-AAE3-4D0F7A61EBB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3.28</c:v>
                </c:pt>
                <c:pt idx="2">
                  <c:v>#N/A</c:v>
                </c:pt>
                <c:pt idx="3">
                  <c:v>2.54</c:v>
                </c:pt>
                <c:pt idx="4">
                  <c:v>#N/A</c:v>
                </c:pt>
                <c:pt idx="5">
                  <c:v>3.1</c:v>
                </c:pt>
                <c:pt idx="6">
                  <c:v>#N/A</c:v>
                </c:pt>
                <c:pt idx="7">
                  <c:v>3.49</c:v>
                </c:pt>
                <c:pt idx="8">
                  <c:v>#N/A</c:v>
                </c:pt>
                <c:pt idx="9">
                  <c:v>3.19</c:v>
                </c:pt>
              </c:numCache>
            </c:numRef>
          </c:val>
          <c:extLst>
            <c:ext xmlns:c16="http://schemas.microsoft.com/office/drawing/2014/chart" uri="{C3380CC4-5D6E-409C-BE32-E72D297353CC}">
              <c16:uniqueId val="{00000008-EA94-4283-AAE3-4D0F7A61EB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6.06</c:v>
                </c:pt>
                <c:pt idx="2">
                  <c:v>#N/A</c:v>
                </c:pt>
                <c:pt idx="3">
                  <c:v>7.3</c:v>
                </c:pt>
                <c:pt idx="4">
                  <c:v>#N/A</c:v>
                </c:pt>
                <c:pt idx="5">
                  <c:v>7.12</c:v>
                </c:pt>
                <c:pt idx="6">
                  <c:v>#N/A</c:v>
                </c:pt>
                <c:pt idx="7">
                  <c:v>7.93</c:v>
                </c:pt>
                <c:pt idx="8">
                  <c:v>#N/A</c:v>
                </c:pt>
                <c:pt idx="9">
                  <c:v>8</c:v>
                </c:pt>
              </c:numCache>
            </c:numRef>
          </c:val>
          <c:extLst>
            <c:ext xmlns:c16="http://schemas.microsoft.com/office/drawing/2014/chart" uri="{C3380CC4-5D6E-409C-BE32-E72D297353CC}">
              <c16:uniqueId val="{00000009-EA94-4283-AAE3-4D0F7A61EB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639</c:v>
                </c:pt>
                <c:pt idx="5">
                  <c:v>630</c:v>
                </c:pt>
                <c:pt idx="8">
                  <c:v>649</c:v>
                </c:pt>
                <c:pt idx="11">
                  <c:v>646</c:v>
                </c:pt>
                <c:pt idx="14">
                  <c:v>687</c:v>
                </c:pt>
              </c:numCache>
            </c:numRef>
          </c:val>
          <c:extLst>
            <c:ext xmlns:c16="http://schemas.microsoft.com/office/drawing/2014/chart" uri="{C3380CC4-5D6E-409C-BE32-E72D297353CC}">
              <c16:uniqueId val="{00000000-9C6D-47C1-86D3-4504127642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6D-47C1-86D3-4504127642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C6D-47C1-86D3-4504127642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c:v>
                </c:pt>
                <c:pt idx="3">
                  <c:v>90</c:v>
                </c:pt>
                <c:pt idx="6">
                  <c:v>148</c:v>
                </c:pt>
                <c:pt idx="9">
                  <c:v>150</c:v>
                </c:pt>
                <c:pt idx="12">
                  <c:v>152</c:v>
                </c:pt>
              </c:numCache>
            </c:numRef>
          </c:val>
          <c:extLst>
            <c:ext xmlns:c16="http://schemas.microsoft.com/office/drawing/2014/chart" uri="{C3380CC4-5D6E-409C-BE32-E72D297353CC}">
              <c16:uniqueId val="{00000003-9C6D-47C1-86D3-4504127642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c:v>
                </c:pt>
                <c:pt idx="3">
                  <c:v>138</c:v>
                </c:pt>
                <c:pt idx="6">
                  <c:v>139</c:v>
                </c:pt>
                <c:pt idx="9">
                  <c:v>148</c:v>
                </c:pt>
                <c:pt idx="12">
                  <c:v>142</c:v>
                </c:pt>
              </c:numCache>
            </c:numRef>
          </c:val>
          <c:extLst>
            <c:ext xmlns:c16="http://schemas.microsoft.com/office/drawing/2014/chart" uri="{C3380CC4-5D6E-409C-BE32-E72D297353CC}">
              <c16:uniqueId val="{00000004-9C6D-47C1-86D3-4504127642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6D-47C1-86D3-4504127642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6D-47C1-86D3-4504127642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743</c:v>
                </c:pt>
                <c:pt idx="3">
                  <c:v>731</c:v>
                </c:pt>
                <c:pt idx="6">
                  <c:v>747</c:v>
                </c:pt>
                <c:pt idx="9">
                  <c:v>763</c:v>
                </c:pt>
                <c:pt idx="12">
                  <c:v>763</c:v>
                </c:pt>
              </c:numCache>
            </c:numRef>
          </c:val>
          <c:extLst>
            <c:ext xmlns:c16="http://schemas.microsoft.com/office/drawing/2014/chart" uri="{C3380CC4-5D6E-409C-BE32-E72D297353CC}">
              <c16:uniqueId val="{00000007-9C6D-47C1-86D3-4504127642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330</c:v>
                </c:pt>
                <c:pt idx="5">
                  <c:v>#N/A</c:v>
                </c:pt>
                <c:pt idx="6">
                  <c:v>#N/A</c:v>
                </c:pt>
                <c:pt idx="7">
                  <c:v>386</c:v>
                </c:pt>
                <c:pt idx="8">
                  <c:v>#N/A</c:v>
                </c:pt>
                <c:pt idx="9">
                  <c:v>#N/A</c:v>
                </c:pt>
                <c:pt idx="10">
                  <c:v>416</c:v>
                </c:pt>
                <c:pt idx="11">
                  <c:v>#N/A</c:v>
                </c:pt>
                <c:pt idx="12">
                  <c:v>#N/A</c:v>
                </c:pt>
                <c:pt idx="13">
                  <c:v>371</c:v>
                </c:pt>
                <c:pt idx="14">
                  <c:v>#N/A</c:v>
                </c:pt>
              </c:numCache>
            </c:numRef>
          </c:val>
          <c:smooth val="0"/>
          <c:extLst>
            <c:ext xmlns:c16="http://schemas.microsoft.com/office/drawing/2014/chart" uri="{C3380CC4-5D6E-409C-BE32-E72D297353CC}">
              <c16:uniqueId val="{00000008-9C6D-47C1-86D3-4504127642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7794</c:v>
                </c:pt>
                <c:pt idx="5">
                  <c:v>7883</c:v>
                </c:pt>
                <c:pt idx="8">
                  <c:v>7918</c:v>
                </c:pt>
                <c:pt idx="11">
                  <c:v>7680</c:v>
                </c:pt>
                <c:pt idx="14">
                  <c:v>7284</c:v>
                </c:pt>
              </c:numCache>
            </c:numRef>
          </c:val>
          <c:extLst>
            <c:ext xmlns:c16="http://schemas.microsoft.com/office/drawing/2014/chart" uri="{C3380CC4-5D6E-409C-BE32-E72D297353CC}">
              <c16:uniqueId val="{00000000-C3F3-4730-967D-8E82144872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666</c:v>
                </c:pt>
                <c:pt idx="5">
                  <c:v>583</c:v>
                </c:pt>
                <c:pt idx="8">
                  <c:v>564</c:v>
                </c:pt>
                <c:pt idx="11">
                  <c:v>551</c:v>
                </c:pt>
                <c:pt idx="14">
                  <c:v>572</c:v>
                </c:pt>
              </c:numCache>
            </c:numRef>
          </c:val>
          <c:extLst>
            <c:ext xmlns:c16="http://schemas.microsoft.com/office/drawing/2014/chart" uri="{C3380CC4-5D6E-409C-BE32-E72D297353CC}">
              <c16:uniqueId val="{00000001-C3F3-4730-967D-8E82144872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5026</c:v>
                </c:pt>
                <c:pt idx="5">
                  <c:v>4820</c:v>
                </c:pt>
                <c:pt idx="8">
                  <c:v>5507</c:v>
                </c:pt>
                <c:pt idx="11">
                  <c:v>6163</c:v>
                </c:pt>
                <c:pt idx="14">
                  <c:v>6695</c:v>
                </c:pt>
              </c:numCache>
            </c:numRef>
          </c:val>
          <c:extLst>
            <c:ext xmlns:c16="http://schemas.microsoft.com/office/drawing/2014/chart" uri="{C3380CC4-5D6E-409C-BE32-E72D297353CC}">
              <c16:uniqueId val="{00000002-C3F3-4730-967D-8E82144872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3-4730-967D-8E82144872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3-4730-967D-8E82144872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3</c:v>
                </c:pt>
              </c:numCache>
            </c:numRef>
          </c:val>
          <c:extLst>
            <c:ext xmlns:c16="http://schemas.microsoft.com/office/drawing/2014/chart" uri="{C3380CC4-5D6E-409C-BE32-E72D297353CC}">
              <c16:uniqueId val="{00000005-C3F3-4730-967D-8E82144872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1353</c:v>
                </c:pt>
                <c:pt idx="3">
                  <c:v>1340</c:v>
                </c:pt>
                <c:pt idx="6">
                  <c:v>1251</c:v>
                </c:pt>
                <c:pt idx="9">
                  <c:v>1252</c:v>
                </c:pt>
                <c:pt idx="12">
                  <c:v>1199</c:v>
                </c:pt>
              </c:numCache>
            </c:numRef>
          </c:val>
          <c:extLst>
            <c:ext xmlns:c16="http://schemas.microsoft.com/office/drawing/2014/chart" uri="{C3380CC4-5D6E-409C-BE32-E72D297353CC}">
              <c16:uniqueId val="{00000006-C3F3-4730-967D-8E82144872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1272</c:v>
                </c:pt>
                <c:pt idx="3">
                  <c:v>2465</c:v>
                </c:pt>
                <c:pt idx="6">
                  <c:v>2409</c:v>
                </c:pt>
                <c:pt idx="9">
                  <c:v>2284</c:v>
                </c:pt>
                <c:pt idx="12">
                  <c:v>2203</c:v>
                </c:pt>
              </c:numCache>
            </c:numRef>
          </c:val>
          <c:extLst>
            <c:ext xmlns:c16="http://schemas.microsoft.com/office/drawing/2014/chart" uri="{C3380CC4-5D6E-409C-BE32-E72D297353CC}">
              <c16:uniqueId val="{00000007-C3F3-4730-967D-8E82144872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1387</c:v>
                </c:pt>
                <c:pt idx="3">
                  <c:v>1315</c:v>
                </c:pt>
                <c:pt idx="6">
                  <c:v>1286</c:v>
                </c:pt>
                <c:pt idx="9">
                  <c:v>1244</c:v>
                </c:pt>
                <c:pt idx="12">
                  <c:v>1191</c:v>
                </c:pt>
              </c:numCache>
            </c:numRef>
          </c:val>
          <c:extLst>
            <c:ext xmlns:c16="http://schemas.microsoft.com/office/drawing/2014/chart" uri="{C3380CC4-5D6E-409C-BE32-E72D297353CC}">
              <c16:uniqueId val="{00000008-C3F3-4730-967D-8E82144872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9-C3F3-4730-967D-8E82144872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7373</c:v>
                </c:pt>
                <c:pt idx="3">
                  <c:v>7468</c:v>
                </c:pt>
                <c:pt idx="6">
                  <c:v>7592</c:v>
                </c:pt>
                <c:pt idx="9">
                  <c:v>7410</c:v>
                </c:pt>
                <c:pt idx="12">
                  <c:v>7091</c:v>
                </c:pt>
              </c:numCache>
            </c:numRef>
          </c:val>
          <c:extLst>
            <c:ext xmlns:c16="http://schemas.microsoft.com/office/drawing/2014/chart" uri="{C3380CC4-5D6E-409C-BE32-E72D297353CC}">
              <c16:uniqueId val="{0000000A-C3F3-4730-967D-8E82144872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3-4730-967D-8E82144872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2233</c:v>
                </c:pt>
                <c:pt idx="1">
                  <c:v>2311</c:v>
                </c:pt>
                <c:pt idx="2">
                  <c:v>2347</c:v>
                </c:pt>
              </c:numCache>
            </c:numRef>
          </c:val>
          <c:extLst>
            <c:ext xmlns:c16="http://schemas.microsoft.com/office/drawing/2014/chart" uri="{C3380CC4-5D6E-409C-BE32-E72D297353CC}">
              <c16:uniqueId val="{00000000-7941-4C52-A90E-21AABE9B9E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608</c:v>
                </c:pt>
                <c:pt idx="1">
                  <c:v>608</c:v>
                </c:pt>
                <c:pt idx="2">
                  <c:v>608</c:v>
                </c:pt>
              </c:numCache>
            </c:numRef>
          </c:val>
          <c:extLst>
            <c:ext xmlns:c16="http://schemas.microsoft.com/office/drawing/2014/chart" uri="{C3380CC4-5D6E-409C-BE32-E72D297353CC}">
              <c16:uniqueId val="{00000001-7941-4C52-A90E-21AABE9B9E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1836</c:v>
                </c:pt>
                <c:pt idx="1">
                  <c:v>2404</c:v>
                </c:pt>
                <c:pt idx="2">
                  <c:v>2800</c:v>
                </c:pt>
              </c:numCache>
            </c:numRef>
          </c:val>
          <c:extLst>
            <c:ext xmlns:c16="http://schemas.microsoft.com/office/drawing/2014/chart" uri="{C3380CC4-5D6E-409C-BE32-E72D297353CC}">
              <c16:uniqueId val="{00000002-7941-4C52-A90E-21AABE9B9E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群馬県邑楽町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25,811
24,612
31.11
11,531,966
10,983,713
513,061
6,412,434
7,090,966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ポイント下回ったが、類似団体平均からは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ポイント上回っている。不交付団体に成るまではまだ相当の開きがある。個人住民税の増加は非常に難しい状態であるため、今後も歳出削減に取り組み、財政基盤の強化に努める。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群馬県平均より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ポイント下回っているが、類似団体平均では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ポイント上回っている。昨年度より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たのは、補助費及び扶助費が増加したことの影響が考えられる。補助費については、令和５年度の一部の一部事務組合の負担金が増加したが、令和６年度は減少が見込まれる。また、扶助費については年々増加しており、今後も増加することが考えられることから、更なる経常経費の見直しを行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65</xdr:row>
      <xdr:rowOff>24765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2423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59479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2423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59479</xdr:rowOff>
    </xdr:from>
    <xdr:to>
      <xdr:col>15</xdr:col>
      <xdr:colOff>82550</xdr:colOff>
      <xdr:row>66</xdr:row>
      <xdr:rowOff>54398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32279"/>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66</xdr:row>
      <xdr:rowOff>54398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8912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112412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3598</xdr:rowOff>
    </xdr:from>
    <xdr:to>
      <xdr:col>11</xdr:col>
      <xdr:colOff>82550</xdr:colOff>
      <xdr:row>66</xdr:row>
      <xdr:rowOff>105198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89975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り、順位も上位であるが、年々増加傾向である。正規職員数は横ばいであるが、会計年度任用職員は年々増加しており、保育園、幼稚園などでは今後も増加していく予定である。コスト意識を持った行政運営が求められ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101736</xdr:rowOff>
    </xdr:from>
    <xdr:to>
      <xdr:col>23</xdr:col>
      <xdr:colOff>133350</xdr:colOff>
      <xdr:row>81</xdr:row>
      <xdr:rowOff>115683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9186"/>
          <a:ext cx="8382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97369</xdr:rowOff>
    </xdr:from>
    <xdr:to>
      <xdr:col>19</xdr:col>
      <xdr:colOff>133350</xdr:colOff>
      <xdr:row>81</xdr:row>
      <xdr:rowOff>101736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4819"/>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52961</xdr:rowOff>
    </xdr:from>
    <xdr:to>
      <xdr:col>15</xdr:col>
      <xdr:colOff>82550</xdr:colOff>
      <xdr:row>81</xdr:row>
      <xdr:rowOff>97369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0411"/>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100761</xdr:rowOff>
    </xdr:from>
    <xdr:to>
      <xdr:col>11</xdr:col>
      <xdr:colOff>31750</xdr:colOff>
      <xdr:row>81</xdr:row>
      <xdr:rowOff>52961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16761"/>
          <a:ext cx="889000" cy="1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64883</xdr:rowOff>
    </xdr:from>
    <xdr:to>
      <xdr:col>23</xdr:col>
      <xdr:colOff>184150</xdr:colOff>
      <xdr:row>81</xdr:row>
      <xdr:rowOff>166483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81410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50936</xdr:rowOff>
    </xdr:from>
    <xdr:to>
      <xdr:col>19</xdr:col>
      <xdr:colOff>184150</xdr:colOff>
      <xdr:row>81</xdr:row>
      <xdr:rowOff>152536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162713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46569</xdr:rowOff>
    </xdr:from>
    <xdr:to>
      <xdr:col>15</xdr:col>
      <xdr:colOff>133350</xdr:colOff>
      <xdr:row>81</xdr:row>
      <xdr:rowOff>148169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158346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2161</xdr:rowOff>
    </xdr:from>
    <xdr:to>
      <xdr:col>11</xdr:col>
      <xdr:colOff>82550</xdr:colOff>
      <xdr:row>81</xdr:row>
      <xdr:rowOff>103761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49961</xdr:rowOff>
    </xdr:from>
    <xdr:to>
      <xdr:col>7</xdr:col>
      <xdr:colOff>31750</xdr:colOff>
      <xdr:row>80</xdr:row>
      <xdr:rowOff>151561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161738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ポイント、全国町村平均では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ポイント上回っている。全国市平均とは同数である。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ポイント増加した。今後も町民の理解と支持が得られる給与制度の運用を図り、水準の適正化を維持していく。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類似団体平均では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人、全国平均では</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人、群馬県平均では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人下回っている。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年度は職員数が微増し、人口が横ばいであったため</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ポイントの増となった。今後も適正な行政サービスを維持するため、類似団体平均などを考慮しつつ、職員の適正配置に努めていく。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14242</xdr:rowOff>
    </xdr:from>
    <xdr:to>
      <xdr:col>81</xdr:col>
      <xdr:colOff>44450</xdr:colOff>
      <xdr:row>61</xdr:row>
      <xdr:rowOff>33201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72692"/>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14242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5718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161562</xdr:rowOff>
    </xdr:from>
    <xdr:to>
      <xdr:col>72</xdr:col>
      <xdr:colOff>203200</xdr:colOff>
      <xdr:row>60</xdr:row>
      <xdr:rowOff>170180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4856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161562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2098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134892</xdr:rowOff>
    </xdr:from>
    <xdr:to>
      <xdr:col>77</xdr:col>
      <xdr:colOff>95250</xdr:colOff>
      <xdr:row>61</xdr:row>
      <xdr:rowOff>65042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75219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110762</xdr:rowOff>
    </xdr:from>
    <xdr:to>
      <xdr:col>68</xdr:col>
      <xdr:colOff>203200</xdr:colOff>
      <xdr:row>61</xdr:row>
      <xdr:rowOff>40912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51089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類似団体平均、群馬県平均共に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ポイント上回っている。実質公債費比率は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代を推移しているが、公共施設の長寿命化による起債額の増加は今後も継続していく事が予想される。計画的な起債額の検討が必要である。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077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30480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49784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大規模な建設事業が少なかったために公債費負担が少ないこと、不採算の第三セクター等を抱えていないことなどにより、将来負担比率は低くなっている。後世への負担を少しでも軽減するため、予定されている土地区画整理事業や幹線道路の整備、教育施設等の施設整備などの事業を年次的、計画的に行い、引き続き財政の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群馬県邑楽町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25,811
24,612
31.11
11,531,966
10,983,713
513,061
6,412,434
7,090,966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ポイント、群馬県平均より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は給与改定により会計年度任用職員も含めた職員全体の人件費が増加した。幼稚園、保育園、こども園、生涯学習施設など直営施設が多く、会計年度任用職員の人数が多いことも影響している。今後も適正な配置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9996"/>
          <a:ext cx="8890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ポイント、群馬県平均より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ポイント下回っている。今後も、委託料等は増加傾向にあるため、増加していくことが予想されるため、事業の見直しなどを行い、経費削減に努める必要がある。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381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42636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129721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17</xdr:row>
      <xdr:rowOff>91621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147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ポイント上回っているが、全国平均より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ポイント、群馬県平均より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ポイント下回っている。扶助費は今後も増加傾向にあるが、優先度・必要度の検証を行い、経費の削減に努めながら、行政サービスの向上を図る必要がある。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608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98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ポイント、群馬県平均より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ポイント増加したが、他会計への繰出金や維持補修費が増加したことによる。今後も適正な管理に努めていく。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0985"/>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99785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ポイント、群馬県平均より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これは、一部事務組合への負担金などが多額であることが主な要因である。特にごみ処理施設の更新に係る負担金の増加が大きい。引き続き、一部事務組合への経営努力の要請を行うとともに、町補助金等の見直しを継続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8128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2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8128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ポイント、群馬県平均より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今後も起債抑制を継続していく必要があるが、施設の大規模改修は喫緊の課題であり、投資的経費の増加が見込まれる。基金の計画的な利用とともに、将来を見据えた起債計画の策定が必要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77</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5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33274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ポイント上回り、群馬県平均より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ポイント増加となったが、主な要因は人件費、補助費、扶助費の増加が考えられる。会計年度任用職員の適正配置、一部事務組合への負担金の抑制など継続的に努めていく必要がある。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48639"/>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1500"/>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79</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9515"/>
          <a:ext cx="8890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群馬県邑楽町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93358</xdr:rowOff>
    </xdr:from>
    <xdr:to>
      <xdr:col>29</xdr:col>
      <xdr:colOff>127000</xdr:colOff>
      <xdr:row>17</xdr:row>
      <xdr:rowOff>133115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5633"/>
          <a:ext cx="647700" cy="3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117094</xdr:rowOff>
    </xdr:from>
    <xdr:to>
      <xdr:col>26</xdr:col>
      <xdr:colOff>50800</xdr:colOff>
      <xdr:row>17</xdr:row>
      <xdr:rowOff>133115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79369"/>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117094</xdr:rowOff>
    </xdr:from>
    <xdr:to>
      <xdr:col>22</xdr:col>
      <xdr:colOff>114300</xdr:colOff>
      <xdr:row>17</xdr:row>
      <xdr:rowOff>168758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9369"/>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168758</xdr:rowOff>
    </xdr:from>
    <xdr:to>
      <xdr:col>18</xdr:col>
      <xdr:colOff>177800</xdr:colOff>
      <xdr:row>18</xdr:row>
      <xdr:rowOff>162376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1033"/>
          <a:ext cx="698500" cy="16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42558</xdr:rowOff>
    </xdr:from>
    <xdr:to>
      <xdr:col>29</xdr:col>
      <xdr:colOff>177800</xdr:colOff>
      <xdr:row>17</xdr:row>
      <xdr:rowOff>144158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82315</xdr:rowOff>
    </xdr:from>
    <xdr:to>
      <xdr:col>26</xdr:col>
      <xdr:colOff>101600</xdr:colOff>
      <xdr:row>18</xdr:row>
      <xdr:rowOff>12465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22642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1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66294</xdr:rowOff>
    </xdr:from>
    <xdr:to>
      <xdr:col>22</xdr:col>
      <xdr:colOff>165100</xdr:colOff>
      <xdr:row>17</xdr:row>
      <xdr:rowOff>167894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9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117958</xdr:rowOff>
    </xdr:from>
    <xdr:to>
      <xdr:col>19</xdr:col>
      <xdr:colOff>38100</xdr:colOff>
      <xdr:row>18</xdr:row>
      <xdr:rowOff>48108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58285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111576</xdr:rowOff>
    </xdr:from>
    <xdr:to>
      <xdr:col>15</xdr:col>
      <xdr:colOff>101600</xdr:colOff>
      <xdr:row>19</xdr:row>
      <xdr:rowOff>41726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26503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130298</xdr:rowOff>
    </xdr:from>
    <xdr:to>
      <xdr:col>29</xdr:col>
      <xdr:colOff>127000</xdr:colOff>
      <xdr:row>37</xdr:row>
      <xdr:rowOff>18480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83548"/>
          <a:ext cx="647700" cy="59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130298</xdr:rowOff>
    </xdr:from>
    <xdr:to>
      <xdr:col>26</xdr:col>
      <xdr:colOff>50800</xdr:colOff>
      <xdr:row>37</xdr:row>
      <xdr:rowOff>2903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3548"/>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2903</xdr:rowOff>
    </xdr:from>
    <xdr:to>
      <xdr:col>22</xdr:col>
      <xdr:colOff>114300</xdr:colOff>
      <xdr:row>37</xdr:row>
      <xdr:rowOff>74063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27603"/>
          <a:ext cx="6985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73802</xdr:rowOff>
    </xdr:from>
    <xdr:to>
      <xdr:col>18</xdr:col>
      <xdr:colOff>177800</xdr:colOff>
      <xdr:row>37</xdr:row>
      <xdr:rowOff>74063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98502"/>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139130</xdr:rowOff>
    </xdr:from>
    <xdr:to>
      <xdr:col>29</xdr:col>
      <xdr:colOff>177800</xdr:colOff>
      <xdr:row>37</xdr:row>
      <xdr:rowOff>69280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9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111207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79498</xdr:rowOff>
    </xdr:from>
    <xdr:to>
      <xdr:col>26</xdr:col>
      <xdr:colOff>101600</xdr:colOff>
      <xdr:row>37</xdr:row>
      <xdr:rowOff>9648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191275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0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123553</xdr:rowOff>
    </xdr:from>
    <xdr:to>
      <xdr:col>22</xdr:col>
      <xdr:colOff>165100</xdr:colOff>
      <xdr:row>37</xdr:row>
      <xdr:rowOff>53703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7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235330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4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23263</xdr:rowOff>
    </xdr:from>
    <xdr:to>
      <xdr:col>19</xdr:col>
      <xdr:colOff>38100</xdr:colOff>
      <xdr:row>37</xdr:row>
      <xdr:rowOff>124863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4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306490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23002</xdr:rowOff>
    </xdr:from>
    <xdr:to>
      <xdr:col>15</xdr:col>
      <xdr:colOff>101600</xdr:colOff>
      <xdr:row>37</xdr:row>
      <xdr:rowOff>124602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4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109379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3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25,811
24,612
31.11
11,531,966
10,983,713
513,061
6,412,434
7,090,966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54171</xdr:rowOff>
    </xdr:from>
    <xdr:to>
      <xdr:col>24</xdr:col>
      <xdr:colOff>63500</xdr:colOff>
      <xdr:row>36</xdr:row>
      <xdr:rowOff>104332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6371"/>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90616</xdr:rowOff>
    </xdr:from>
    <xdr:to>
      <xdr:col>19</xdr:col>
      <xdr:colOff>177800</xdr:colOff>
      <xdr:row>36</xdr:row>
      <xdr:rowOff>104332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28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90616</xdr:rowOff>
    </xdr:from>
    <xdr:to>
      <xdr:col>15</xdr:col>
      <xdr:colOff>50800</xdr:colOff>
      <xdr:row>36</xdr:row>
      <xdr:rowOff>123290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2816"/>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123290</xdr:rowOff>
    </xdr:from>
    <xdr:to>
      <xdr:col>10</xdr:col>
      <xdr:colOff>114300</xdr:colOff>
      <xdr:row>38</xdr:row>
      <xdr:rowOff>52832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5490"/>
          <a:ext cx="889000" cy="27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3371</xdr:rowOff>
    </xdr:from>
    <xdr:to>
      <xdr:col>24</xdr:col>
      <xdr:colOff>114300</xdr:colOff>
      <xdr:row>36</xdr:row>
      <xdr:rowOff>104971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153248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53532</xdr:rowOff>
    </xdr:from>
    <xdr:to>
      <xdr:col>20</xdr:col>
      <xdr:colOff>38100</xdr:colOff>
      <xdr:row>36</xdr:row>
      <xdr:rowOff>155132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146259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39816</xdr:rowOff>
    </xdr:from>
    <xdr:to>
      <xdr:col>15</xdr:col>
      <xdr:colOff>101600</xdr:colOff>
      <xdr:row>36</xdr:row>
      <xdr:rowOff>141416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132543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72490</xdr:rowOff>
    </xdr:from>
    <xdr:to>
      <xdr:col>10</xdr:col>
      <xdr:colOff>165100</xdr:colOff>
      <xdr:row>37</xdr:row>
      <xdr:rowOff>2640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165217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94759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118687</xdr:rowOff>
    </xdr:from>
    <xdr:to>
      <xdr:col>24</xdr:col>
      <xdr:colOff>63500</xdr:colOff>
      <xdr:row>58</xdr:row>
      <xdr:rowOff>135384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62787"/>
          <a:ext cx="8382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118687</xdr:rowOff>
    </xdr:from>
    <xdr:to>
      <xdr:col>19</xdr:col>
      <xdr:colOff>177800</xdr:colOff>
      <xdr:row>58</xdr:row>
      <xdr:rowOff>133985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62787"/>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133985</xdr:rowOff>
    </xdr:from>
    <xdr:to>
      <xdr:col>15</xdr:col>
      <xdr:colOff>50800</xdr:colOff>
      <xdr:row>58</xdr:row>
      <xdr:rowOff>161417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808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157019</xdr:rowOff>
    </xdr:from>
    <xdr:to>
      <xdr:col>10</xdr:col>
      <xdr:colOff>114300</xdr:colOff>
      <xdr:row>58</xdr:row>
      <xdr:rowOff>161417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01119"/>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84584</xdr:rowOff>
    </xdr:from>
    <xdr:to>
      <xdr:col>24</xdr:col>
      <xdr:colOff>114300</xdr:colOff>
      <xdr:row>59</xdr:row>
      <xdr:rowOff>14734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170961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67887</xdr:rowOff>
    </xdr:from>
    <xdr:to>
      <xdr:col>20</xdr:col>
      <xdr:colOff>38100</xdr:colOff>
      <xdr:row>58</xdr:row>
      <xdr:rowOff>169487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160614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0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83185</xdr:rowOff>
    </xdr:from>
    <xdr:to>
      <xdr:col>15</xdr:col>
      <xdr:colOff>101600</xdr:colOff>
      <xdr:row>59</xdr:row>
      <xdr:rowOff>13335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110617</xdr:rowOff>
    </xdr:from>
    <xdr:to>
      <xdr:col>10</xdr:col>
      <xdr:colOff>165100</xdr:colOff>
      <xdr:row>59</xdr:row>
      <xdr:rowOff>40767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31894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106219</xdr:rowOff>
    </xdr:from>
    <xdr:to>
      <xdr:col>6</xdr:col>
      <xdr:colOff>38100</xdr:colOff>
      <xdr:row>59</xdr:row>
      <xdr:rowOff>36369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110592</xdr:rowOff>
    </xdr:from>
    <xdr:to>
      <xdr:col>24</xdr:col>
      <xdr:colOff>63500</xdr:colOff>
      <xdr:row>78</xdr:row>
      <xdr:rowOff>10313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2242"/>
          <a:ext cx="8382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7493</xdr:rowOff>
    </xdr:from>
    <xdr:to>
      <xdr:col>19</xdr:col>
      <xdr:colOff>177800</xdr:colOff>
      <xdr:row>78</xdr:row>
      <xdr:rowOff>10313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059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7493</xdr:rowOff>
    </xdr:from>
    <xdr:to>
      <xdr:col>15</xdr:col>
      <xdr:colOff>50800</xdr:colOff>
      <xdr:row>78</xdr:row>
      <xdr:rowOff>13894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059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142596</xdr:rowOff>
    </xdr:from>
    <xdr:to>
      <xdr:col>10</xdr:col>
      <xdr:colOff>114300</xdr:colOff>
      <xdr:row>78</xdr:row>
      <xdr:rowOff>13894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424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59792</xdr:rowOff>
    </xdr:from>
    <xdr:to>
      <xdr:col>24</xdr:col>
      <xdr:colOff>114300</xdr:colOff>
      <xdr:row>77</xdr:row>
      <xdr:rowOff>161392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130963</xdr:rowOff>
    </xdr:from>
    <xdr:to>
      <xdr:col>20</xdr:col>
      <xdr:colOff>38100</xdr:colOff>
      <xdr:row>78</xdr:row>
      <xdr:rowOff>61113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52240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128143</xdr:rowOff>
    </xdr:from>
    <xdr:to>
      <xdr:col>15</xdr:col>
      <xdr:colOff>101600</xdr:colOff>
      <xdr:row>78</xdr:row>
      <xdr:rowOff>58293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49420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134544</xdr:rowOff>
    </xdr:from>
    <xdr:to>
      <xdr:col>10</xdr:col>
      <xdr:colOff>165100</xdr:colOff>
      <xdr:row>78</xdr:row>
      <xdr:rowOff>64694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91796</xdr:rowOff>
    </xdr:from>
    <xdr:to>
      <xdr:col>6</xdr:col>
      <xdr:colOff>38100</xdr:colOff>
      <xdr:row>78</xdr:row>
      <xdr:rowOff>21946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128141</xdr:rowOff>
    </xdr:from>
    <xdr:to>
      <xdr:col>24</xdr:col>
      <xdr:colOff>63500</xdr:colOff>
      <xdr:row>97</xdr:row>
      <xdr:rowOff>102195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7341"/>
          <a:ext cx="8382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84451</xdr:rowOff>
    </xdr:from>
    <xdr:to>
      <xdr:col>19</xdr:col>
      <xdr:colOff>177800</xdr:colOff>
      <xdr:row>97</xdr:row>
      <xdr:rowOff>102195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43651"/>
          <a:ext cx="889000" cy="18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84451</xdr:rowOff>
    </xdr:from>
    <xdr:to>
      <xdr:col>15</xdr:col>
      <xdr:colOff>50800</xdr:colOff>
      <xdr:row>98</xdr:row>
      <xdr:rowOff>58689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43651"/>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58689</xdr:rowOff>
    </xdr:from>
    <xdr:to>
      <xdr:col>10</xdr:col>
      <xdr:colOff>114300</xdr:colOff>
      <xdr:row>98</xdr:row>
      <xdr:rowOff>68690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078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77341</xdr:rowOff>
    </xdr:from>
    <xdr:to>
      <xdr:col>24</xdr:col>
      <xdr:colOff>114300</xdr:colOff>
      <xdr:row>97</xdr:row>
      <xdr:rowOff>7491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55768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51395</xdr:rowOff>
    </xdr:from>
    <xdr:to>
      <xdr:col>20</xdr:col>
      <xdr:colOff>38100</xdr:colOff>
      <xdr:row>97</xdr:row>
      <xdr:rowOff>152995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144122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7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33651</xdr:rowOff>
    </xdr:from>
    <xdr:to>
      <xdr:col>15</xdr:col>
      <xdr:colOff>101600</xdr:colOff>
      <xdr:row>96</xdr:row>
      <xdr:rowOff>135251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126378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7889</xdr:rowOff>
    </xdr:from>
    <xdr:to>
      <xdr:col>10</xdr:col>
      <xdr:colOff>165100</xdr:colOff>
      <xdr:row>98</xdr:row>
      <xdr:rowOff>109489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100616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17890</xdr:rowOff>
    </xdr:from>
    <xdr:to>
      <xdr:col>6</xdr:col>
      <xdr:colOff>38100</xdr:colOff>
      <xdr:row>98</xdr:row>
      <xdr:rowOff>119490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110617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161207</xdr:rowOff>
    </xdr:from>
    <xdr:to>
      <xdr:col>55</xdr:col>
      <xdr:colOff>0</xdr:colOff>
      <xdr:row>36</xdr:row>
      <xdr:rowOff>165290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33407"/>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165290</xdr:rowOff>
    </xdr:from>
    <xdr:to>
      <xdr:col>50</xdr:col>
      <xdr:colOff>114300</xdr:colOff>
      <xdr:row>37</xdr:row>
      <xdr:rowOff>61203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37490"/>
          <a:ext cx="889000" cy="6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134419</xdr:rowOff>
    </xdr:from>
    <xdr:to>
      <xdr:col>45</xdr:col>
      <xdr:colOff>177800</xdr:colOff>
      <xdr:row>37</xdr:row>
      <xdr:rowOff>61203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63719"/>
          <a:ext cx="889000" cy="44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134419</xdr:rowOff>
    </xdr:from>
    <xdr:to>
      <xdr:col>41</xdr:col>
      <xdr:colOff>50800</xdr:colOff>
      <xdr:row>37</xdr:row>
      <xdr:rowOff>115322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63719"/>
          <a:ext cx="889000" cy="49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110407</xdr:rowOff>
    </xdr:from>
    <xdr:to>
      <xdr:col>55</xdr:col>
      <xdr:colOff>50800</xdr:colOff>
      <xdr:row>37</xdr:row>
      <xdr:rowOff>40557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88834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114490</xdr:rowOff>
    </xdr:from>
    <xdr:to>
      <xdr:col>50</xdr:col>
      <xdr:colOff>165100</xdr:colOff>
      <xdr:row>37</xdr:row>
      <xdr:rowOff>44640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35767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10403</xdr:rowOff>
    </xdr:from>
    <xdr:to>
      <xdr:col>46</xdr:col>
      <xdr:colOff>38100</xdr:colOff>
      <xdr:row>37</xdr:row>
      <xdr:rowOff>112003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5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103130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83619</xdr:rowOff>
    </xdr:from>
    <xdr:to>
      <xdr:col>41</xdr:col>
      <xdr:colOff>101600</xdr:colOff>
      <xdr:row>35</xdr:row>
      <xdr:rowOff>13769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4896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0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64522</xdr:rowOff>
    </xdr:from>
    <xdr:to>
      <xdr:col>36</xdr:col>
      <xdr:colOff>165100</xdr:colOff>
      <xdr:row>37</xdr:row>
      <xdr:rowOff>166122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157249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80997</xdr:rowOff>
    </xdr:from>
    <xdr:to>
      <xdr:col>55</xdr:col>
      <xdr:colOff>0</xdr:colOff>
      <xdr:row>57</xdr:row>
      <xdr:rowOff>166580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53647"/>
          <a:ext cx="838200" cy="8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80997</xdr:rowOff>
    </xdr:from>
    <xdr:to>
      <xdr:col>50</xdr:col>
      <xdr:colOff>114300</xdr:colOff>
      <xdr:row>57</xdr:row>
      <xdr:rowOff>89170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53647"/>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63605</xdr:rowOff>
    </xdr:from>
    <xdr:to>
      <xdr:col>45</xdr:col>
      <xdr:colOff>177800</xdr:colOff>
      <xdr:row>57</xdr:row>
      <xdr:rowOff>89170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36255"/>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63605</xdr:rowOff>
    </xdr:from>
    <xdr:to>
      <xdr:col>41</xdr:col>
      <xdr:colOff>50800</xdr:colOff>
      <xdr:row>58</xdr:row>
      <xdr:rowOff>73844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36255"/>
          <a:ext cx="889000" cy="18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115780</xdr:rowOff>
    </xdr:from>
    <xdr:to>
      <xdr:col>55</xdr:col>
      <xdr:colOff>50800</xdr:colOff>
      <xdr:row>58</xdr:row>
      <xdr:rowOff>45930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30707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30197</xdr:rowOff>
    </xdr:from>
    <xdr:to>
      <xdr:col>50</xdr:col>
      <xdr:colOff>165100</xdr:colOff>
      <xdr:row>57</xdr:row>
      <xdr:rowOff>131797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122924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9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38370</xdr:rowOff>
    </xdr:from>
    <xdr:to>
      <xdr:col>46</xdr:col>
      <xdr:colOff>38100</xdr:colOff>
      <xdr:row>57</xdr:row>
      <xdr:rowOff>139970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131097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12805</xdr:rowOff>
    </xdr:from>
    <xdr:to>
      <xdr:col>41</xdr:col>
      <xdr:colOff>101600</xdr:colOff>
      <xdr:row>57</xdr:row>
      <xdr:rowOff>114405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105532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23044</xdr:rowOff>
    </xdr:from>
    <xdr:to>
      <xdr:col>36</xdr:col>
      <xdr:colOff>165100</xdr:colOff>
      <xdr:row>58</xdr:row>
      <xdr:rowOff>124644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115771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75735</xdr:rowOff>
    </xdr:from>
    <xdr:to>
      <xdr:col>55</xdr:col>
      <xdr:colOff>0</xdr:colOff>
      <xdr:row>78</xdr:row>
      <xdr:rowOff>160317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448835"/>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75735</xdr:rowOff>
    </xdr:from>
    <xdr:to>
      <xdr:col>50</xdr:col>
      <xdr:colOff>114300</xdr:colOff>
      <xdr:row>78</xdr:row>
      <xdr:rowOff>82921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4883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82921</xdr:rowOff>
    </xdr:from>
    <xdr:to>
      <xdr:col>45</xdr:col>
      <xdr:colOff>177800</xdr:colOff>
      <xdr:row>78</xdr:row>
      <xdr:rowOff>128521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56021"/>
          <a:ext cx="8890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128521</xdr:rowOff>
    </xdr:from>
    <xdr:to>
      <xdr:col>41</xdr:col>
      <xdr:colOff>50800</xdr:colOff>
      <xdr:row>78</xdr:row>
      <xdr:rowOff>164334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01621"/>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109517</xdr:rowOff>
    </xdr:from>
    <xdr:to>
      <xdr:col>55</xdr:col>
      <xdr:colOff>50800</xdr:colOff>
      <xdr:row>79</xdr:row>
      <xdr:rowOff>39667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24444</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24935</xdr:rowOff>
    </xdr:from>
    <xdr:to>
      <xdr:col>50</xdr:col>
      <xdr:colOff>165100</xdr:colOff>
      <xdr:row>78</xdr:row>
      <xdr:rowOff>126535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143062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32121</xdr:rowOff>
    </xdr:from>
    <xdr:to>
      <xdr:col>46</xdr:col>
      <xdr:colOff>38100</xdr:colOff>
      <xdr:row>78</xdr:row>
      <xdr:rowOff>133721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150248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1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77721</xdr:rowOff>
    </xdr:from>
    <xdr:to>
      <xdr:col>41</xdr:col>
      <xdr:colOff>101600</xdr:colOff>
      <xdr:row>79</xdr:row>
      <xdr:rowOff>7871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170448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5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113534</xdr:rowOff>
    </xdr:from>
    <xdr:to>
      <xdr:col>36</xdr:col>
      <xdr:colOff>165100</xdr:colOff>
      <xdr:row>79</xdr:row>
      <xdr:rowOff>43684</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34811</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7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32258</xdr:rowOff>
    </xdr:from>
    <xdr:to>
      <xdr:col>55</xdr:col>
      <xdr:colOff>0</xdr:colOff>
      <xdr:row>98</xdr:row>
      <xdr:rowOff>52581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34358"/>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32258</xdr:rowOff>
    </xdr:from>
    <xdr:to>
      <xdr:col>50</xdr:col>
      <xdr:colOff>114300</xdr:colOff>
      <xdr:row>98</xdr:row>
      <xdr:rowOff>38746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34358"/>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118081</xdr:rowOff>
    </xdr:from>
    <xdr:to>
      <xdr:col>45</xdr:col>
      <xdr:colOff>177800</xdr:colOff>
      <xdr:row>98</xdr:row>
      <xdr:rowOff>38746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48731"/>
          <a:ext cx="889000" cy="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118081</xdr:rowOff>
    </xdr:from>
    <xdr:to>
      <xdr:col>41</xdr:col>
      <xdr:colOff>50800</xdr:colOff>
      <xdr:row>98</xdr:row>
      <xdr:rowOff>114119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48731"/>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1781</xdr:rowOff>
    </xdr:from>
    <xdr:to>
      <xdr:col>55</xdr:col>
      <xdr:colOff>50800</xdr:colOff>
      <xdr:row>98</xdr:row>
      <xdr:rowOff>103381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151658</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152908</xdr:rowOff>
    </xdr:from>
    <xdr:to>
      <xdr:col>50</xdr:col>
      <xdr:colOff>165100</xdr:colOff>
      <xdr:row>98</xdr:row>
      <xdr:rowOff>83058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74185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159396</xdr:rowOff>
    </xdr:from>
    <xdr:to>
      <xdr:col>46</xdr:col>
      <xdr:colOff>38100</xdr:colOff>
      <xdr:row>98</xdr:row>
      <xdr:rowOff>89546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80673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67281</xdr:rowOff>
    </xdr:from>
    <xdr:to>
      <xdr:col>41</xdr:col>
      <xdr:colOff>101600</xdr:colOff>
      <xdr:row>97</xdr:row>
      <xdr:rowOff>168881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160008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63319</xdr:rowOff>
    </xdr:from>
    <xdr:to>
      <xdr:col>36</xdr:col>
      <xdr:colOff>165100</xdr:colOff>
      <xdr:row>98</xdr:row>
      <xdr:rowOff>164919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156046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167266</xdr:rowOff>
    </xdr:from>
    <xdr:to>
      <xdr:col>85</xdr:col>
      <xdr:colOff>127000</xdr:colOff>
      <xdr:row>75</xdr:row>
      <xdr:rowOff>167303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26016"/>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167266</xdr:rowOff>
    </xdr:from>
    <xdr:to>
      <xdr:col>81</xdr:col>
      <xdr:colOff>50800</xdr:colOff>
      <xdr:row>76</xdr:row>
      <xdr:rowOff>11742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2601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11742</xdr:rowOff>
    </xdr:from>
    <xdr:to>
      <xdr:col>76</xdr:col>
      <xdr:colOff>114300</xdr:colOff>
      <xdr:row>76</xdr:row>
      <xdr:rowOff>26867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41942"/>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21876</xdr:rowOff>
    </xdr:from>
    <xdr:to>
      <xdr:col>71</xdr:col>
      <xdr:colOff>177800</xdr:colOff>
      <xdr:row>76</xdr:row>
      <xdr:rowOff>26867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5207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116504</xdr:rowOff>
    </xdr:from>
    <xdr:to>
      <xdr:col>85</xdr:col>
      <xdr:colOff>177800</xdr:colOff>
      <xdr:row>76</xdr:row>
      <xdr:rowOff>46655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752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94931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116465</xdr:rowOff>
    </xdr:from>
    <xdr:to>
      <xdr:col>81</xdr:col>
      <xdr:colOff>101600</xdr:colOff>
      <xdr:row>76</xdr:row>
      <xdr:rowOff>46614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75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37743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132391</xdr:rowOff>
    </xdr:from>
    <xdr:to>
      <xdr:col>76</xdr:col>
      <xdr:colOff>165100</xdr:colOff>
      <xdr:row>76</xdr:row>
      <xdr:rowOff>62542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91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53669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147517</xdr:rowOff>
    </xdr:from>
    <xdr:to>
      <xdr:col>72</xdr:col>
      <xdr:colOff>38100</xdr:colOff>
      <xdr:row>76</xdr:row>
      <xdr:rowOff>77667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68794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0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142525</xdr:rowOff>
    </xdr:from>
    <xdr:to>
      <xdr:col>67</xdr:col>
      <xdr:colOff>101600</xdr:colOff>
      <xdr:row>76</xdr:row>
      <xdr:rowOff>72675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63803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2746</xdr:rowOff>
    </xdr:from>
    <xdr:to>
      <xdr:col>85</xdr:col>
      <xdr:colOff>127000</xdr:colOff>
      <xdr:row>98</xdr:row>
      <xdr:rowOff>46554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804846"/>
          <a:ext cx="838200" cy="4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2746</xdr:rowOff>
    </xdr:from>
    <xdr:to>
      <xdr:col>81</xdr:col>
      <xdr:colOff>50800</xdr:colOff>
      <xdr:row>98</xdr:row>
      <xdr:rowOff>12671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04846"/>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12671</xdr:rowOff>
    </xdr:from>
    <xdr:to>
      <xdr:col>76</xdr:col>
      <xdr:colOff>114300</xdr:colOff>
      <xdr:row>98</xdr:row>
      <xdr:rowOff>114413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14771"/>
          <a:ext cx="889000" cy="10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90768</xdr:rowOff>
    </xdr:from>
    <xdr:to>
      <xdr:col>71</xdr:col>
      <xdr:colOff>177800</xdr:colOff>
      <xdr:row>98</xdr:row>
      <xdr:rowOff>114413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892868"/>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167204</xdr:rowOff>
    </xdr:from>
    <xdr:to>
      <xdr:col>85</xdr:col>
      <xdr:colOff>177800</xdr:colOff>
      <xdr:row>98</xdr:row>
      <xdr:rowOff>97354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18631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123396</xdr:rowOff>
    </xdr:from>
    <xdr:to>
      <xdr:col>81</xdr:col>
      <xdr:colOff>101600</xdr:colOff>
      <xdr:row>98</xdr:row>
      <xdr:rowOff>53546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70073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5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133321</xdr:rowOff>
    </xdr:from>
    <xdr:to>
      <xdr:col>76</xdr:col>
      <xdr:colOff>165100</xdr:colOff>
      <xdr:row>98</xdr:row>
      <xdr:rowOff>63471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79998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63613</xdr:rowOff>
    </xdr:from>
    <xdr:to>
      <xdr:col>72</xdr:col>
      <xdr:colOff>38100</xdr:colOff>
      <xdr:row>98</xdr:row>
      <xdr:rowOff>165213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10290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39968</xdr:rowOff>
    </xdr:from>
    <xdr:to>
      <xdr:col>67</xdr:col>
      <xdr:colOff>101600</xdr:colOff>
      <xdr:row>98</xdr:row>
      <xdr:rowOff>141568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158095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155892</xdr:rowOff>
    </xdr:from>
    <xdr:to>
      <xdr:col>116</xdr:col>
      <xdr:colOff>63500</xdr:colOff>
      <xdr:row>37</xdr:row>
      <xdr:rowOff>170180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499542"/>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170180</xdr:rowOff>
    </xdr:from>
    <xdr:to>
      <xdr:col>111</xdr:col>
      <xdr:colOff>177800</xdr:colOff>
      <xdr:row>37</xdr:row>
      <xdr:rowOff>170370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1383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170370</xdr:rowOff>
    </xdr:from>
    <xdr:to>
      <xdr:col>107</xdr:col>
      <xdr:colOff>50800</xdr:colOff>
      <xdr:row>38</xdr:row>
      <xdr:rowOff>7683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1402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153607</xdr:rowOff>
    </xdr:from>
    <xdr:to>
      <xdr:col>102</xdr:col>
      <xdr:colOff>114300</xdr:colOff>
      <xdr:row>38</xdr:row>
      <xdr:rowOff>7683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497257"/>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105092</xdr:rowOff>
    </xdr:from>
    <xdr:to>
      <xdr:col>116</xdr:col>
      <xdr:colOff>114300</xdr:colOff>
      <xdr:row>38</xdr:row>
      <xdr:rowOff>35243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487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83519</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119380</xdr:rowOff>
    </xdr:from>
    <xdr:to>
      <xdr:col>112</xdr:col>
      <xdr:colOff>38100</xdr:colOff>
      <xdr:row>38</xdr:row>
      <xdr:rowOff>49530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40657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119571</xdr:rowOff>
    </xdr:from>
    <xdr:to>
      <xdr:col>107</xdr:col>
      <xdr:colOff>101600</xdr:colOff>
      <xdr:row>38</xdr:row>
      <xdr:rowOff>49721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40847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128334</xdr:rowOff>
    </xdr:from>
    <xdr:to>
      <xdr:col>102</xdr:col>
      <xdr:colOff>165100</xdr:colOff>
      <xdr:row>38</xdr:row>
      <xdr:rowOff>58483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49610</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102807</xdr:rowOff>
    </xdr:from>
    <xdr:to>
      <xdr:col>98</xdr:col>
      <xdr:colOff>38100</xdr:colOff>
      <xdr:row>38</xdr:row>
      <xdr:rowOff>32956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24083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64981</xdr:rowOff>
    </xdr:from>
    <xdr:to>
      <xdr:col>116</xdr:col>
      <xdr:colOff>63500</xdr:colOff>
      <xdr:row>59</xdr:row>
      <xdr:rowOff>64981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80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64621</xdr:rowOff>
    </xdr:from>
    <xdr:to>
      <xdr:col>111</xdr:col>
      <xdr:colOff>177800</xdr:colOff>
      <xdr:row>59</xdr:row>
      <xdr:rowOff>64981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8017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62433</xdr:rowOff>
    </xdr:from>
    <xdr:to>
      <xdr:col>107</xdr:col>
      <xdr:colOff>50800</xdr:colOff>
      <xdr:row>59</xdr:row>
      <xdr:rowOff>64621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77983"/>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62433</xdr:rowOff>
    </xdr:from>
    <xdr:to>
      <xdr:col>102</xdr:col>
      <xdr:colOff>114300</xdr:colOff>
      <xdr:row>59</xdr:row>
      <xdr:rowOff>64458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7798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14181</xdr:rowOff>
    </xdr:from>
    <xdr:to>
      <xdr:col>116</xdr:col>
      <xdr:colOff>114300</xdr:colOff>
      <xdr:row>59</xdr:row>
      <xdr:rowOff>115781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100558</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14181</xdr:rowOff>
    </xdr:from>
    <xdr:to>
      <xdr:col>112</xdr:col>
      <xdr:colOff>38100</xdr:colOff>
      <xdr:row>59</xdr:row>
      <xdr:rowOff>115781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106908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2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13821</xdr:rowOff>
    </xdr:from>
    <xdr:to>
      <xdr:col>107</xdr:col>
      <xdr:colOff>101600</xdr:colOff>
      <xdr:row>59</xdr:row>
      <xdr:rowOff>115421</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106548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11633</xdr:rowOff>
    </xdr:from>
    <xdr:to>
      <xdr:col>102</xdr:col>
      <xdr:colOff>165100</xdr:colOff>
      <xdr:row>59</xdr:row>
      <xdr:rowOff>113233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104360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21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13658</xdr:rowOff>
    </xdr:from>
    <xdr:to>
      <xdr:col>98</xdr:col>
      <xdr:colOff>38100</xdr:colOff>
      <xdr:row>59</xdr:row>
      <xdr:rowOff>115258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106385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22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2288</xdr:rowOff>
    </xdr:from>
    <xdr:to>
      <xdr:col>116</xdr:col>
      <xdr:colOff>63500</xdr:colOff>
      <xdr:row>76</xdr:row>
      <xdr:rowOff>10198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032488"/>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2288</xdr:rowOff>
    </xdr:from>
    <xdr:to>
      <xdr:col>111</xdr:col>
      <xdr:colOff>177800</xdr:colOff>
      <xdr:row>76</xdr:row>
      <xdr:rowOff>35961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32488"/>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35961</xdr:rowOff>
    </xdr:from>
    <xdr:to>
      <xdr:col>107</xdr:col>
      <xdr:colOff>50800</xdr:colOff>
      <xdr:row>76</xdr:row>
      <xdr:rowOff>59096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66161"/>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59096</xdr:rowOff>
    </xdr:from>
    <xdr:to>
      <xdr:col>102</xdr:col>
      <xdr:colOff>114300</xdr:colOff>
      <xdr:row>76</xdr:row>
      <xdr:rowOff>100929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8929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130848</xdr:rowOff>
    </xdr:from>
    <xdr:to>
      <xdr:col>116</xdr:col>
      <xdr:colOff>114300</xdr:colOff>
      <xdr:row>76</xdr:row>
      <xdr:rowOff>60998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109275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122938</xdr:rowOff>
    </xdr:from>
    <xdr:to>
      <xdr:col>112</xdr:col>
      <xdr:colOff>38100</xdr:colOff>
      <xdr:row>76</xdr:row>
      <xdr:rowOff>53088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69615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7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156611</xdr:rowOff>
    </xdr:from>
    <xdr:to>
      <xdr:col>107</xdr:col>
      <xdr:colOff>101600</xdr:colOff>
      <xdr:row>76</xdr:row>
      <xdr:rowOff>86761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103288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7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8296</xdr:rowOff>
    </xdr:from>
    <xdr:to>
      <xdr:col>102</xdr:col>
      <xdr:colOff>165100</xdr:colOff>
      <xdr:row>76</xdr:row>
      <xdr:rowOff>109896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101023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50129</xdr:rowOff>
    </xdr:from>
    <xdr:to>
      <xdr:col>98</xdr:col>
      <xdr:colOff>38100</xdr:colOff>
      <xdr:row>76</xdr:row>
      <xdr:rowOff>151729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142856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全体的に見ると、ほぼ類似団体平均並みか下回っている。</a:t>
          </a:r>
        </a:p>
        <a:p>
          <a:r>
            <a:rPr kumimoji="1" lang="ja-JP" altLang="en-US" sz="1300">
              <a:latin typeface="ＭＳ Ｐゴシック" panose="020B0600070205080204" pitchFamily="50" charset="-128"/>
              <a:ea typeface="ＭＳ Ｐゴシック" panose="020B0600070205080204" pitchFamily="50" charset="-128"/>
            </a:rPr>
            <a:t>扶助費が大きく増加している。物価高騰対応重点支援地方創生臨時交付金に係る扶助関係経費が増加したものである。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普通建設事業費（新規整備）については、新規整備として実施していた邑楽南地区の生活拠点施設整備事業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が完了したことにより減少している。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補助費等については増加となっているが、これは新型コロナウイルス感染症対応地方創生臨時交付金によるプレミアム付き商品券の販売金額が増加したことによる。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群馬県邑楽町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25,811
24,612
31.11
11,531,966
10,983,713
513,061
6,412,434
7,090,966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29972</xdr:rowOff>
    </xdr:from>
    <xdr:to>
      <xdr:col>24</xdr:col>
      <xdr:colOff>63500</xdr:colOff>
      <xdr:row>35</xdr:row>
      <xdr:rowOff>135128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072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2540</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329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21209</xdr:rowOff>
    </xdr:from>
    <xdr:to>
      <xdr:col>15</xdr:col>
      <xdr:colOff>50800</xdr:colOff>
      <xdr:row>35</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50509"/>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35</xdr:row>
      <xdr:rowOff>92837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0509"/>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150622</xdr:rowOff>
    </xdr:from>
    <xdr:to>
      <xdr:col>24</xdr:col>
      <xdr:colOff>114300</xdr:colOff>
      <xdr:row>35</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123190</xdr:rowOff>
    </xdr:from>
    <xdr:to>
      <xdr:col>15</xdr:col>
      <xdr:colOff>101600</xdr:colOff>
      <xdr:row>35</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141859</xdr:rowOff>
    </xdr:from>
    <xdr:to>
      <xdr:col>10</xdr:col>
      <xdr:colOff>165100</xdr:colOff>
      <xdr:row>34</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88536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42037</xdr:rowOff>
    </xdr:from>
    <xdr:to>
      <xdr:col>6</xdr:col>
      <xdr:colOff>38100</xdr:colOff>
      <xdr:row>35</xdr:row>
      <xdr:rowOff>143637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134764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135699</xdr:rowOff>
    </xdr:from>
    <xdr:to>
      <xdr:col>24</xdr:col>
      <xdr:colOff>63500</xdr:colOff>
      <xdr:row>58</xdr:row>
      <xdr:rowOff>140805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79799"/>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135699</xdr:rowOff>
    </xdr:from>
    <xdr:to>
      <xdr:col>19</xdr:col>
      <xdr:colOff>177800</xdr:colOff>
      <xdr:row>58</xdr:row>
      <xdr:rowOff>139772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9799"/>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9055</xdr:rowOff>
    </xdr:from>
    <xdr:to>
      <xdr:col>15</xdr:col>
      <xdr:colOff>50800</xdr:colOff>
      <xdr:row>58</xdr:row>
      <xdr:rowOff>139772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3155"/>
          <a:ext cx="889000" cy="13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9055</xdr:rowOff>
    </xdr:from>
    <xdr:to>
      <xdr:col>10</xdr:col>
      <xdr:colOff>114300</xdr:colOff>
      <xdr:row>58</xdr:row>
      <xdr:rowOff>164838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3155"/>
          <a:ext cx="889000" cy="1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90005</xdr:rowOff>
    </xdr:from>
    <xdr:to>
      <xdr:col>24</xdr:col>
      <xdr:colOff>114300</xdr:colOff>
      <xdr:row>59</xdr:row>
      <xdr:rowOff>20155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84899</xdr:rowOff>
    </xdr:from>
    <xdr:to>
      <xdr:col>20</xdr:col>
      <xdr:colOff>38100</xdr:colOff>
      <xdr:row>59</xdr:row>
      <xdr:rowOff>15049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88972</xdr:rowOff>
    </xdr:from>
    <xdr:to>
      <xdr:col>15</xdr:col>
      <xdr:colOff>101600</xdr:colOff>
      <xdr:row>59</xdr:row>
      <xdr:rowOff>19122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129705</xdr:rowOff>
    </xdr:from>
    <xdr:to>
      <xdr:col>10</xdr:col>
      <xdr:colOff>165100</xdr:colOff>
      <xdr:row>58</xdr:row>
      <xdr:rowOff>59855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50982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114038</xdr:rowOff>
    </xdr:from>
    <xdr:to>
      <xdr:col>6</xdr:col>
      <xdr:colOff>38100</xdr:colOff>
      <xdr:row>59</xdr:row>
      <xdr:rowOff>44188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35315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134877</xdr:rowOff>
    </xdr:from>
    <xdr:to>
      <xdr:col>24</xdr:col>
      <xdr:colOff>63500</xdr:colOff>
      <xdr:row>77</xdr:row>
      <xdr:rowOff>75702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5077"/>
          <a:ext cx="838200" cy="1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142442</xdr:rowOff>
    </xdr:from>
    <xdr:to>
      <xdr:col>19</xdr:col>
      <xdr:colOff>177800</xdr:colOff>
      <xdr:row>77</xdr:row>
      <xdr:rowOff>75702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72642"/>
          <a:ext cx="889000" cy="10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142442</xdr:rowOff>
    </xdr:from>
    <xdr:to>
      <xdr:col>15</xdr:col>
      <xdr:colOff>50800</xdr:colOff>
      <xdr:row>78</xdr:row>
      <xdr:rowOff>52735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72642"/>
          <a:ext cx="889000" cy="2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52735</xdr:rowOff>
    </xdr:from>
    <xdr:to>
      <xdr:col>10</xdr:col>
      <xdr:colOff>114300</xdr:colOff>
      <xdr:row>78</xdr:row>
      <xdr:rowOff>121021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25835"/>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84077</xdr:rowOff>
    </xdr:from>
    <xdr:to>
      <xdr:col>24</xdr:col>
      <xdr:colOff>114300</xdr:colOff>
      <xdr:row>77</xdr:row>
      <xdr:rowOff>14227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2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24902</xdr:rowOff>
    </xdr:from>
    <xdr:to>
      <xdr:col>20</xdr:col>
      <xdr:colOff>38100</xdr:colOff>
      <xdr:row>77</xdr:row>
      <xdr:rowOff>126502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91642</xdr:rowOff>
    </xdr:from>
    <xdr:to>
      <xdr:col>15</xdr:col>
      <xdr:colOff>101600</xdr:colOff>
      <xdr:row>77</xdr:row>
      <xdr:rowOff>21792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1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1935</xdr:rowOff>
    </xdr:from>
    <xdr:to>
      <xdr:col>10</xdr:col>
      <xdr:colOff>165100</xdr:colOff>
      <xdr:row>78</xdr:row>
      <xdr:rowOff>103535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94662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70221</xdr:rowOff>
    </xdr:from>
    <xdr:to>
      <xdr:col>6</xdr:col>
      <xdr:colOff>38100</xdr:colOff>
      <xdr:row>79</xdr:row>
      <xdr:rowOff>371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162948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135280</xdr:rowOff>
    </xdr:from>
    <xdr:to>
      <xdr:col>24</xdr:col>
      <xdr:colOff>63500</xdr:colOff>
      <xdr:row>95</xdr:row>
      <xdr:rowOff>27267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251580"/>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34125</xdr:rowOff>
    </xdr:from>
    <xdr:to>
      <xdr:col>19</xdr:col>
      <xdr:colOff>177800</xdr:colOff>
      <xdr:row>94</xdr:row>
      <xdr:rowOff>135280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150425"/>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34125</xdr:rowOff>
    </xdr:from>
    <xdr:to>
      <xdr:col>15</xdr:col>
      <xdr:colOff>50800</xdr:colOff>
      <xdr:row>94</xdr:row>
      <xdr:rowOff>123546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150425"/>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123546</xdr:rowOff>
    </xdr:from>
    <xdr:to>
      <xdr:col>10</xdr:col>
      <xdr:colOff>114300</xdr:colOff>
      <xdr:row>96</xdr:row>
      <xdr:rowOff>138824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239846"/>
          <a:ext cx="889000" cy="3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112285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147917</xdr:rowOff>
    </xdr:from>
    <xdr:to>
      <xdr:col>24</xdr:col>
      <xdr:colOff>114300</xdr:colOff>
      <xdr:row>95</xdr:row>
      <xdr:rowOff>78067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126344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84480</xdr:rowOff>
    </xdr:from>
    <xdr:to>
      <xdr:col>20</xdr:col>
      <xdr:colOff>38100</xdr:colOff>
      <xdr:row>95</xdr:row>
      <xdr:rowOff>14630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154775</xdr:rowOff>
    </xdr:from>
    <xdr:to>
      <xdr:col>15</xdr:col>
      <xdr:colOff>101600</xdr:colOff>
      <xdr:row>94</xdr:row>
      <xdr:rowOff>84925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0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101452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87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72746</xdr:rowOff>
    </xdr:from>
    <xdr:to>
      <xdr:col>10</xdr:col>
      <xdr:colOff>165100</xdr:colOff>
      <xdr:row>95</xdr:row>
      <xdr:rowOff>2896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1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19423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9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88024</xdr:rowOff>
    </xdr:from>
    <xdr:to>
      <xdr:col>6</xdr:col>
      <xdr:colOff>38100</xdr:colOff>
      <xdr:row>97</xdr:row>
      <xdr:rowOff>18174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116840</xdr:rowOff>
    </xdr:from>
    <xdr:to>
      <xdr:col>55</xdr:col>
      <xdr:colOff>0</xdr:colOff>
      <xdr:row>38</xdr:row>
      <xdr:rowOff>124841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3194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124841</xdr:rowOff>
    </xdr:from>
    <xdr:to>
      <xdr:col>50</xdr:col>
      <xdr:colOff>114300</xdr:colOff>
      <xdr:row>38</xdr:row>
      <xdr:rowOff>125603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399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117983</xdr:rowOff>
    </xdr:from>
    <xdr:to>
      <xdr:col>45</xdr:col>
      <xdr:colOff>177800</xdr:colOff>
      <xdr:row>38</xdr:row>
      <xdr:rowOff>125603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330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117983</xdr:rowOff>
    </xdr:from>
    <xdr:to>
      <xdr:col>41</xdr:col>
      <xdr:colOff>50800</xdr:colOff>
      <xdr:row>38</xdr:row>
      <xdr:rowOff>118745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330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66040</xdr:rowOff>
    </xdr:from>
    <xdr:to>
      <xdr:col>55</xdr:col>
      <xdr:colOff>50800</xdr:colOff>
      <xdr:row>38</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152417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74041</xdr:rowOff>
    </xdr:from>
    <xdr:to>
      <xdr:col>50</xdr:col>
      <xdr:colOff>165100</xdr:colOff>
      <xdr:row>39</xdr:row>
      <xdr:rowOff>4191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167530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67183</xdr:rowOff>
    </xdr:from>
    <xdr:to>
      <xdr:col>41</xdr:col>
      <xdr:colOff>101600</xdr:colOff>
      <xdr:row>38</xdr:row>
      <xdr:rowOff>168783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159910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160672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49537</xdr:rowOff>
    </xdr:from>
    <xdr:to>
      <xdr:col>55</xdr:col>
      <xdr:colOff>0</xdr:colOff>
      <xdr:row>58</xdr:row>
      <xdr:rowOff>63138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93637"/>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63138</xdr:rowOff>
    </xdr:from>
    <xdr:to>
      <xdr:col>50</xdr:col>
      <xdr:colOff>114300</xdr:colOff>
      <xdr:row>58</xdr:row>
      <xdr:rowOff>84989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7238"/>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84989</xdr:rowOff>
    </xdr:from>
    <xdr:to>
      <xdr:col>45</xdr:col>
      <xdr:colOff>177800</xdr:colOff>
      <xdr:row>58</xdr:row>
      <xdr:rowOff>101047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29089"/>
          <a:ext cx="889000" cy="1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94075</xdr:rowOff>
    </xdr:from>
    <xdr:to>
      <xdr:col>41</xdr:col>
      <xdr:colOff>50800</xdr:colOff>
      <xdr:row>58</xdr:row>
      <xdr:rowOff>101047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3817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170187</xdr:rowOff>
    </xdr:from>
    <xdr:to>
      <xdr:col>55</xdr:col>
      <xdr:colOff>50800</xdr:colOff>
      <xdr:row>58</xdr:row>
      <xdr:rowOff>100337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85114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12338</xdr:rowOff>
    </xdr:from>
    <xdr:to>
      <xdr:col>50</xdr:col>
      <xdr:colOff>165100</xdr:colOff>
      <xdr:row>58</xdr:row>
      <xdr:rowOff>113938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105065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34189</xdr:rowOff>
    </xdr:from>
    <xdr:to>
      <xdr:col>46</xdr:col>
      <xdr:colOff>38100</xdr:colOff>
      <xdr:row>58</xdr:row>
      <xdr:rowOff>135789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126916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7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50247</xdr:rowOff>
    </xdr:from>
    <xdr:to>
      <xdr:col>41</xdr:col>
      <xdr:colOff>101600</xdr:colOff>
      <xdr:row>58</xdr:row>
      <xdr:rowOff>151847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142974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43275</xdr:rowOff>
    </xdr:from>
    <xdr:to>
      <xdr:col>36</xdr:col>
      <xdr:colOff>165100</xdr:colOff>
      <xdr:row>58</xdr:row>
      <xdr:rowOff>144875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136002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101341</xdr:rowOff>
    </xdr:from>
    <xdr:to>
      <xdr:col>55</xdr:col>
      <xdr:colOff>0</xdr:colOff>
      <xdr:row>75</xdr:row>
      <xdr:rowOff>56832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88641"/>
          <a:ext cx="838200" cy="1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56832</xdr:rowOff>
    </xdr:from>
    <xdr:to>
      <xdr:col>50</xdr:col>
      <xdr:colOff>114300</xdr:colOff>
      <xdr:row>76</xdr:row>
      <xdr:rowOff>146741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15582"/>
          <a:ext cx="889000" cy="2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146741</xdr:rowOff>
    </xdr:from>
    <xdr:to>
      <xdr:col>45</xdr:col>
      <xdr:colOff>177800</xdr:colOff>
      <xdr:row>78</xdr:row>
      <xdr:rowOff>346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76941"/>
          <a:ext cx="889000" cy="1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346</xdr:rowOff>
    </xdr:from>
    <xdr:to>
      <xdr:col>41</xdr:col>
      <xdr:colOff>50800</xdr:colOff>
      <xdr:row>78</xdr:row>
      <xdr:rowOff>38133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73446"/>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50541</xdr:rowOff>
    </xdr:from>
    <xdr:to>
      <xdr:col>55</xdr:col>
      <xdr:colOff>50800</xdr:colOff>
      <xdr:row>74</xdr:row>
      <xdr:rowOff>152141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73418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6032</xdr:rowOff>
    </xdr:from>
    <xdr:to>
      <xdr:col>50</xdr:col>
      <xdr:colOff>165100</xdr:colOff>
      <xdr:row>75</xdr:row>
      <xdr:rowOff>107632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124159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95941</xdr:rowOff>
    </xdr:from>
    <xdr:to>
      <xdr:col>46</xdr:col>
      <xdr:colOff>38100</xdr:colOff>
      <xdr:row>77</xdr:row>
      <xdr:rowOff>26091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42618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120996</xdr:rowOff>
    </xdr:from>
    <xdr:to>
      <xdr:col>41</xdr:col>
      <xdr:colOff>101600</xdr:colOff>
      <xdr:row>78</xdr:row>
      <xdr:rowOff>51146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42273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158783</xdr:rowOff>
    </xdr:from>
    <xdr:to>
      <xdr:col>36</xdr:col>
      <xdr:colOff>165100</xdr:colOff>
      <xdr:row>78</xdr:row>
      <xdr:rowOff>88933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80060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57404</xdr:rowOff>
    </xdr:from>
    <xdr:to>
      <xdr:col>55</xdr:col>
      <xdr:colOff>0</xdr:colOff>
      <xdr:row>98</xdr:row>
      <xdr:rowOff>6389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88054"/>
          <a:ext cx="838200" cy="1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27267</xdr:rowOff>
    </xdr:from>
    <xdr:to>
      <xdr:col>50</xdr:col>
      <xdr:colOff>114300</xdr:colOff>
      <xdr:row>97</xdr:row>
      <xdr:rowOff>57404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57917"/>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27267</xdr:rowOff>
    </xdr:from>
    <xdr:to>
      <xdr:col>45</xdr:col>
      <xdr:colOff>177800</xdr:colOff>
      <xdr:row>98</xdr:row>
      <xdr:rowOff>1302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57917"/>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1302</xdr:rowOff>
    </xdr:from>
    <xdr:to>
      <xdr:col>41</xdr:col>
      <xdr:colOff>50800</xdr:colOff>
      <xdr:row>98</xdr:row>
      <xdr:rowOff>65157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03402"/>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127039</xdr:rowOff>
    </xdr:from>
    <xdr:to>
      <xdr:col>55</xdr:col>
      <xdr:colOff>50800</xdr:colOff>
      <xdr:row>98</xdr:row>
      <xdr:rowOff>57189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105466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6604</xdr:rowOff>
    </xdr:from>
    <xdr:to>
      <xdr:col>50</xdr:col>
      <xdr:colOff>165100</xdr:colOff>
      <xdr:row>97</xdr:row>
      <xdr:rowOff>108204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147917</xdr:rowOff>
    </xdr:from>
    <xdr:to>
      <xdr:col>46</xdr:col>
      <xdr:colOff>38100</xdr:colOff>
      <xdr:row>97</xdr:row>
      <xdr:rowOff>78067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121952</xdr:rowOff>
    </xdr:from>
    <xdr:to>
      <xdr:col>41</xdr:col>
      <xdr:colOff>101600</xdr:colOff>
      <xdr:row>98</xdr:row>
      <xdr:rowOff>52102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43229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14357</xdr:rowOff>
    </xdr:from>
    <xdr:to>
      <xdr:col>36</xdr:col>
      <xdr:colOff>165100</xdr:colOff>
      <xdr:row>98</xdr:row>
      <xdr:rowOff>115957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107084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139654</xdr:rowOff>
    </xdr:from>
    <xdr:to>
      <xdr:col>85</xdr:col>
      <xdr:colOff>127000</xdr:colOff>
      <xdr:row>37</xdr:row>
      <xdr:rowOff>3592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11854"/>
          <a:ext cx="8382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3592</xdr:rowOff>
    </xdr:from>
    <xdr:to>
      <xdr:col>81</xdr:col>
      <xdr:colOff>50800</xdr:colOff>
      <xdr:row>37</xdr:row>
      <xdr:rowOff>8758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47242"/>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144546</xdr:rowOff>
    </xdr:from>
    <xdr:to>
      <xdr:col>76</xdr:col>
      <xdr:colOff>114300</xdr:colOff>
      <xdr:row>37</xdr:row>
      <xdr:rowOff>8758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16746"/>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139563</xdr:rowOff>
    </xdr:from>
    <xdr:to>
      <xdr:col>71</xdr:col>
      <xdr:colOff>177800</xdr:colOff>
      <xdr:row>36</xdr:row>
      <xdr:rowOff>144546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11763"/>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88854</xdr:rowOff>
    </xdr:from>
    <xdr:to>
      <xdr:col>85</xdr:col>
      <xdr:colOff>177800</xdr:colOff>
      <xdr:row>37</xdr:row>
      <xdr:rowOff>19004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67281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124242</xdr:rowOff>
    </xdr:from>
    <xdr:to>
      <xdr:col>81</xdr:col>
      <xdr:colOff>101600</xdr:colOff>
      <xdr:row>37</xdr:row>
      <xdr:rowOff>54392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45519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8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129408</xdr:rowOff>
    </xdr:from>
    <xdr:to>
      <xdr:col>76</xdr:col>
      <xdr:colOff>165100</xdr:colOff>
      <xdr:row>37</xdr:row>
      <xdr:rowOff>59558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50685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93746</xdr:rowOff>
    </xdr:from>
    <xdr:to>
      <xdr:col>72</xdr:col>
      <xdr:colOff>38100</xdr:colOff>
      <xdr:row>37</xdr:row>
      <xdr:rowOff>23896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88763</xdr:rowOff>
    </xdr:from>
    <xdr:to>
      <xdr:col>67</xdr:col>
      <xdr:colOff>101600</xdr:colOff>
      <xdr:row>37</xdr:row>
      <xdr:rowOff>18913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45010</xdr:rowOff>
    </xdr:from>
    <xdr:to>
      <xdr:col>85</xdr:col>
      <xdr:colOff>127000</xdr:colOff>
      <xdr:row>56</xdr:row>
      <xdr:rowOff>102699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74760"/>
          <a:ext cx="838200" cy="2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45010</xdr:rowOff>
    </xdr:from>
    <xdr:to>
      <xdr:col>81</xdr:col>
      <xdr:colOff>50800</xdr:colOff>
      <xdr:row>55</xdr:row>
      <xdr:rowOff>146705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74760"/>
          <a:ext cx="889000" cy="10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54890</xdr:rowOff>
    </xdr:from>
    <xdr:to>
      <xdr:col>76</xdr:col>
      <xdr:colOff>114300</xdr:colOff>
      <xdr:row>55</xdr:row>
      <xdr:rowOff>146705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84640"/>
          <a:ext cx="889000" cy="9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54890</xdr:rowOff>
    </xdr:from>
    <xdr:to>
      <xdr:col>71</xdr:col>
      <xdr:colOff>177800</xdr:colOff>
      <xdr:row>57</xdr:row>
      <xdr:rowOff>88298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84640"/>
          <a:ext cx="889000" cy="3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51899</xdr:rowOff>
    </xdr:from>
    <xdr:to>
      <xdr:col>85</xdr:col>
      <xdr:colOff>177800</xdr:colOff>
      <xdr:row>56</xdr:row>
      <xdr:rowOff>153499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30326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165660</xdr:rowOff>
    </xdr:from>
    <xdr:to>
      <xdr:col>81</xdr:col>
      <xdr:colOff>101600</xdr:colOff>
      <xdr:row>55</xdr:row>
      <xdr:rowOff>95810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112337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95905</xdr:rowOff>
    </xdr:from>
    <xdr:to>
      <xdr:col>76</xdr:col>
      <xdr:colOff>165100</xdr:colOff>
      <xdr:row>56</xdr:row>
      <xdr:rowOff>26055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42582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4090</xdr:rowOff>
    </xdr:from>
    <xdr:to>
      <xdr:col>72</xdr:col>
      <xdr:colOff>38100</xdr:colOff>
      <xdr:row>55</xdr:row>
      <xdr:rowOff>105690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122217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37498</xdr:rowOff>
    </xdr:from>
    <xdr:to>
      <xdr:col>67</xdr:col>
      <xdr:colOff>101600</xdr:colOff>
      <xdr:row>57</xdr:row>
      <xdr:rowOff>139098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130225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167266</xdr:rowOff>
    </xdr:from>
    <xdr:to>
      <xdr:col>85</xdr:col>
      <xdr:colOff>127000</xdr:colOff>
      <xdr:row>95</xdr:row>
      <xdr:rowOff>167303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55016"/>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167266</xdr:rowOff>
    </xdr:from>
    <xdr:to>
      <xdr:col>81</xdr:col>
      <xdr:colOff>50800</xdr:colOff>
      <xdr:row>96</xdr:row>
      <xdr:rowOff>11742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5501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11742</xdr:rowOff>
    </xdr:from>
    <xdr:to>
      <xdr:col>76</xdr:col>
      <xdr:colOff>114300</xdr:colOff>
      <xdr:row>96</xdr:row>
      <xdr:rowOff>26867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70942"/>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21876</xdr:rowOff>
    </xdr:from>
    <xdr:to>
      <xdr:col>71</xdr:col>
      <xdr:colOff>177800</xdr:colOff>
      <xdr:row>96</xdr:row>
      <xdr:rowOff>26867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8107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116503</xdr:rowOff>
    </xdr:from>
    <xdr:to>
      <xdr:col>85</xdr:col>
      <xdr:colOff>177800</xdr:colOff>
      <xdr:row>96</xdr:row>
      <xdr:rowOff>46653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94930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116466</xdr:rowOff>
    </xdr:from>
    <xdr:to>
      <xdr:col>81</xdr:col>
      <xdr:colOff>101600</xdr:colOff>
      <xdr:row>96</xdr:row>
      <xdr:rowOff>46616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37743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4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132392</xdr:rowOff>
    </xdr:from>
    <xdr:to>
      <xdr:col>76</xdr:col>
      <xdr:colOff>165100</xdr:colOff>
      <xdr:row>96</xdr:row>
      <xdr:rowOff>62542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53669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147517</xdr:rowOff>
    </xdr:from>
    <xdr:to>
      <xdr:col>72</xdr:col>
      <xdr:colOff>38100</xdr:colOff>
      <xdr:row>96</xdr:row>
      <xdr:rowOff>77667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68794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142526</xdr:rowOff>
    </xdr:from>
    <xdr:to>
      <xdr:col>67</xdr:col>
      <xdr:colOff>101600</xdr:colOff>
      <xdr:row>96</xdr:row>
      <xdr:rowOff>72676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63803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全体的に見ると、ほぼ類似団体平均を下回っているが、商工費は上回っている。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商工費の増加については、プレミアム付き商品券の販売額を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年度より増額したことによる。コロナ禍において冷え込んだ地域消費の回復を今後も継続する必要がある。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民生費が増加しているが、物価高騰対応重点支援地方創生臨時交付金に係る扶助関係経費が増加したことが大きい。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土木費は、新規整備として実施していた邑楽南地区の生活拠点施設整備事業が完了したことにより減少している。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年度より施設の更新に向けての基金積立額が減少したことにより、減少している。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群馬県邑楽町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財政調整基金残高については、標準財政規模比のポイントは</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0.79</a:t>
          </a:r>
          <a:r>
            <a:rPr kumimoji="1" lang="ja-JP" altLang="en-US" sz="1400">
              <a:latin typeface="ＭＳ ゴシック" pitchFamily="49" charset="-128"/>
              <a:ea typeface="ＭＳ ゴシック" pitchFamily="49" charset="-128"/>
            </a:rPr>
            <a:t>ポイント減少したものの、残高の額は増加している。また、実質収支額は</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ポイント増加している。町税の収入が堅調に推移したことが大きい。</a:t>
          </a:r>
        </a:p>
        <a:p>
          <a:r>
            <a:rPr kumimoji="1" lang="ja-JP" altLang="en-US" sz="1400">
              <a:latin typeface="ＭＳ ゴシック" pitchFamily="49" charset="-128"/>
              <a:ea typeface="ＭＳ ゴシック" pitchFamily="49" charset="-128"/>
            </a:rPr>
            <a:t>実質単年度収支については、プラスの状態を継続している。引き続き堅実な財政運営に努めてい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群馬県邑楽町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年度の数値算定当初からマイナスとなっている。</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年度も全ての会計の実質収支額及び資金剰余額を合算した結果、これまでと同様マイナスとなっている。この比率は、早期健全化基準の</a:t>
          </a:r>
          <a:r>
            <a:rPr kumimoji="1" lang="en-US" altLang="ja-JP" sz="1400">
              <a:latin typeface="ＭＳ ゴシック" pitchFamily="49" charset="-128"/>
              <a:ea typeface="ＭＳ ゴシック" pitchFamily="49" charset="-128"/>
            </a:rPr>
            <a:t>19.36%</a:t>
          </a:r>
          <a:r>
            <a:rPr kumimoji="1" lang="ja-JP" altLang="en-US" sz="1400">
              <a:latin typeface="ＭＳ ゴシック" pitchFamily="49" charset="-128"/>
              <a:ea typeface="ＭＳ ゴシック" pitchFamily="49" charset="-128"/>
            </a:rPr>
            <a:t>と比較して良好な状態を示しており、今後も現在の水準を維持していく必要がある。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群馬県邑楽町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R05</a:t>
          </a:r>
          <a:r>
            <a:rPr kumimoji="1" lang="ja-JP" altLang="en-US" sz="1400">
              <a:solidFill>
                <a:sysClr val="windowText" lastClr="000000"/>
              </a:solidFill>
              <a:latin typeface="ＭＳ ゴシック" pitchFamily="49" charset="-128"/>
              <a:ea typeface="ＭＳ ゴシック" pitchFamily="49" charset="-128"/>
            </a:rPr>
            <a:t>年度の実質公債費比率は、元利償還金の増加により、</a:t>
          </a:r>
          <a:r>
            <a:rPr kumimoji="1" lang="en-US" altLang="ja-JP" sz="1400">
              <a:solidFill>
                <a:sysClr val="windowText" lastClr="000000"/>
              </a:solidFill>
              <a:latin typeface="ＭＳ ゴシック" pitchFamily="49" charset="-128"/>
              <a:ea typeface="ＭＳ ゴシック" pitchFamily="49" charset="-128"/>
            </a:rPr>
            <a:t>6.8%</a:t>
          </a:r>
          <a:r>
            <a:rPr kumimoji="1" lang="ja-JP" altLang="en-US" sz="1400">
              <a:solidFill>
                <a:sysClr val="windowText" lastClr="000000"/>
              </a:solidFill>
              <a:latin typeface="ＭＳ ゴシック" pitchFamily="49" charset="-128"/>
              <a:ea typeface="ＭＳ ゴシック" pitchFamily="49" charset="-128"/>
            </a:rPr>
            <a:t>と</a:t>
          </a:r>
          <a:r>
            <a:rPr kumimoji="1" lang="en-US" altLang="ja-JP" sz="1400">
              <a:solidFill>
                <a:sysClr val="windowText" lastClr="000000"/>
              </a:solidFill>
              <a:latin typeface="ＭＳ ゴシック" pitchFamily="49" charset="-128"/>
              <a:ea typeface="ＭＳ ゴシック" pitchFamily="49" charset="-128"/>
            </a:rPr>
            <a:t>R04</a:t>
          </a:r>
          <a:r>
            <a:rPr kumimoji="1" lang="ja-JP" altLang="en-US" sz="1400">
              <a:solidFill>
                <a:sysClr val="windowText" lastClr="000000"/>
              </a:solidFill>
              <a:latin typeface="ＭＳ ゴシック" pitchFamily="49" charset="-128"/>
              <a:ea typeface="ＭＳ ゴシック" pitchFamily="49" charset="-128"/>
            </a:rPr>
            <a:t>年度より</a:t>
          </a:r>
          <a:r>
            <a:rPr kumimoji="1" lang="en-US" altLang="ja-JP" sz="1400">
              <a:solidFill>
                <a:sysClr val="windowText" lastClr="000000"/>
              </a:solidFill>
              <a:latin typeface="ＭＳ ゴシック" pitchFamily="49" charset="-128"/>
              <a:ea typeface="ＭＳ ゴシック" pitchFamily="49" charset="-128"/>
            </a:rPr>
            <a:t>0.1</a:t>
          </a:r>
          <a:r>
            <a:rPr kumimoji="1" lang="ja-JP" altLang="en-US" sz="1400">
              <a:solidFill>
                <a:sysClr val="windowText" lastClr="000000"/>
              </a:solidFill>
              <a:latin typeface="ＭＳ ゴシック" pitchFamily="49" charset="-128"/>
              <a:ea typeface="ＭＳ ゴシック" pitchFamily="49" charset="-128"/>
            </a:rPr>
            <a:t>ポイント増加となっているが、早期健全化基準の</a:t>
          </a:r>
          <a:r>
            <a:rPr kumimoji="1" lang="en-US" altLang="ja-JP" sz="1400">
              <a:solidFill>
                <a:sysClr val="windowText" lastClr="000000"/>
              </a:solidFill>
              <a:latin typeface="ＭＳ ゴシック" pitchFamily="49" charset="-128"/>
              <a:ea typeface="ＭＳ ゴシック" pitchFamily="49" charset="-128"/>
            </a:rPr>
            <a:t>25.0%</a:t>
          </a:r>
          <a:r>
            <a:rPr kumimoji="1" lang="ja-JP" altLang="en-US" sz="1400">
              <a:solidFill>
                <a:sysClr val="windowText" lastClr="000000"/>
              </a:solidFill>
              <a:latin typeface="ＭＳ ゴシック" pitchFamily="49" charset="-128"/>
              <a:ea typeface="ＭＳ ゴシック" pitchFamily="49" charset="-128"/>
            </a:rPr>
            <a:t>を大きく下回っており、良好な状態である。</a:t>
          </a:r>
        </a:p>
        <a:p>
          <a:r>
            <a:rPr kumimoji="1" lang="en-US" altLang="ja-JP" sz="1400">
              <a:solidFill>
                <a:sysClr val="windowText" lastClr="000000"/>
              </a:solidFill>
              <a:latin typeface="ＭＳ ゴシック" pitchFamily="49" charset="-128"/>
              <a:ea typeface="ＭＳ ゴシック" pitchFamily="49" charset="-128"/>
            </a:rPr>
            <a:t>R05</a:t>
          </a:r>
          <a:r>
            <a:rPr kumimoji="1" lang="ja-JP" altLang="en-US" sz="1400">
              <a:solidFill>
                <a:sysClr val="windowText" lastClr="000000"/>
              </a:solidFill>
              <a:latin typeface="ＭＳ ゴシック" pitchFamily="49" charset="-128"/>
              <a:ea typeface="ＭＳ ゴシック" pitchFamily="49" charset="-128"/>
            </a:rPr>
            <a:t>年度の数値としては、良好な数値であるが、町内公共施設の更新やインフラ整備等による地方債の増加に伴い、元利償還金は増加していく傾向にあり分子要因は増加傾向である。また、一部事務組合等でも町と同様、施設の更新による起債額の増加にともない負担金額も増加していく予定である。</a:t>
          </a:r>
        </a:p>
        <a:p>
          <a:r>
            <a:rPr kumimoji="1" lang="ja-JP" altLang="en-US" sz="1400">
              <a:solidFill>
                <a:sysClr val="windowText" lastClr="000000"/>
              </a:solidFill>
              <a:latin typeface="ＭＳ ゴシック" pitchFamily="49" charset="-128"/>
              <a:ea typeface="ＭＳ ゴシック" pitchFamily="49" charset="-128"/>
            </a:rPr>
            <a:t>今後は公共施設等適正管理事業債等を有効に活用した公共施設の長寿命化など、実質公債費比率の上昇に気を付けていく必要がある。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群馬県邑楽町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将来負担比率は、算定当初からマイナスとなっており、</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年度についてもマイナスの状態を継続している。このため早期健全化基準の</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を下回っており、良好な状態である。</a:t>
          </a:r>
        </a:p>
        <a:p>
          <a:r>
            <a:rPr kumimoji="1" lang="ja-JP" altLang="en-US" sz="1400">
              <a:latin typeface="ＭＳ ゴシック" pitchFamily="49" charset="-128"/>
              <a:ea typeface="ＭＳ ゴシック" pitchFamily="49" charset="-128"/>
            </a:rPr>
            <a:t>しかし、将来負担額は地方債発行額の増加にともない上昇することも考えられ、充当可能財源である基金などの減少により分子がプラスとなる可能性も懸念される。</a:t>
          </a:r>
        </a:p>
        <a:p>
          <a:r>
            <a:rPr kumimoji="1" lang="ja-JP" altLang="en-US" sz="1400">
              <a:latin typeface="ＭＳ ゴシック" pitchFamily="49" charset="-128"/>
              <a:ea typeface="ＭＳ ゴシック" pitchFamily="49" charset="-128"/>
            </a:rPr>
            <a:t>今後も、現在の水準を保てるように起債額の抑制などを継続していく必要がある。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群馬県邑楽町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億円、鶉土地区画整理事業進捗等のために公共施設等整備基金に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億円、社会教育施設建設のための社会教育施設建設基金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億円を積み立てたことによる増加である。法人町民税の税収の増加が、積立を行うことが出来た要因と考えられる。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公共施設の老朽化対策、鶉土地区画整理事業の事業進捗など、必要経費の増加が考えられるため、財源の確保のための積立を行う予定である。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公共施設等整備基金：公共施設・道路、区画整理事業等において繰り出す基金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ふるさと振興基金：地域づくりの推進に資するために繰り出す基金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社会教育施設等整備基金：社会教育施設建設の財源に充てるための基金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公共施設等整備基金：今後の公共施設・道路、区画整理事業の財源に充てるため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社会教育施設等整備基金：社会教育施設建設の財源に充てるために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ふるさと振興基金：地域づくりの推進に資するために繰り出したことにより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今後も公共施設の老朽化対策、社会教育施設の更新等に備えて、一定額を確保していく必要がある。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財源不足調整のために基金の取り崩しを行ったが、積み立てが上回ることが出来たため増加した。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大規模災害等不測の事態に対応するために、今後も現在の基金残高を確保していく。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償還額の補填のために基金の取り崩しを行ったが、同額を積み立てできたため増減はなし。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今後も地方債の償還額が増加することが見込まれるため、現在の基金残高を確保していく。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11531966</v>
      </c>
      <c r="BO4" s="371"/>
      <c r="BP4" s="371"/>
      <c r="BQ4" s="371"/>
      <c r="BR4" s="371"/>
      <c r="BS4" s="371"/>
      <c r="BT4" s="371"/>
      <c r="BU4" s="372"/>
      <c r="BV4" s="370">
        <v>11736607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7.9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10983713</v>
      </c>
      <c r="BO5" s="408"/>
      <c r="BP5" s="408"/>
      <c r="BQ5" s="408"/>
      <c r="BR5" s="408"/>
      <c r="BS5" s="408"/>
      <c r="BT5" s="408"/>
      <c r="BU5" s="409"/>
      <c r="BV5" s="407">
        <v>11176768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85.7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548253</v>
      </c>
      <c r="BO6" s="408"/>
      <c r="BP6" s="408"/>
      <c r="BQ6" s="408"/>
      <c r="BR6" s="408"/>
      <c r="BS6" s="408"/>
      <c r="BT6" s="408"/>
      <c r="BU6" s="409"/>
      <c r="BV6" s="407">
        <v>559839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87.6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35192</v>
      </c>
      <c r="BO7" s="408"/>
      <c r="BP7" s="408"/>
      <c r="BQ7" s="408"/>
      <c r="BR7" s="408"/>
      <c r="BS7" s="408"/>
      <c r="BT7" s="408"/>
      <c r="BU7" s="409"/>
      <c r="BV7" s="407">
        <v>69486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6412434</v>
      </c>
      <c r="CU7" s="408"/>
      <c r="CV7" s="408"/>
      <c r="CW7" s="408"/>
      <c r="CX7" s="408"/>
      <c r="CY7" s="408"/>
      <c r="CZ7" s="408"/>
      <c r="DA7" s="409"/>
      <c r="DB7" s="407">
        <v>6182339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513061</v>
      </c>
      <c r="BO8" s="408"/>
      <c r="BP8" s="408"/>
      <c r="BQ8" s="408"/>
      <c r="BR8" s="408"/>
      <c r="BS8" s="408"/>
      <c r="BT8" s="408"/>
      <c r="BU8" s="409"/>
      <c r="BV8" s="407">
        <v>490353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0.74</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25522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22708</v>
      </c>
      <c r="BO9" s="408"/>
      <c r="BP9" s="408"/>
      <c r="BQ9" s="408"/>
      <c r="BR9" s="408"/>
      <c r="BS9" s="408"/>
      <c r="BT9" s="408"/>
      <c r="BU9" s="409"/>
      <c r="BV9" s="407">
        <v>39301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9.1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26426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335756</v>
      </c>
      <c r="BO10" s="408"/>
      <c r="BP10" s="408"/>
      <c r="BQ10" s="408"/>
      <c r="BR10" s="408"/>
      <c r="BS10" s="408"/>
      <c r="BT10" s="408"/>
      <c r="BU10" s="409"/>
      <c r="BV10" s="407">
        <v>527422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25811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450000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24612</v>
      </c>
      <c r="S13" s="492"/>
      <c r="T13" s="492"/>
      <c r="U13" s="492"/>
      <c r="V13" s="493"/>
      <c r="W13" s="423" t="s">
        <v>131</v>
      </c>
      <c r="X13" s="424"/>
      <c r="Y13" s="424"/>
      <c r="Z13" s="424"/>
      <c r="AA13" s="424"/>
      <c r="AB13" s="414"/>
      <c r="AC13" s="458">
        <v>519</v>
      </c>
      <c r="AD13" s="459"/>
      <c r="AE13" s="459"/>
      <c r="AF13" s="459"/>
      <c r="AG13" s="501"/>
      <c r="AH13" s="458">
        <v>608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58464</v>
      </c>
      <c r="BO13" s="408"/>
      <c r="BP13" s="408"/>
      <c r="BQ13" s="408"/>
      <c r="BR13" s="408"/>
      <c r="BS13" s="408"/>
      <c r="BT13" s="408"/>
      <c r="BU13" s="409"/>
      <c r="BV13" s="407">
        <v>116723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6.7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25810</v>
      </c>
      <c r="S14" s="492"/>
      <c r="T14" s="492"/>
      <c r="U14" s="492"/>
      <c r="V14" s="493"/>
      <c r="W14" s="397"/>
      <c r="X14" s="398"/>
      <c r="Y14" s="398"/>
      <c r="Z14" s="398"/>
      <c r="AA14" s="398"/>
      <c r="AB14" s="387"/>
      <c r="AC14" s="494">
        <v>4.2</v>
      </c>
      <c r="AD14" s="495"/>
      <c r="AE14" s="495"/>
      <c r="AF14" s="495"/>
      <c r="AG14" s="496"/>
      <c r="AH14" s="494">
        <v>4.8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24808</v>
      </c>
      <c r="S15" s="492"/>
      <c r="T15" s="492"/>
      <c r="U15" s="492"/>
      <c r="V15" s="493"/>
      <c r="W15" s="423" t="s">
        <v>137</v>
      </c>
      <c r="X15" s="424"/>
      <c r="Y15" s="424"/>
      <c r="Z15" s="424"/>
      <c r="AA15" s="424"/>
      <c r="AB15" s="414"/>
      <c r="AC15" s="458">
        <v>4730</v>
      </c>
      <c r="AD15" s="459"/>
      <c r="AE15" s="459"/>
      <c r="AF15" s="459"/>
      <c r="AG15" s="501"/>
      <c r="AH15" s="458">
        <v>5136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3953100</v>
      </c>
      <c r="BO15" s="371"/>
      <c r="BP15" s="371"/>
      <c r="BQ15" s="371"/>
      <c r="BR15" s="371"/>
      <c r="BS15" s="371"/>
      <c r="BT15" s="371"/>
      <c r="BU15" s="372"/>
      <c r="BV15" s="370">
        <v>3639901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38.200000000000003</v>
      </c>
      <c r="AD16" s="495"/>
      <c r="AE16" s="495"/>
      <c r="AF16" s="495"/>
      <c r="AG16" s="496"/>
      <c r="AH16" s="494">
        <v>40.200000000000003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5305817</v>
      </c>
      <c r="BO16" s="408"/>
      <c r="BP16" s="408"/>
      <c r="BQ16" s="408"/>
      <c r="BR16" s="408"/>
      <c r="BS16" s="408"/>
      <c r="BT16" s="408"/>
      <c r="BU16" s="409"/>
      <c r="BV16" s="407">
        <v>5080447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7120</v>
      </c>
      <c r="AD17" s="459"/>
      <c r="AE17" s="459"/>
      <c r="AF17" s="459"/>
      <c r="AG17" s="501"/>
      <c r="AH17" s="458">
        <v>7020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5004148</v>
      </c>
      <c r="BO17" s="408"/>
      <c r="BP17" s="408"/>
      <c r="BQ17" s="408"/>
      <c r="BR17" s="408"/>
      <c r="BS17" s="408"/>
      <c r="BT17" s="408"/>
      <c r="BU17" s="409"/>
      <c r="BV17" s="407">
        <v>4593531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31.11</v>
      </c>
      <c r="M18" s="531"/>
      <c r="N18" s="531"/>
      <c r="O18" s="531"/>
      <c r="P18" s="531"/>
      <c r="Q18" s="531"/>
      <c r="R18" s="532"/>
      <c r="S18" s="532"/>
      <c r="T18" s="532"/>
      <c r="U18" s="532"/>
      <c r="V18" s="533"/>
      <c r="W18" s="425"/>
      <c r="X18" s="426"/>
      <c r="Y18" s="426"/>
      <c r="Z18" s="426"/>
      <c r="AA18" s="426"/>
      <c r="AB18" s="417"/>
      <c r="AC18" s="534">
        <v>57.6</v>
      </c>
      <c r="AD18" s="535"/>
      <c r="AE18" s="535"/>
      <c r="AF18" s="535"/>
      <c r="AG18" s="536"/>
      <c r="AH18" s="534">
        <v>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5982737</v>
      </c>
      <c r="BO18" s="408"/>
      <c r="BP18" s="408"/>
      <c r="BQ18" s="408"/>
      <c r="BR18" s="408"/>
      <c r="BS18" s="408"/>
      <c r="BT18" s="408"/>
      <c r="BU18" s="409"/>
      <c r="BV18" s="407">
        <v>5756958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8370166</v>
      </c>
      <c r="BO19" s="408"/>
      <c r="BP19" s="408"/>
      <c r="BQ19" s="408"/>
      <c r="BR19" s="408"/>
      <c r="BS19" s="408"/>
      <c r="BT19" s="408"/>
      <c r="BU19" s="409"/>
      <c r="BV19" s="407">
        <v>8274696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9728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7090966</v>
      </c>
      <c r="BO22" s="371"/>
      <c r="BP22" s="371"/>
      <c r="BQ22" s="371"/>
      <c r="BR22" s="371"/>
      <c r="BS22" s="371"/>
      <c r="BT22" s="371"/>
      <c r="BU22" s="372"/>
      <c r="BV22" s="370">
        <v>7409674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6381295</v>
      </c>
      <c r="BO23" s="408"/>
      <c r="BP23" s="408"/>
      <c r="BQ23" s="408"/>
      <c r="BR23" s="408"/>
      <c r="BS23" s="408"/>
      <c r="BT23" s="408"/>
      <c r="BU23" s="409"/>
      <c r="BV23" s="407">
        <v>6626979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7180</v>
      </c>
      <c r="R24" s="459"/>
      <c r="S24" s="459"/>
      <c r="T24" s="459"/>
      <c r="U24" s="459"/>
      <c r="V24" s="501"/>
      <c r="W24" s="553"/>
      <c r="X24" s="554"/>
      <c r="Y24" s="555"/>
      <c r="Z24" s="457" t="s">
        <v>162</v>
      </c>
      <c r="AA24" s="437"/>
      <c r="AB24" s="437"/>
      <c r="AC24" s="437"/>
      <c r="AD24" s="437"/>
      <c r="AE24" s="437"/>
      <c r="AF24" s="437"/>
      <c r="AG24" s="438"/>
      <c r="AH24" s="458">
        <v>173</v>
      </c>
      <c r="AI24" s="459"/>
      <c r="AJ24" s="459"/>
      <c r="AK24" s="459"/>
      <c r="AL24" s="501"/>
      <c r="AM24" s="458">
        <v>507755</v>
      </c>
      <c r="AN24" s="459"/>
      <c r="AO24" s="459"/>
      <c r="AP24" s="459"/>
      <c r="AQ24" s="459"/>
      <c r="AR24" s="501"/>
      <c r="AS24" s="458">
        <v>2935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3083915</v>
      </c>
      <c r="BO24" s="408"/>
      <c r="BP24" s="408"/>
      <c r="BQ24" s="408"/>
      <c r="BR24" s="408"/>
      <c r="BS24" s="408"/>
      <c r="BT24" s="408"/>
      <c r="BU24" s="409"/>
      <c r="BV24" s="407">
        <v>3033479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420891</v>
      </c>
      <c r="BO25" s="371"/>
      <c r="BP25" s="371"/>
      <c r="BQ25" s="371"/>
      <c r="BR25" s="371"/>
      <c r="BS25" s="371"/>
      <c r="BT25" s="371"/>
      <c r="BU25" s="372"/>
      <c r="BV25" s="370">
        <v>11313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5510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3280</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45668</v>
      </c>
      <c r="AN27" s="459"/>
      <c r="AO27" s="459"/>
      <c r="AP27" s="459"/>
      <c r="AQ27" s="459"/>
      <c r="AR27" s="501"/>
      <c r="AS27" s="458">
        <v>3262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300000</v>
      </c>
      <c r="BO27" s="527"/>
      <c r="BP27" s="527"/>
      <c r="BQ27" s="527"/>
      <c r="BR27" s="527"/>
      <c r="BS27" s="527"/>
      <c r="BT27" s="527"/>
      <c r="BU27" s="528"/>
      <c r="BV27" s="526">
        <v>300000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2346578</v>
      </c>
      <c r="BO28" s="371"/>
      <c r="BP28" s="371"/>
      <c r="BQ28" s="371"/>
      <c r="BR28" s="371"/>
      <c r="BS28" s="371"/>
      <c r="BT28" s="371"/>
      <c r="BU28" s="372"/>
      <c r="BV28" s="370">
        <v>2310822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2270</v>
      </c>
      <c r="R29" s="459"/>
      <c r="S29" s="459"/>
      <c r="T29" s="459"/>
      <c r="U29" s="459"/>
      <c r="V29" s="501"/>
      <c r="W29" s="556"/>
      <c r="X29" s="557"/>
      <c r="Y29" s="558"/>
      <c r="Z29" s="457" t="s">
        <v>177</v>
      </c>
      <c r="AA29" s="437"/>
      <c r="AB29" s="437"/>
      <c r="AC29" s="437"/>
      <c r="AD29" s="437"/>
      <c r="AE29" s="437"/>
      <c r="AF29" s="437"/>
      <c r="AG29" s="438"/>
      <c r="AH29" s="458">
        <v>187</v>
      </c>
      <c r="AI29" s="459"/>
      <c r="AJ29" s="459"/>
      <c r="AK29" s="459"/>
      <c r="AL29" s="501"/>
      <c r="AM29" s="458">
        <v>553423</v>
      </c>
      <c r="AN29" s="459"/>
      <c r="AO29" s="459"/>
      <c r="AP29" s="459"/>
      <c r="AQ29" s="459"/>
      <c r="AR29" s="501"/>
      <c r="AS29" s="458">
        <v>2959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607860</v>
      </c>
      <c r="BO29" s="408"/>
      <c r="BP29" s="408"/>
      <c r="BQ29" s="408"/>
      <c r="BR29" s="408"/>
      <c r="BS29" s="408"/>
      <c r="BT29" s="408"/>
      <c r="BU29" s="409"/>
      <c r="BV29" s="407">
        <v>607852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2799741</v>
      </c>
      <c r="BO30" s="527"/>
      <c r="BP30" s="527"/>
      <c r="BQ30" s="527"/>
      <c r="BR30" s="527"/>
      <c r="BS30" s="527"/>
      <c r="BT30" s="527"/>
      <c r="BU30" s="528"/>
      <c r="BV30" s="526">
        <v>2404248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館林地区消防組合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邑楽館林医療企業団</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太田市外三町広域清掃組合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大泉町外二町環境衛生施設組合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群馬県市町村会館管理組合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群馬県市町村総合事務組合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群馬県後期高齢者医療広域連合（一般会計）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群馬県後期高齢者医療広域連合（事業会計）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群馬東部水道企業団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3gVZF6x8JMg7gNyXzs3IPGN7VbQSakjQDH/gujRoZvLwgUwQLyx5LOuM5ZylrN3NaPDrOOYlsQQxLNE0MG4tcw==" saltValue="P6wCVbYhLPD4YXb+UVdL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4434296</v>
      </c>
      <c r="S5" s="613"/>
      <c r="T5" s="613"/>
      <c r="U5" s="613"/>
      <c r="V5" s="613"/>
      <c r="W5" s="613"/>
      <c r="X5" s="613"/>
      <c r="Y5" s="614"/>
      <c r="Z5" s="615">
        <v>38.5</v>
      </c>
      <c r="AA5" s="615"/>
      <c r="AB5" s="615"/>
      <c r="AC5" s="615"/>
      <c r="AD5" s="616">
        <v>4321951</v>
      </c>
      <c r="AE5" s="616"/>
      <c r="AF5" s="616"/>
      <c r="AG5" s="616"/>
      <c r="AH5" s="616"/>
      <c r="AI5" s="616"/>
      <c r="AJ5" s="616"/>
      <c r="AK5" s="616"/>
      <c r="AL5" s="617">
        <v>65.099999999999994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4321951</v>
      </c>
      <c r="BH5" s="624"/>
      <c r="BI5" s="624"/>
      <c r="BJ5" s="624"/>
      <c r="BK5" s="624"/>
      <c r="BL5" s="624"/>
      <c r="BM5" s="624"/>
      <c r="BN5" s="625"/>
      <c r="BO5" s="626">
        <v>97.5</v>
      </c>
      <c r="BP5" s="626"/>
      <c r="BQ5" s="626"/>
      <c r="BR5" s="626"/>
      <c r="BS5" s="627">
        <v>226522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144065</v>
      </c>
      <c r="S6" s="624"/>
      <c r="T6" s="624"/>
      <c r="U6" s="624"/>
      <c r="V6" s="624"/>
      <c r="W6" s="624"/>
      <c r="X6" s="624"/>
      <c r="Y6" s="625"/>
      <c r="Z6" s="626">
        <v>1.2</v>
      </c>
      <c r="AA6" s="626"/>
      <c r="AB6" s="626"/>
      <c r="AC6" s="626"/>
      <c r="AD6" s="627">
        <v>144065</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4321951</v>
      </c>
      <c r="BH6" s="624"/>
      <c r="BI6" s="624"/>
      <c r="BJ6" s="624"/>
      <c r="BK6" s="624"/>
      <c r="BL6" s="624"/>
      <c r="BM6" s="624"/>
      <c r="BN6" s="625"/>
      <c r="BO6" s="626">
        <v>97.5</v>
      </c>
      <c r="BP6" s="626"/>
      <c r="BQ6" s="626"/>
      <c r="BR6" s="626"/>
      <c r="BS6" s="627">
        <v>226522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99067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99067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1000</v>
      </c>
      <c r="S7" s="624"/>
      <c r="T7" s="624"/>
      <c r="U7" s="624"/>
      <c r="V7" s="624"/>
      <c r="W7" s="624"/>
      <c r="X7" s="624"/>
      <c r="Y7" s="625"/>
      <c r="Z7" s="626">
        <v>0</v>
      </c>
      <c r="AA7" s="626"/>
      <c r="AB7" s="626"/>
      <c r="AC7" s="626"/>
      <c r="AD7" s="627">
        <v>1000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2127077</v>
      </c>
      <c r="BH7" s="624"/>
      <c r="BI7" s="624"/>
      <c r="BJ7" s="624"/>
      <c r="BK7" s="624"/>
      <c r="BL7" s="624"/>
      <c r="BM7" s="624"/>
      <c r="BN7" s="625"/>
      <c r="BO7" s="626">
        <v>48</v>
      </c>
      <c r="BP7" s="626"/>
      <c r="BQ7" s="626"/>
      <c r="BR7" s="626"/>
      <c r="BS7" s="627">
        <v>226522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2047418</v>
      </c>
      <c r="CS7" s="624"/>
      <c r="CT7" s="624"/>
      <c r="CU7" s="624"/>
      <c r="CV7" s="624"/>
      <c r="CW7" s="624"/>
      <c r="CX7" s="624"/>
      <c r="CY7" s="625"/>
      <c r="CZ7" s="626">
        <v>18.600000000000001</v>
      </c>
      <c r="DA7" s="626"/>
      <c r="DB7" s="626"/>
      <c r="DC7" s="626"/>
      <c r="DD7" s="632">
        <v>20568</v>
      </c>
      <c r="DE7" s="624"/>
      <c r="DF7" s="624"/>
      <c r="DG7" s="624"/>
      <c r="DH7" s="624"/>
      <c r="DI7" s="624"/>
      <c r="DJ7" s="624"/>
      <c r="DK7" s="624"/>
      <c r="DL7" s="624"/>
      <c r="DM7" s="624"/>
      <c r="DN7" s="624"/>
      <c r="DO7" s="624"/>
      <c r="DP7" s="625"/>
      <c r="DQ7" s="632">
        <v>1672604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18658</v>
      </c>
      <c r="S8" s="624"/>
      <c r="T8" s="624"/>
      <c r="U8" s="624"/>
      <c r="V8" s="624"/>
      <c r="W8" s="624"/>
      <c r="X8" s="624"/>
      <c r="Y8" s="625"/>
      <c r="Z8" s="626">
        <v>0.2</v>
      </c>
      <c r="AA8" s="626"/>
      <c r="AB8" s="626"/>
      <c r="AC8" s="626"/>
      <c r="AD8" s="627">
        <v>18658</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47573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3457212</v>
      </c>
      <c r="CS8" s="624"/>
      <c r="CT8" s="624"/>
      <c r="CU8" s="624"/>
      <c r="CV8" s="624"/>
      <c r="CW8" s="624"/>
      <c r="CX8" s="624"/>
      <c r="CY8" s="625"/>
      <c r="CZ8" s="626">
        <v>31.5</v>
      </c>
      <c r="DA8" s="626"/>
      <c r="DB8" s="626"/>
      <c r="DC8" s="626"/>
      <c r="DD8" s="632">
        <v>5393</v>
      </c>
      <c r="DE8" s="624"/>
      <c r="DF8" s="624"/>
      <c r="DG8" s="624"/>
      <c r="DH8" s="624"/>
      <c r="DI8" s="624"/>
      <c r="DJ8" s="624"/>
      <c r="DK8" s="624"/>
      <c r="DL8" s="624"/>
      <c r="DM8" s="624"/>
      <c r="DN8" s="624"/>
      <c r="DO8" s="624"/>
      <c r="DP8" s="625"/>
      <c r="DQ8" s="632">
        <v>2104802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23522</v>
      </c>
      <c r="S9" s="624"/>
      <c r="T9" s="624"/>
      <c r="U9" s="624"/>
      <c r="V9" s="624"/>
      <c r="W9" s="624"/>
      <c r="X9" s="624"/>
      <c r="Y9" s="625"/>
      <c r="Z9" s="626">
        <v>0.2</v>
      </c>
      <c r="AA9" s="626"/>
      <c r="AB9" s="626"/>
      <c r="AC9" s="626"/>
      <c r="AD9" s="627">
        <v>23522</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1201077</v>
      </c>
      <c r="BH9" s="624"/>
      <c r="BI9" s="624"/>
      <c r="BJ9" s="624"/>
      <c r="BK9" s="624"/>
      <c r="BL9" s="624"/>
      <c r="BM9" s="624"/>
      <c r="BN9" s="625"/>
      <c r="BO9" s="626">
        <v>27.1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992470</v>
      </c>
      <c r="CS9" s="624"/>
      <c r="CT9" s="624"/>
      <c r="CU9" s="624"/>
      <c r="CV9" s="624"/>
      <c r="CW9" s="624"/>
      <c r="CX9" s="624"/>
      <c r="CY9" s="625"/>
      <c r="CZ9" s="626">
        <v>9</v>
      </c>
      <c r="DA9" s="626"/>
      <c r="DB9" s="626"/>
      <c r="DC9" s="626"/>
      <c r="DD9" s="632">
        <v>13089</v>
      </c>
      <c r="DE9" s="624"/>
      <c r="DF9" s="624"/>
      <c r="DG9" s="624"/>
      <c r="DH9" s="624"/>
      <c r="DI9" s="624"/>
      <c r="DJ9" s="624"/>
      <c r="DK9" s="624"/>
      <c r="DL9" s="624"/>
      <c r="DM9" s="624"/>
      <c r="DN9" s="624"/>
      <c r="DO9" s="624"/>
      <c r="DP9" s="625"/>
      <c r="DQ9" s="632">
        <v>867418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85495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6719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719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647449</v>
      </c>
      <c r="S11" s="624"/>
      <c r="T11" s="624"/>
      <c r="U11" s="624"/>
      <c r="V11" s="624"/>
      <c r="W11" s="624"/>
      <c r="X11" s="624"/>
      <c r="Y11" s="625"/>
      <c r="Z11" s="628">
        <v>5.6</v>
      </c>
      <c r="AA11" s="629"/>
      <c r="AB11" s="629"/>
      <c r="AC11" s="635"/>
      <c r="AD11" s="632">
        <v>647449</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792932</v>
      </c>
      <c r="BH11" s="624"/>
      <c r="BI11" s="624"/>
      <c r="BJ11" s="624"/>
      <c r="BK11" s="624"/>
      <c r="BL11" s="624"/>
      <c r="BM11" s="624"/>
      <c r="BN11" s="625"/>
      <c r="BO11" s="626">
        <v>17.899999999999999</v>
      </c>
      <c r="BP11" s="626"/>
      <c r="BQ11" s="626"/>
      <c r="BR11" s="626"/>
      <c r="BS11" s="627">
        <v>226522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225403</v>
      </c>
      <c r="CS11" s="624"/>
      <c r="CT11" s="624"/>
      <c r="CU11" s="624"/>
      <c r="CV11" s="624"/>
      <c r="CW11" s="624"/>
      <c r="CX11" s="624"/>
      <c r="CY11" s="625"/>
      <c r="CZ11" s="626">
        <v>2.1</v>
      </c>
      <c r="DA11" s="626"/>
      <c r="DB11" s="626"/>
      <c r="DC11" s="626"/>
      <c r="DD11" s="632">
        <v>105508</v>
      </c>
      <c r="DE11" s="624"/>
      <c r="DF11" s="624"/>
      <c r="DG11" s="624"/>
      <c r="DH11" s="624"/>
      <c r="DI11" s="624"/>
      <c r="DJ11" s="624"/>
      <c r="DK11" s="624"/>
      <c r="DL11" s="624"/>
      <c r="DM11" s="624"/>
      <c r="DN11" s="624"/>
      <c r="DO11" s="624"/>
      <c r="DP11" s="625"/>
      <c r="DQ11" s="632">
        <v>112913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1890100</v>
      </c>
      <c r="BH12" s="624"/>
      <c r="BI12" s="624"/>
      <c r="BJ12" s="624"/>
      <c r="BK12" s="624"/>
      <c r="BL12" s="624"/>
      <c r="BM12" s="624"/>
      <c r="BN12" s="625"/>
      <c r="BO12" s="626">
        <v>42.6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817639</v>
      </c>
      <c r="CS12" s="624"/>
      <c r="CT12" s="624"/>
      <c r="CU12" s="624"/>
      <c r="CV12" s="624"/>
      <c r="CW12" s="624"/>
      <c r="CX12" s="624"/>
      <c r="CY12" s="625"/>
      <c r="CZ12" s="626">
        <v>7.4</v>
      </c>
      <c r="DA12" s="626"/>
      <c r="DB12" s="626"/>
      <c r="DC12" s="626"/>
      <c r="DD12" s="632">
        <v>54780</v>
      </c>
      <c r="DE12" s="624"/>
      <c r="DF12" s="624"/>
      <c r="DG12" s="624"/>
      <c r="DH12" s="624"/>
      <c r="DI12" s="624"/>
      <c r="DJ12" s="624"/>
      <c r="DK12" s="624"/>
      <c r="DL12" s="624"/>
      <c r="DM12" s="624"/>
      <c r="DN12" s="624"/>
      <c r="DO12" s="624"/>
      <c r="DP12" s="625"/>
      <c r="DQ12" s="632">
        <v>265016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1888594</v>
      </c>
      <c r="BH13" s="624"/>
      <c r="BI13" s="624"/>
      <c r="BJ13" s="624"/>
      <c r="BK13" s="624"/>
      <c r="BL13" s="624"/>
      <c r="BM13" s="624"/>
      <c r="BN13" s="625"/>
      <c r="BO13" s="626">
        <v>42.6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800088</v>
      </c>
      <c r="CS13" s="624"/>
      <c r="CT13" s="624"/>
      <c r="CU13" s="624"/>
      <c r="CV13" s="624"/>
      <c r="CW13" s="624"/>
      <c r="CX13" s="624"/>
      <c r="CY13" s="625"/>
      <c r="CZ13" s="626">
        <v>7.3</v>
      </c>
      <c r="DA13" s="626"/>
      <c r="DB13" s="626"/>
      <c r="DC13" s="626"/>
      <c r="DD13" s="632">
        <v>443828</v>
      </c>
      <c r="DE13" s="624"/>
      <c r="DF13" s="624"/>
      <c r="DG13" s="624"/>
      <c r="DH13" s="624"/>
      <c r="DI13" s="624"/>
      <c r="DJ13" s="624"/>
      <c r="DK13" s="624"/>
      <c r="DL13" s="624"/>
      <c r="DM13" s="624"/>
      <c r="DN13" s="624"/>
      <c r="DO13" s="624"/>
      <c r="DP13" s="625"/>
      <c r="DQ13" s="632">
        <v>445221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1127</v>
      </c>
      <c r="S14" s="624"/>
      <c r="T14" s="624"/>
      <c r="U14" s="624"/>
      <c r="V14" s="624"/>
      <c r="W14" s="624"/>
      <c r="X14" s="624"/>
      <c r="Y14" s="625"/>
      <c r="Z14" s="626">
        <v>0</v>
      </c>
      <c r="AA14" s="626"/>
      <c r="AB14" s="626"/>
      <c r="AC14" s="626"/>
      <c r="AD14" s="627">
        <v>1127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102326</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451730</v>
      </c>
      <c r="CS14" s="624"/>
      <c r="CT14" s="624"/>
      <c r="CU14" s="624"/>
      <c r="CV14" s="624"/>
      <c r="CW14" s="624"/>
      <c r="CX14" s="624"/>
      <c r="CY14" s="625"/>
      <c r="CZ14" s="626">
        <v>4.0999999999999996</v>
      </c>
      <c r="DA14" s="626"/>
      <c r="DB14" s="626"/>
      <c r="DC14" s="626"/>
      <c r="DD14" s="632">
        <v>35098</v>
      </c>
      <c r="DE14" s="624"/>
      <c r="DF14" s="624"/>
      <c r="DG14" s="624"/>
      <c r="DH14" s="624"/>
      <c r="DI14" s="624"/>
      <c r="DJ14" s="624"/>
      <c r="DK14" s="624"/>
      <c r="DL14" s="624"/>
      <c r="DM14" s="624"/>
      <c r="DN14" s="624"/>
      <c r="DO14" s="624"/>
      <c r="DP14" s="625"/>
      <c r="DQ14" s="632">
        <v>430126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202448</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1323218</v>
      </c>
      <c r="CS15" s="624"/>
      <c r="CT15" s="624"/>
      <c r="CU15" s="624"/>
      <c r="CV15" s="624"/>
      <c r="CW15" s="624"/>
      <c r="CX15" s="624"/>
      <c r="CY15" s="625"/>
      <c r="CZ15" s="626">
        <v>12</v>
      </c>
      <c r="DA15" s="626"/>
      <c r="DB15" s="626"/>
      <c r="DC15" s="626"/>
      <c r="DD15" s="632">
        <v>178102</v>
      </c>
      <c r="DE15" s="624"/>
      <c r="DF15" s="624"/>
      <c r="DG15" s="624"/>
      <c r="DH15" s="624"/>
      <c r="DI15" s="624"/>
      <c r="DJ15" s="624"/>
      <c r="DK15" s="624"/>
      <c r="DL15" s="624"/>
      <c r="DM15" s="624"/>
      <c r="DN15" s="624"/>
      <c r="DO15" s="624"/>
      <c r="DP15" s="625"/>
      <c r="DQ15" s="632">
        <v>1062798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21155</v>
      </c>
      <c r="S16" s="624"/>
      <c r="T16" s="624"/>
      <c r="U16" s="624"/>
      <c r="V16" s="624"/>
      <c r="W16" s="624"/>
      <c r="X16" s="624"/>
      <c r="Y16" s="625"/>
      <c r="Z16" s="626">
        <v>0.2</v>
      </c>
      <c r="AA16" s="626"/>
      <c r="AB16" s="626"/>
      <c r="AC16" s="626"/>
      <c r="AD16" s="627">
        <v>21155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67269</v>
      </c>
      <c r="S17" s="624"/>
      <c r="T17" s="624"/>
      <c r="U17" s="624"/>
      <c r="V17" s="624"/>
      <c r="W17" s="624"/>
      <c r="X17" s="624"/>
      <c r="Y17" s="625"/>
      <c r="Z17" s="626">
        <v>0.6</v>
      </c>
      <c r="AA17" s="626"/>
      <c r="AB17" s="626"/>
      <c r="AC17" s="626"/>
      <c r="AD17" s="627">
        <v>67269</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762749</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761229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33373</v>
      </c>
      <c r="S18" s="624"/>
      <c r="T18" s="624"/>
      <c r="U18" s="624"/>
      <c r="V18" s="624"/>
      <c r="W18" s="624"/>
      <c r="X18" s="624"/>
      <c r="Y18" s="625"/>
      <c r="Z18" s="626">
        <v>0.3</v>
      </c>
      <c r="AA18" s="626"/>
      <c r="AB18" s="626"/>
      <c r="AC18" s="626"/>
      <c r="AD18" s="627">
        <v>33373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27265</v>
      </c>
      <c r="S19" s="624"/>
      <c r="T19" s="624"/>
      <c r="U19" s="624"/>
      <c r="V19" s="624"/>
      <c r="W19" s="624"/>
      <c r="X19" s="624"/>
      <c r="Y19" s="625"/>
      <c r="Z19" s="626">
        <v>0.2</v>
      </c>
      <c r="AA19" s="626"/>
      <c r="AB19" s="626"/>
      <c r="AC19" s="626"/>
      <c r="AD19" s="627">
        <v>27265</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112345</v>
      </c>
      <c r="BH19" s="624"/>
      <c r="BI19" s="624"/>
      <c r="BJ19" s="624"/>
      <c r="BK19" s="624"/>
      <c r="BL19" s="624"/>
      <c r="BM19" s="624"/>
      <c r="BN19" s="625"/>
      <c r="BO19" s="626">
        <v>2.5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6108</v>
      </c>
      <c r="S20" s="624"/>
      <c r="T20" s="624"/>
      <c r="U20" s="624"/>
      <c r="V20" s="624"/>
      <c r="W20" s="624"/>
      <c r="X20" s="624"/>
      <c r="Y20" s="625"/>
      <c r="Z20" s="626">
        <v>0.1</v>
      </c>
      <c r="AA20" s="626"/>
      <c r="AB20" s="626"/>
      <c r="AC20" s="626"/>
      <c r="AD20" s="627">
        <v>6108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112345</v>
      </c>
      <c r="BH20" s="624"/>
      <c r="BI20" s="624"/>
      <c r="BJ20" s="624"/>
      <c r="BK20" s="624"/>
      <c r="BL20" s="624"/>
      <c r="BM20" s="624"/>
      <c r="BN20" s="625"/>
      <c r="BO20" s="626">
        <v>2.5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10983713</v>
      </c>
      <c r="CS20" s="624"/>
      <c r="CT20" s="624"/>
      <c r="CU20" s="624"/>
      <c r="CV20" s="624"/>
      <c r="CW20" s="624"/>
      <c r="CX20" s="624"/>
      <c r="CY20" s="625"/>
      <c r="CZ20" s="626">
        <v>100</v>
      </c>
      <c r="DA20" s="626"/>
      <c r="DB20" s="626"/>
      <c r="DC20" s="626"/>
      <c r="DD20" s="632">
        <v>856366</v>
      </c>
      <c r="DE20" s="624"/>
      <c r="DF20" s="624"/>
      <c r="DG20" s="624"/>
      <c r="DH20" s="624"/>
      <c r="DI20" s="624"/>
      <c r="DJ20" s="624"/>
      <c r="DK20" s="624"/>
      <c r="DL20" s="624"/>
      <c r="DM20" s="624"/>
      <c r="DN20" s="624"/>
      <c r="DO20" s="624"/>
      <c r="DP20" s="625"/>
      <c r="DQ20" s="632">
        <v>7821913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1455448</v>
      </c>
      <c r="S21" s="624"/>
      <c r="T21" s="624"/>
      <c r="U21" s="624"/>
      <c r="V21" s="624"/>
      <c r="W21" s="624"/>
      <c r="X21" s="624"/>
      <c r="Y21" s="625"/>
      <c r="Z21" s="626">
        <v>12.6</v>
      </c>
      <c r="AA21" s="626"/>
      <c r="AB21" s="626"/>
      <c r="AC21" s="626"/>
      <c r="AD21" s="627">
        <v>1349721</v>
      </c>
      <c r="AE21" s="627"/>
      <c r="AF21" s="627"/>
      <c r="AG21" s="627"/>
      <c r="AH21" s="627"/>
      <c r="AI21" s="627"/>
      <c r="AJ21" s="627"/>
      <c r="AK21" s="627"/>
      <c r="AL21" s="628">
        <v>20.3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1349721</v>
      </c>
      <c r="S22" s="624"/>
      <c r="T22" s="624"/>
      <c r="U22" s="624"/>
      <c r="V22" s="624"/>
      <c r="W22" s="624"/>
      <c r="X22" s="624"/>
      <c r="Y22" s="625"/>
      <c r="Z22" s="626">
        <v>11.7</v>
      </c>
      <c r="AA22" s="626"/>
      <c r="AB22" s="626"/>
      <c r="AC22" s="626"/>
      <c r="AD22" s="627">
        <v>1349721</v>
      </c>
      <c r="AE22" s="627"/>
      <c r="AF22" s="627"/>
      <c r="AG22" s="627"/>
      <c r="AH22" s="627"/>
      <c r="AI22" s="627"/>
      <c r="AJ22" s="627"/>
      <c r="AK22" s="627"/>
      <c r="AL22" s="628">
        <v>20.3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105727</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112345</v>
      </c>
      <c r="BH23" s="624"/>
      <c r="BI23" s="624"/>
      <c r="BJ23" s="624"/>
      <c r="BK23" s="624"/>
      <c r="BL23" s="624"/>
      <c r="BM23" s="624"/>
      <c r="BN23" s="625"/>
      <c r="BO23" s="626">
        <v>2.5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4661428</v>
      </c>
      <c r="CS24" s="613"/>
      <c r="CT24" s="613"/>
      <c r="CU24" s="613"/>
      <c r="CV24" s="613"/>
      <c r="CW24" s="613"/>
      <c r="CX24" s="613"/>
      <c r="CY24" s="614"/>
      <c r="CZ24" s="617">
        <v>42.4</v>
      </c>
      <c r="DA24" s="618"/>
      <c r="DB24" s="618"/>
      <c r="DC24" s="634"/>
      <c r="DD24" s="655">
        <v>3421307</v>
      </c>
      <c r="DE24" s="613"/>
      <c r="DF24" s="613"/>
      <c r="DG24" s="613"/>
      <c r="DH24" s="613"/>
      <c r="DI24" s="613"/>
      <c r="DJ24" s="613"/>
      <c r="DK24" s="614"/>
      <c r="DL24" s="655">
        <v>3132245</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6847362</v>
      </c>
      <c r="S25" s="624"/>
      <c r="T25" s="624"/>
      <c r="U25" s="624"/>
      <c r="V25" s="624"/>
      <c r="W25" s="624"/>
      <c r="X25" s="624"/>
      <c r="Y25" s="625"/>
      <c r="Z25" s="626">
        <v>59.4</v>
      </c>
      <c r="AA25" s="626"/>
      <c r="AB25" s="626"/>
      <c r="AC25" s="626"/>
      <c r="AD25" s="627">
        <v>6629290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1916168</v>
      </c>
      <c r="CS25" s="656"/>
      <c r="CT25" s="656"/>
      <c r="CU25" s="656"/>
      <c r="CV25" s="656"/>
      <c r="CW25" s="656"/>
      <c r="CX25" s="656"/>
      <c r="CY25" s="657"/>
      <c r="CZ25" s="628">
        <v>17.399999999999999</v>
      </c>
      <c r="DA25" s="653"/>
      <c r="DB25" s="653"/>
      <c r="DC25" s="658"/>
      <c r="DD25" s="632">
        <v>1763088</v>
      </c>
      <c r="DE25" s="656"/>
      <c r="DF25" s="656"/>
      <c r="DG25" s="656"/>
      <c r="DH25" s="656"/>
      <c r="DI25" s="656"/>
      <c r="DJ25" s="656"/>
      <c r="DK25" s="657"/>
      <c r="DL25" s="632">
        <v>1759542</v>
      </c>
      <c r="DM25" s="656"/>
      <c r="DN25" s="656"/>
      <c r="DO25" s="656"/>
      <c r="DP25" s="656"/>
      <c r="DQ25" s="656"/>
      <c r="DR25" s="656"/>
      <c r="DS25" s="656"/>
      <c r="DT25" s="656"/>
      <c r="DU25" s="656"/>
      <c r="DV25" s="657"/>
      <c r="DW25" s="628">
        <v>26.3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3709</v>
      </c>
      <c r="S26" s="624"/>
      <c r="T26" s="624"/>
      <c r="U26" s="624"/>
      <c r="V26" s="624"/>
      <c r="W26" s="624"/>
      <c r="X26" s="624"/>
      <c r="Y26" s="625"/>
      <c r="Z26" s="626">
        <v>0</v>
      </c>
      <c r="AA26" s="626"/>
      <c r="AB26" s="626"/>
      <c r="AC26" s="626"/>
      <c r="AD26" s="627">
        <v>3709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999823</v>
      </c>
      <c r="CS26" s="624"/>
      <c r="CT26" s="624"/>
      <c r="CU26" s="624"/>
      <c r="CV26" s="624"/>
      <c r="CW26" s="624"/>
      <c r="CX26" s="624"/>
      <c r="CY26" s="625"/>
      <c r="CZ26" s="628">
        <v>9.1</v>
      </c>
      <c r="DA26" s="653"/>
      <c r="DB26" s="653"/>
      <c r="DC26" s="658"/>
      <c r="DD26" s="632">
        <v>885364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19724</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4434296</v>
      </c>
      <c r="BH27" s="624"/>
      <c r="BI27" s="624"/>
      <c r="BJ27" s="624"/>
      <c r="BK27" s="624"/>
      <c r="BL27" s="624"/>
      <c r="BM27" s="624"/>
      <c r="BN27" s="625"/>
      <c r="BO27" s="626">
        <v>100</v>
      </c>
      <c r="BP27" s="626"/>
      <c r="BQ27" s="626"/>
      <c r="BR27" s="626"/>
      <c r="BS27" s="627">
        <v>226522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1982511</v>
      </c>
      <c r="CS27" s="656"/>
      <c r="CT27" s="656"/>
      <c r="CU27" s="656"/>
      <c r="CV27" s="656"/>
      <c r="CW27" s="656"/>
      <c r="CX27" s="656"/>
      <c r="CY27" s="657"/>
      <c r="CZ27" s="628">
        <v>18</v>
      </c>
      <c r="DA27" s="653"/>
      <c r="DB27" s="653"/>
      <c r="DC27" s="658"/>
      <c r="DD27" s="632">
        <v>896990</v>
      </c>
      <c r="DE27" s="656"/>
      <c r="DF27" s="656"/>
      <c r="DG27" s="656"/>
      <c r="DH27" s="656"/>
      <c r="DI27" s="656"/>
      <c r="DJ27" s="656"/>
      <c r="DK27" s="657"/>
      <c r="DL27" s="632">
        <v>611474</v>
      </c>
      <c r="DM27" s="656"/>
      <c r="DN27" s="656"/>
      <c r="DO27" s="656"/>
      <c r="DP27" s="656"/>
      <c r="DQ27" s="656"/>
      <c r="DR27" s="656"/>
      <c r="DS27" s="656"/>
      <c r="DT27" s="656"/>
      <c r="DU27" s="656"/>
      <c r="DV27" s="657"/>
      <c r="DW27" s="628">
        <v>9.1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58519</v>
      </c>
      <c r="S28" s="624"/>
      <c r="T28" s="624"/>
      <c r="U28" s="624"/>
      <c r="V28" s="624"/>
      <c r="W28" s="624"/>
      <c r="X28" s="624"/>
      <c r="Y28" s="625"/>
      <c r="Z28" s="626">
        <v>0.5</v>
      </c>
      <c r="AA28" s="626"/>
      <c r="AB28" s="626"/>
      <c r="AC28" s="626"/>
      <c r="AD28" s="627">
        <v>5955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762749</v>
      </c>
      <c r="CS28" s="624"/>
      <c r="CT28" s="624"/>
      <c r="CU28" s="624"/>
      <c r="CV28" s="624"/>
      <c r="CW28" s="624"/>
      <c r="CX28" s="624"/>
      <c r="CY28" s="625"/>
      <c r="CZ28" s="628">
        <v>6.9</v>
      </c>
      <c r="DA28" s="653"/>
      <c r="DB28" s="653"/>
      <c r="DC28" s="658"/>
      <c r="DD28" s="632">
        <v>761229</v>
      </c>
      <c r="DE28" s="624"/>
      <c r="DF28" s="624"/>
      <c r="DG28" s="624"/>
      <c r="DH28" s="624"/>
      <c r="DI28" s="624"/>
      <c r="DJ28" s="624"/>
      <c r="DK28" s="625"/>
      <c r="DL28" s="632">
        <v>761229</v>
      </c>
      <c r="DM28" s="624"/>
      <c r="DN28" s="624"/>
      <c r="DO28" s="624"/>
      <c r="DP28" s="624"/>
      <c r="DQ28" s="624"/>
      <c r="DR28" s="624"/>
      <c r="DS28" s="624"/>
      <c r="DT28" s="624"/>
      <c r="DU28" s="624"/>
      <c r="DV28" s="625"/>
      <c r="DW28" s="628">
        <v>11.4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12395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762749</v>
      </c>
      <c r="CS29" s="656"/>
      <c r="CT29" s="656"/>
      <c r="CU29" s="656"/>
      <c r="CV29" s="656"/>
      <c r="CW29" s="656"/>
      <c r="CX29" s="656"/>
      <c r="CY29" s="657"/>
      <c r="CZ29" s="628">
        <v>6.9</v>
      </c>
      <c r="DA29" s="653"/>
      <c r="DB29" s="653"/>
      <c r="DC29" s="658"/>
      <c r="DD29" s="632">
        <v>761229</v>
      </c>
      <c r="DE29" s="656"/>
      <c r="DF29" s="656"/>
      <c r="DG29" s="656"/>
      <c r="DH29" s="656"/>
      <c r="DI29" s="656"/>
      <c r="DJ29" s="656"/>
      <c r="DK29" s="657"/>
      <c r="DL29" s="632">
        <v>761229</v>
      </c>
      <c r="DM29" s="656"/>
      <c r="DN29" s="656"/>
      <c r="DO29" s="656"/>
      <c r="DP29" s="656"/>
      <c r="DQ29" s="656"/>
      <c r="DR29" s="656"/>
      <c r="DS29" s="656"/>
      <c r="DT29" s="656"/>
      <c r="DU29" s="656"/>
      <c r="DV29" s="657"/>
      <c r="DW29" s="628">
        <v>11.4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1411463</v>
      </c>
      <c r="S30" s="624"/>
      <c r="T30" s="624"/>
      <c r="U30" s="624"/>
      <c r="V30" s="624"/>
      <c r="W30" s="624"/>
      <c r="X30" s="624"/>
      <c r="Y30" s="625"/>
      <c r="Z30" s="626">
        <v>12.2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741771</v>
      </c>
      <c r="CS30" s="624"/>
      <c r="CT30" s="624"/>
      <c r="CU30" s="624"/>
      <c r="CV30" s="624"/>
      <c r="CW30" s="624"/>
      <c r="CX30" s="624"/>
      <c r="CY30" s="625"/>
      <c r="CZ30" s="628">
        <v>6.8</v>
      </c>
      <c r="DA30" s="653"/>
      <c r="DB30" s="653"/>
      <c r="DC30" s="658"/>
      <c r="DD30" s="632">
        <v>740251</v>
      </c>
      <c r="DE30" s="624"/>
      <c r="DF30" s="624"/>
      <c r="DG30" s="624"/>
      <c r="DH30" s="624"/>
      <c r="DI30" s="624"/>
      <c r="DJ30" s="624"/>
      <c r="DK30" s="625"/>
      <c r="DL30" s="632">
        <v>740251</v>
      </c>
      <c r="DM30" s="624"/>
      <c r="DN30" s="624"/>
      <c r="DO30" s="624"/>
      <c r="DP30" s="624"/>
      <c r="DQ30" s="624"/>
      <c r="DR30" s="624"/>
      <c r="DS30" s="624"/>
      <c r="DT30" s="624"/>
      <c r="DU30" s="624"/>
      <c r="DV30" s="625"/>
      <c r="DW30" s="628">
        <v>11.1</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95.7</v>
      </c>
      <c r="BN31" s="667"/>
      <c r="BO31" s="667"/>
      <c r="BP31" s="667"/>
      <c r="BQ31" s="668"/>
      <c r="BR31" s="670">
        <v>99.1</v>
      </c>
      <c r="BS31" s="667"/>
      <c r="BT31" s="667"/>
      <c r="BU31" s="667"/>
      <c r="BV31" s="667"/>
      <c r="BW31" s="667"/>
      <c r="BX31" s="618">
        <v>95.2</v>
      </c>
      <c r="BY31" s="667"/>
      <c r="BZ31" s="667"/>
      <c r="CA31" s="667"/>
      <c r="CB31" s="668"/>
      <c r="CD31" s="663"/>
      <c r="CE31" s="664"/>
      <c r="CF31" s="620" t="s">
        <v>300</v>
      </c>
      <c r="CG31" s="621"/>
      <c r="CH31" s="621"/>
      <c r="CI31" s="621"/>
      <c r="CJ31" s="621"/>
      <c r="CK31" s="621"/>
      <c r="CL31" s="621"/>
      <c r="CM31" s="621"/>
      <c r="CN31" s="621"/>
      <c r="CO31" s="621"/>
      <c r="CP31" s="621"/>
      <c r="CQ31" s="622"/>
      <c r="CR31" s="623">
        <v>20978</v>
      </c>
      <c r="CS31" s="656"/>
      <c r="CT31" s="656"/>
      <c r="CU31" s="656"/>
      <c r="CV31" s="656"/>
      <c r="CW31" s="656"/>
      <c r="CX31" s="656"/>
      <c r="CY31" s="657"/>
      <c r="CZ31" s="628">
        <v>0.2</v>
      </c>
      <c r="DA31" s="653"/>
      <c r="DB31" s="653"/>
      <c r="DC31" s="658"/>
      <c r="DD31" s="632">
        <v>20978</v>
      </c>
      <c r="DE31" s="656"/>
      <c r="DF31" s="656"/>
      <c r="DG31" s="656"/>
      <c r="DH31" s="656"/>
      <c r="DI31" s="656"/>
      <c r="DJ31" s="656"/>
      <c r="DK31" s="657"/>
      <c r="DL31" s="632">
        <v>20978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645529</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96.8</v>
      </c>
      <c r="BN32" s="656"/>
      <c r="BO32" s="656"/>
      <c r="BP32" s="656"/>
      <c r="BQ32" s="669"/>
      <c r="BR32" s="680">
        <v>99.1</v>
      </c>
      <c r="BS32" s="656"/>
      <c r="BT32" s="656"/>
      <c r="BU32" s="656"/>
      <c r="BV32" s="656"/>
      <c r="BW32" s="656"/>
      <c r="BX32" s="629">
        <v>96.4</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13372</v>
      </c>
      <c r="S33" s="624"/>
      <c r="T33" s="624"/>
      <c r="U33" s="624"/>
      <c r="V33" s="624"/>
      <c r="W33" s="624"/>
      <c r="X33" s="624"/>
      <c r="Y33" s="625"/>
      <c r="Z33" s="626">
        <v>0.1</v>
      </c>
      <c r="AA33" s="626"/>
      <c r="AB33" s="626"/>
      <c r="AC33" s="626"/>
      <c r="AD33" s="627">
        <v>945</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v>
      </c>
      <c r="BH33" s="682"/>
      <c r="BI33" s="682"/>
      <c r="BJ33" s="682"/>
      <c r="BK33" s="682"/>
      <c r="BL33" s="682"/>
      <c r="BM33" s="683">
        <v>94.2</v>
      </c>
      <c r="BN33" s="682"/>
      <c r="BO33" s="682"/>
      <c r="BP33" s="682"/>
      <c r="BQ33" s="684"/>
      <c r="BR33" s="681">
        <v>99</v>
      </c>
      <c r="BS33" s="682"/>
      <c r="BT33" s="682"/>
      <c r="BU33" s="682"/>
      <c r="BV33" s="682"/>
      <c r="BW33" s="682"/>
      <c r="BX33" s="683">
        <v>93.6</v>
      </c>
      <c r="BY33" s="682"/>
      <c r="BZ33" s="682"/>
      <c r="CA33" s="682"/>
      <c r="CB33" s="684"/>
      <c r="CD33" s="620" t="s">
        <v>307</v>
      </c>
      <c r="CE33" s="621"/>
      <c r="CF33" s="621"/>
      <c r="CG33" s="621"/>
      <c r="CH33" s="621"/>
      <c r="CI33" s="621"/>
      <c r="CJ33" s="621"/>
      <c r="CK33" s="621"/>
      <c r="CL33" s="621"/>
      <c r="CM33" s="621"/>
      <c r="CN33" s="621"/>
      <c r="CO33" s="621"/>
      <c r="CP33" s="621"/>
      <c r="CQ33" s="622"/>
      <c r="CR33" s="623">
        <v>5465919</v>
      </c>
      <c r="CS33" s="656"/>
      <c r="CT33" s="656"/>
      <c r="CU33" s="656"/>
      <c r="CV33" s="656"/>
      <c r="CW33" s="656"/>
      <c r="CX33" s="656"/>
      <c r="CY33" s="657"/>
      <c r="CZ33" s="628">
        <v>49.8</v>
      </c>
      <c r="DA33" s="653"/>
      <c r="DB33" s="653"/>
      <c r="DC33" s="658"/>
      <c r="DD33" s="632">
        <v>4150619</v>
      </c>
      <c r="DE33" s="656"/>
      <c r="DF33" s="656"/>
      <c r="DG33" s="656"/>
      <c r="DH33" s="656"/>
      <c r="DI33" s="656"/>
      <c r="DJ33" s="656"/>
      <c r="DK33" s="657"/>
      <c r="DL33" s="632">
        <v>2850492</v>
      </c>
      <c r="DM33" s="656"/>
      <c r="DN33" s="656"/>
      <c r="DO33" s="656"/>
      <c r="DP33" s="656"/>
      <c r="DQ33" s="656"/>
      <c r="DR33" s="656"/>
      <c r="DS33" s="656"/>
      <c r="DT33" s="656"/>
      <c r="DU33" s="656"/>
      <c r="DV33" s="657"/>
      <c r="DW33" s="628">
        <v>42.6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174531</v>
      </c>
      <c r="S34" s="624"/>
      <c r="T34" s="624"/>
      <c r="U34" s="624"/>
      <c r="V34" s="624"/>
      <c r="W34" s="624"/>
      <c r="X34" s="624"/>
      <c r="Y34" s="625"/>
      <c r="Z34" s="626">
        <v>1.5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1302739</v>
      </c>
      <c r="CS34" s="624"/>
      <c r="CT34" s="624"/>
      <c r="CU34" s="624"/>
      <c r="CV34" s="624"/>
      <c r="CW34" s="624"/>
      <c r="CX34" s="624"/>
      <c r="CY34" s="625"/>
      <c r="CZ34" s="628">
        <v>11.9</v>
      </c>
      <c r="DA34" s="653"/>
      <c r="DB34" s="653"/>
      <c r="DC34" s="658"/>
      <c r="DD34" s="632">
        <v>912218</v>
      </c>
      <c r="DE34" s="624"/>
      <c r="DF34" s="624"/>
      <c r="DG34" s="624"/>
      <c r="DH34" s="624"/>
      <c r="DI34" s="624"/>
      <c r="DJ34" s="624"/>
      <c r="DK34" s="625"/>
      <c r="DL34" s="632">
        <v>832966</v>
      </c>
      <c r="DM34" s="624"/>
      <c r="DN34" s="624"/>
      <c r="DO34" s="624"/>
      <c r="DP34" s="624"/>
      <c r="DQ34" s="624"/>
      <c r="DR34" s="624"/>
      <c r="DS34" s="624"/>
      <c r="DT34" s="624"/>
      <c r="DU34" s="624"/>
      <c r="DV34" s="625"/>
      <c r="DW34" s="628">
        <v>12.4</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726573</v>
      </c>
      <c r="S35" s="624"/>
      <c r="T35" s="624"/>
      <c r="U35" s="624"/>
      <c r="V35" s="624"/>
      <c r="W35" s="624"/>
      <c r="X35" s="624"/>
      <c r="Y35" s="625"/>
      <c r="Z35" s="626">
        <v>6.3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93754</v>
      </c>
      <c r="CS35" s="656"/>
      <c r="CT35" s="656"/>
      <c r="CU35" s="656"/>
      <c r="CV35" s="656"/>
      <c r="CW35" s="656"/>
      <c r="CX35" s="656"/>
      <c r="CY35" s="657"/>
      <c r="CZ35" s="628">
        <v>0.9</v>
      </c>
      <c r="DA35" s="653"/>
      <c r="DB35" s="653"/>
      <c r="DC35" s="658"/>
      <c r="DD35" s="632">
        <v>86914</v>
      </c>
      <c r="DE35" s="656"/>
      <c r="DF35" s="656"/>
      <c r="DG35" s="656"/>
      <c r="DH35" s="656"/>
      <c r="DI35" s="656"/>
      <c r="DJ35" s="656"/>
      <c r="DK35" s="657"/>
      <c r="DL35" s="632">
        <v>86914</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559839</v>
      </c>
      <c r="S36" s="624"/>
      <c r="T36" s="624"/>
      <c r="U36" s="624"/>
      <c r="V36" s="624"/>
      <c r="W36" s="624"/>
      <c r="X36" s="624"/>
      <c r="Y36" s="625"/>
      <c r="Z36" s="626">
        <v>4.9000000000000004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1163915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204959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1814403</v>
      </c>
      <c r="CS36" s="624"/>
      <c r="CT36" s="624"/>
      <c r="CU36" s="624"/>
      <c r="CV36" s="624"/>
      <c r="CW36" s="624"/>
      <c r="CX36" s="624"/>
      <c r="CY36" s="625"/>
      <c r="CZ36" s="628">
        <v>16.5</v>
      </c>
      <c r="DA36" s="653"/>
      <c r="DB36" s="653"/>
      <c r="DC36" s="658"/>
      <c r="DD36" s="632">
        <v>1266000</v>
      </c>
      <c r="DE36" s="624"/>
      <c r="DF36" s="624"/>
      <c r="DG36" s="624"/>
      <c r="DH36" s="624"/>
      <c r="DI36" s="624"/>
      <c r="DJ36" s="624"/>
      <c r="DK36" s="625"/>
      <c r="DL36" s="632">
        <v>1050735</v>
      </c>
      <c r="DM36" s="624"/>
      <c r="DN36" s="624"/>
      <c r="DO36" s="624"/>
      <c r="DP36" s="624"/>
      <c r="DQ36" s="624"/>
      <c r="DR36" s="624"/>
      <c r="DS36" s="624"/>
      <c r="DT36" s="624"/>
      <c r="DU36" s="624"/>
      <c r="DV36" s="625"/>
      <c r="DW36" s="628">
        <v>15.7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635885</v>
      </c>
      <c r="S37" s="624"/>
      <c r="T37" s="624"/>
      <c r="U37" s="624"/>
      <c r="V37" s="624"/>
      <c r="W37" s="624"/>
      <c r="X37" s="624"/>
      <c r="Y37" s="625"/>
      <c r="Z37" s="626">
        <v>5.5</v>
      </c>
      <c r="AA37" s="626"/>
      <c r="AB37" s="626"/>
      <c r="AC37" s="626"/>
      <c r="AD37" s="627">
        <v>107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159347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194433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706510</v>
      </c>
      <c r="CS37" s="656"/>
      <c r="CT37" s="656"/>
      <c r="CU37" s="656"/>
      <c r="CV37" s="656"/>
      <c r="CW37" s="656"/>
      <c r="CX37" s="656"/>
      <c r="CY37" s="657"/>
      <c r="CZ37" s="628">
        <v>6.4</v>
      </c>
      <c r="DA37" s="653"/>
      <c r="DB37" s="653"/>
      <c r="DC37" s="658"/>
      <c r="DD37" s="632">
        <v>706459</v>
      </c>
      <c r="DE37" s="656"/>
      <c r="DF37" s="656"/>
      <c r="DG37" s="656"/>
      <c r="DH37" s="656"/>
      <c r="DI37" s="656"/>
      <c r="DJ37" s="656"/>
      <c r="DK37" s="657"/>
      <c r="DL37" s="632">
        <v>666613</v>
      </c>
      <c r="DM37" s="656"/>
      <c r="DN37" s="656"/>
      <c r="DO37" s="656"/>
      <c r="DP37" s="656"/>
      <c r="DQ37" s="656"/>
      <c r="DR37" s="656"/>
      <c r="DS37" s="656"/>
      <c r="DT37" s="656"/>
      <c r="DU37" s="656"/>
      <c r="DV37" s="657"/>
      <c r="DW37" s="628">
        <v>10</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423065</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114305</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3629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1049610</v>
      </c>
      <c r="CS38" s="624"/>
      <c r="CT38" s="624"/>
      <c r="CU38" s="624"/>
      <c r="CV38" s="624"/>
      <c r="CW38" s="624"/>
      <c r="CX38" s="624"/>
      <c r="CY38" s="625"/>
      <c r="CZ38" s="628">
        <v>9.6</v>
      </c>
      <c r="DA38" s="653"/>
      <c r="DB38" s="653"/>
      <c r="DC38" s="658"/>
      <c r="DD38" s="632">
        <v>867487</v>
      </c>
      <c r="DE38" s="624"/>
      <c r="DF38" s="624"/>
      <c r="DG38" s="624"/>
      <c r="DH38" s="624"/>
      <c r="DI38" s="624"/>
      <c r="DJ38" s="624"/>
      <c r="DK38" s="625"/>
      <c r="DL38" s="632">
        <v>848404</v>
      </c>
      <c r="DM38" s="624"/>
      <c r="DN38" s="624"/>
      <c r="DO38" s="624"/>
      <c r="DP38" s="624"/>
      <c r="DQ38" s="624"/>
      <c r="DR38" s="624"/>
      <c r="DS38" s="624"/>
      <c r="DT38" s="624"/>
      <c r="DU38" s="624"/>
      <c r="DV38" s="625"/>
      <c r="DW38" s="628">
        <v>12.7</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5562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1147257</v>
      </c>
      <c r="CS39" s="656"/>
      <c r="CT39" s="656"/>
      <c r="CU39" s="656"/>
      <c r="CV39" s="656"/>
      <c r="CW39" s="656"/>
      <c r="CX39" s="656"/>
      <c r="CY39" s="657"/>
      <c r="CZ39" s="628">
        <v>10.4</v>
      </c>
      <c r="DA39" s="653"/>
      <c r="DB39" s="653"/>
      <c r="DC39" s="658"/>
      <c r="DD39" s="632">
        <v>986527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58565</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58156</v>
      </c>
      <c r="CS40" s="624"/>
      <c r="CT40" s="624"/>
      <c r="CU40" s="624"/>
      <c r="CV40" s="624"/>
      <c r="CW40" s="624"/>
      <c r="CX40" s="624"/>
      <c r="CY40" s="625"/>
      <c r="CZ40" s="628">
        <v>0.5</v>
      </c>
      <c r="DA40" s="653"/>
      <c r="DB40" s="653"/>
      <c r="DC40" s="658"/>
      <c r="DD40" s="632">
        <v>31473</v>
      </c>
      <c r="DE40" s="624"/>
      <c r="DF40" s="624"/>
      <c r="DG40" s="624"/>
      <c r="DH40" s="624"/>
      <c r="DI40" s="624"/>
      <c r="DJ40" s="624"/>
      <c r="DK40" s="625"/>
      <c r="DL40" s="632">
        <v>31473</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11531966</v>
      </c>
      <c r="S41" s="696"/>
      <c r="T41" s="696"/>
      <c r="U41" s="696"/>
      <c r="V41" s="696"/>
      <c r="W41" s="696"/>
      <c r="X41" s="696"/>
      <c r="Y41" s="700"/>
      <c r="Z41" s="701">
        <v>100</v>
      </c>
      <c r="AA41" s="701"/>
      <c r="AB41" s="701"/>
      <c r="AC41" s="701"/>
      <c r="AD41" s="702">
        <v>6640006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192450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697813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343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856366</v>
      </c>
      <c r="CS42" s="656"/>
      <c r="CT42" s="656"/>
      <c r="CU42" s="656"/>
      <c r="CV42" s="656"/>
      <c r="CW42" s="656"/>
      <c r="CX42" s="656"/>
      <c r="CY42" s="657"/>
      <c r="CZ42" s="628">
        <v>7.8</v>
      </c>
      <c r="DA42" s="653"/>
      <c r="DB42" s="653"/>
      <c r="DC42" s="658"/>
      <c r="DD42" s="632">
        <v>249987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40378</v>
      </c>
      <c r="CS43" s="656"/>
      <c r="CT43" s="656"/>
      <c r="CU43" s="656"/>
      <c r="CV43" s="656"/>
      <c r="CW43" s="656"/>
      <c r="CX43" s="656"/>
      <c r="CY43" s="657"/>
      <c r="CZ43" s="628">
        <v>0.4</v>
      </c>
      <c r="DA43" s="653"/>
      <c r="DB43" s="653"/>
      <c r="DC43" s="658"/>
      <c r="DD43" s="632">
        <v>40378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856366</v>
      </c>
      <c r="CS44" s="624"/>
      <c r="CT44" s="624"/>
      <c r="CU44" s="624"/>
      <c r="CV44" s="624"/>
      <c r="CW44" s="624"/>
      <c r="CX44" s="624"/>
      <c r="CY44" s="625"/>
      <c r="CZ44" s="628">
        <v>7.8</v>
      </c>
      <c r="DA44" s="629"/>
      <c r="DB44" s="629"/>
      <c r="DC44" s="635"/>
      <c r="DD44" s="632">
        <v>249987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317057</v>
      </c>
      <c r="CS45" s="656"/>
      <c r="CT45" s="656"/>
      <c r="CU45" s="656"/>
      <c r="CV45" s="656"/>
      <c r="CW45" s="656"/>
      <c r="CX45" s="656"/>
      <c r="CY45" s="657"/>
      <c r="CZ45" s="628">
        <v>2.9</v>
      </c>
      <c r="DA45" s="653"/>
      <c r="DB45" s="653"/>
      <c r="DC45" s="658"/>
      <c r="DD45" s="632">
        <v>33710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507326</v>
      </c>
      <c r="CS46" s="624"/>
      <c r="CT46" s="624"/>
      <c r="CU46" s="624"/>
      <c r="CV46" s="624"/>
      <c r="CW46" s="624"/>
      <c r="CX46" s="624"/>
      <c r="CY46" s="625"/>
      <c r="CZ46" s="628">
        <v>4.5999999999999996</v>
      </c>
      <c r="DA46" s="629"/>
      <c r="DB46" s="629"/>
      <c r="DC46" s="635"/>
      <c r="DD46" s="632">
        <v>184294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10983713</v>
      </c>
      <c r="CS49" s="682"/>
      <c r="CT49" s="682"/>
      <c r="CU49" s="682"/>
      <c r="CV49" s="682"/>
      <c r="CW49" s="682"/>
      <c r="CX49" s="682"/>
      <c r="CY49" s="711"/>
      <c r="CZ49" s="703">
        <v>100</v>
      </c>
      <c r="DA49" s="712"/>
      <c r="DB49" s="712"/>
      <c r="DC49" s="713"/>
      <c r="DD49" s="714">
        <v>7821913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001M+RG3MHvB5QrD2/DWpnjJi0WOZtMjsyVSxKd2J4qVnmmC4uuLCY+KW4IduZtI+ZnZ8yvfNJBe509SMBSHA==" saltValue="h1gCJTWjMNfa3AmgXaH3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11571</v>
      </c>
      <c r="R7" s="753"/>
      <c r="S7" s="753"/>
      <c r="T7" s="753"/>
      <c r="U7" s="753"/>
      <c r="V7" s="753">
        <v>11023</v>
      </c>
      <c r="W7" s="753"/>
      <c r="X7" s="753"/>
      <c r="Y7" s="753"/>
      <c r="Z7" s="753"/>
      <c r="AA7" s="753">
        <v>548</v>
      </c>
      <c r="AB7" s="753"/>
      <c r="AC7" s="753"/>
      <c r="AD7" s="753"/>
      <c r="AE7" s="754"/>
      <c r="AF7" s="755">
        <v>513</v>
      </c>
      <c r="AG7" s="756"/>
      <c r="AH7" s="756"/>
      <c r="AI7" s="756"/>
      <c r="AJ7" s="757"/>
      <c r="AK7" s="758">
        <v>721</v>
      </c>
      <c r="AL7" s="759"/>
      <c r="AM7" s="759"/>
      <c r="AN7" s="759"/>
      <c r="AO7" s="759"/>
      <c r="AP7" s="759">
        <v>7091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513</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3052</v>
      </c>
      <c r="R28" s="823"/>
      <c r="S28" s="823"/>
      <c r="T28" s="823"/>
      <c r="U28" s="823"/>
      <c r="V28" s="823">
        <v>2848</v>
      </c>
      <c r="W28" s="823"/>
      <c r="X28" s="823"/>
      <c r="Y28" s="823"/>
      <c r="Z28" s="823"/>
      <c r="AA28" s="823">
        <v>205</v>
      </c>
      <c r="AB28" s="823"/>
      <c r="AC28" s="823"/>
      <c r="AD28" s="823"/>
      <c r="AE28" s="824"/>
      <c r="AF28" s="825">
        <v>205</v>
      </c>
      <c r="AG28" s="823"/>
      <c r="AH28" s="823"/>
      <c r="AI28" s="823"/>
      <c r="AJ28" s="826"/>
      <c r="AK28" s="827">
        <v>246</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2308</v>
      </c>
      <c r="R29" s="784"/>
      <c r="S29" s="784"/>
      <c r="T29" s="784"/>
      <c r="U29" s="784"/>
      <c r="V29" s="784">
        <v>2149</v>
      </c>
      <c r="W29" s="784"/>
      <c r="X29" s="784"/>
      <c r="Y29" s="784"/>
      <c r="Z29" s="784"/>
      <c r="AA29" s="784">
        <v>158</v>
      </c>
      <c r="AB29" s="784"/>
      <c r="AC29" s="784"/>
      <c r="AD29" s="784"/>
      <c r="AE29" s="785"/>
      <c r="AF29" s="786">
        <v>158</v>
      </c>
      <c r="AG29" s="787"/>
      <c r="AH29" s="787"/>
      <c r="AI29" s="787"/>
      <c r="AJ29" s="788"/>
      <c r="AK29" s="834">
        <v>341</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404</v>
      </c>
      <c r="R30" s="784"/>
      <c r="S30" s="784"/>
      <c r="T30" s="784"/>
      <c r="U30" s="784"/>
      <c r="V30" s="784">
        <v>402</v>
      </c>
      <c r="W30" s="784"/>
      <c r="X30" s="784"/>
      <c r="Y30" s="784"/>
      <c r="Z30" s="784"/>
      <c r="AA30" s="784">
        <v>2</v>
      </c>
      <c r="AB30" s="784"/>
      <c r="AC30" s="784"/>
      <c r="AD30" s="784"/>
      <c r="AE30" s="785"/>
      <c r="AF30" s="786">
        <v>2</v>
      </c>
      <c r="AG30" s="787"/>
      <c r="AH30" s="787"/>
      <c r="AI30" s="787"/>
      <c r="AJ30" s="788"/>
      <c r="AK30" s="834">
        <v>90</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434</v>
      </c>
      <c r="R31" s="784"/>
      <c r="S31" s="784"/>
      <c r="T31" s="784"/>
      <c r="U31" s="784"/>
      <c r="V31" s="784">
        <v>409</v>
      </c>
      <c r="W31" s="784"/>
      <c r="X31" s="784"/>
      <c r="Y31" s="784"/>
      <c r="Z31" s="784"/>
      <c r="AA31" s="784">
        <v>25</v>
      </c>
      <c r="AB31" s="784"/>
      <c r="AC31" s="784"/>
      <c r="AD31" s="784"/>
      <c r="AE31" s="785"/>
      <c r="AF31" s="786">
        <v>21</v>
      </c>
      <c r="AG31" s="787"/>
      <c r="AH31" s="787"/>
      <c r="AI31" s="787"/>
      <c r="AJ31" s="788"/>
      <c r="AK31" s="834">
        <v>159</v>
      </c>
      <c r="AL31" s="830"/>
      <c r="AM31" s="830"/>
      <c r="AN31" s="830"/>
      <c r="AO31" s="830"/>
      <c r="AP31" s="830">
        <v>1231</v>
      </c>
      <c r="AQ31" s="830"/>
      <c r="AR31" s="830"/>
      <c r="AS31" s="830"/>
      <c r="AT31" s="830"/>
      <c r="AU31" s="830">
        <v>1191</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387</v>
      </c>
      <c r="AG63" s="844"/>
      <c r="AH63" s="844"/>
      <c r="AI63" s="844"/>
      <c r="AJ63" s="845"/>
      <c r="AK63" s="846"/>
      <c r="AL63" s="841"/>
      <c r="AM63" s="841"/>
      <c r="AN63" s="841"/>
      <c r="AO63" s="841"/>
      <c r="AP63" s="844">
        <v>1231</v>
      </c>
      <c r="AQ63" s="844"/>
      <c r="AR63" s="844"/>
      <c r="AS63" s="844"/>
      <c r="AT63" s="844"/>
      <c r="AU63" s="844">
        <v>1191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546</v>
      </c>
      <c r="C68" s="870"/>
      <c r="D68" s="870"/>
      <c r="E68" s="870"/>
      <c r="F68" s="870"/>
      <c r="G68" s="870"/>
      <c r="H68" s="870"/>
      <c r="I68" s="870"/>
      <c r="J68" s="870"/>
      <c r="K68" s="870"/>
      <c r="L68" s="870"/>
      <c r="M68" s="870"/>
      <c r="N68" s="870"/>
      <c r="O68" s="870"/>
      <c r="P68" s="871"/>
      <c r="Q68" s="872">
        <v>2496</v>
      </c>
      <c r="R68" s="866"/>
      <c r="S68" s="866"/>
      <c r="T68" s="866"/>
      <c r="U68" s="866"/>
      <c r="V68" s="866">
        <v>2344</v>
      </c>
      <c r="W68" s="866"/>
      <c r="X68" s="866"/>
      <c r="Y68" s="866"/>
      <c r="Z68" s="866"/>
      <c r="AA68" s="866">
        <v>152</v>
      </c>
      <c r="AB68" s="866"/>
      <c r="AC68" s="866"/>
      <c r="AD68" s="866"/>
      <c r="AE68" s="866"/>
      <c r="AF68" s="866">
        <v>152</v>
      </c>
      <c r="AG68" s="866"/>
      <c r="AH68" s="866"/>
      <c r="AI68" s="866"/>
      <c r="AJ68" s="866"/>
      <c r="AK68" s="866">
        <v>39</v>
      </c>
      <c r="AL68" s="866"/>
      <c r="AM68" s="866"/>
      <c r="AN68" s="866"/>
      <c r="AO68" s="866"/>
      <c r="AP68" s="866">
        <v>2710</v>
      </c>
      <c r="AQ68" s="866"/>
      <c r="AR68" s="866"/>
      <c r="AS68" s="866"/>
      <c r="AT68" s="866"/>
      <c r="AU68" s="866">
        <v>515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547</v>
      </c>
      <c r="C69" s="874"/>
      <c r="D69" s="874"/>
      <c r="E69" s="874"/>
      <c r="F69" s="874"/>
      <c r="G69" s="874"/>
      <c r="H69" s="874"/>
      <c r="I69" s="874"/>
      <c r="J69" s="874"/>
      <c r="K69" s="874"/>
      <c r="L69" s="874"/>
      <c r="M69" s="874"/>
      <c r="N69" s="874"/>
      <c r="O69" s="874"/>
      <c r="P69" s="875"/>
      <c r="Q69" s="876">
        <v>9678</v>
      </c>
      <c r="R69" s="830"/>
      <c r="S69" s="830"/>
      <c r="T69" s="830"/>
      <c r="U69" s="830"/>
      <c r="V69" s="830">
        <v>9792</v>
      </c>
      <c r="W69" s="830"/>
      <c r="X69" s="830"/>
      <c r="Y69" s="830"/>
      <c r="Z69" s="830"/>
      <c r="AA69" s="830">
        <v>-114</v>
      </c>
      <c r="AB69" s="830"/>
      <c r="AC69" s="830"/>
      <c r="AD69" s="830"/>
      <c r="AE69" s="830"/>
      <c r="AF69" s="830">
        <v>3880</v>
      </c>
      <c r="AG69" s="830"/>
      <c r="AH69" s="830"/>
      <c r="AI69" s="830"/>
      <c r="AJ69" s="830"/>
      <c r="AK69" s="830" t="s">
        <v>555</v>
      </c>
      <c r="AL69" s="830"/>
      <c r="AM69" s="830"/>
      <c r="AN69" s="830"/>
      <c r="AO69" s="830"/>
      <c r="AP69" s="830">
        <v>6817</v>
      </c>
      <c r="AQ69" s="830"/>
      <c r="AR69" s="830"/>
      <c r="AS69" s="830"/>
      <c r="AT69" s="830"/>
      <c r="AU69" s="830">
        <v>450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548</v>
      </c>
      <c r="C70" s="874"/>
      <c r="D70" s="874"/>
      <c r="E70" s="874"/>
      <c r="F70" s="874"/>
      <c r="G70" s="874"/>
      <c r="H70" s="874"/>
      <c r="I70" s="874"/>
      <c r="J70" s="874"/>
      <c r="K70" s="874"/>
      <c r="L70" s="874"/>
      <c r="M70" s="874"/>
      <c r="N70" s="874"/>
      <c r="O70" s="874"/>
      <c r="P70" s="875"/>
      <c r="Q70" s="876">
        <v>3648</v>
      </c>
      <c r="R70" s="830"/>
      <c r="S70" s="830"/>
      <c r="T70" s="830"/>
      <c r="U70" s="830"/>
      <c r="V70" s="830">
        <v>3020</v>
      </c>
      <c r="W70" s="830"/>
      <c r="X70" s="830"/>
      <c r="Y70" s="830"/>
      <c r="Z70" s="830"/>
      <c r="AA70" s="830">
        <v>628</v>
      </c>
      <c r="AB70" s="830"/>
      <c r="AC70" s="830"/>
      <c r="AD70" s="830"/>
      <c r="AE70" s="830"/>
      <c r="AF70" s="830">
        <v>507</v>
      </c>
      <c r="AG70" s="830"/>
      <c r="AH70" s="830"/>
      <c r="AI70" s="830"/>
      <c r="AJ70" s="830"/>
      <c r="AK70" s="830" t="s">
        <v>555</v>
      </c>
      <c r="AL70" s="830"/>
      <c r="AM70" s="830"/>
      <c r="AN70" s="830"/>
      <c r="AO70" s="830"/>
      <c r="AP70" s="830">
        <v>12811</v>
      </c>
      <c r="AQ70" s="830"/>
      <c r="AR70" s="830"/>
      <c r="AS70" s="830"/>
      <c r="AT70" s="830"/>
      <c r="AU70" s="830">
        <v>1238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549</v>
      </c>
      <c r="C71" s="874"/>
      <c r="D71" s="874"/>
      <c r="E71" s="874"/>
      <c r="F71" s="874"/>
      <c r="G71" s="874"/>
      <c r="H71" s="874"/>
      <c r="I71" s="874"/>
      <c r="J71" s="874"/>
      <c r="K71" s="874"/>
      <c r="L71" s="874"/>
      <c r="M71" s="874"/>
      <c r="N71" s="874"/>
      <c r="O71" s="874"/>
      <c r="P71" s="875"/>
      <c r="Q71" s="876">
        <v>339</v>
      </c>
      <c r="R71" s="830"/>
      <c r="S71" s="830"/>
      <c r="T71" s="830"/>
      <c r="U71" s="830"/>
      <c r="V71" s="830">
        <v>306</v>
      </c>
      <c r="W71" s="830"/>
      <c r="X71" s="830"/>
      <c r="Y71" s="830"/>
      <c r="Z71" s="830"/>
      <c r="AA71" s="830">
        <v>33</v>
      </c>
      <c r="AB71" s="830"/>
      <c r="AC71" s="830"/>
      <c r="AD71" s="830"/>
      <c r="AE71" s="830"/>
      <c r="AF71" s="830">
        <v>33</v>
      </c>
      <c r="AG71" s="830"/>
      <c r="AH71" s="830"/>
      <c r="AI71" s="830"/>
      <c r="AJ71" s="830"/>
      <c r="AK71" s="830" t="s">
        <v>555</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550</v>
      </c>
      <c r="C72" s="874"/>
      <c r="D72" s="874"/>
      <c r="E72" s="874"/>
      <c r="F72" s="874"/>
      <c r="G72" s="874"/>
      <c r="H72" s="874"/>
      <c r="I72" s="874"/>
      <c r="J72" s="874"/>
      <c r="K72" s="874"/>
      <c r="L72" s="874"/>
      <c r="M72" s="874"/>
      <c r="N72" s="874"/>
      <c r="O72" s="874"/>
      <c r="P72" s="875"/>
      <c r="Q72" s="876">
        <v>176</v>
      </c>
      <c r="R72" s="830"/>
      <c r="S72" s="830"/>
      <c r="T72" s="830"/>
      <c r="U72" s="830"/>
      <c r="V72" s="830">
        <v>142</v>
      </c>
      <c r="W72" s="830"/>
      <c r="X72" s="830"/>
      <c r="Y72" s="830"/>
      <c r="Z72" s="830"/>
      <c r="AA72" s="830">
        <v>34</v>
      </c>
      <c r="AB72" s="830"/>
      <c r="AC72" s="830"/>
      <c r="AD72" s="830"/>
      <c r="AE72" s="830"/>
      <c r="AF72" s="830">
        <v>34</v>
      </c>
      <c r="AG72" s="830"/>
      <c r="AH72" s="830"/>
      <c r="AI72" s="830"/>
      <c r="AJ72" s="830"/>
      <c r="AK72" s="830">
        <v>19</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551</v>
      </c>
      <c r="C73" s="874"/>
      <c r="D73" s="874"/>
      <c r="E73" s="874"/>
      <c r="F73" s="874"/>
      <c r="G73" s="874"/>
      <c r="H73" s="874"/>
      <c r="I73" s="874"/>
      <c r="J73" s="874"/>
      <c r="K73" s="874"/>
      <c r="L73" s="874"/>
      <c r="M73" s="874"/>
      <c r="N73" s="874"/>
      <c r="O73" s="874"/>
      <c r="P73" s="875"/>
      <c r="Q73" s="876">
        <v>4231</v>
      </c>
      <c r="R73" s="830"/>
      <c r="S73" s="830"/>
      <c r="T73" s="830"/>
      <c r="U73" s="830"/>
      <c r="V73" s="830">
        <v>3817</v>
      </c>
      <c r="W73" s="830"/>
      <c r="X73" s="830"/>
      <c r="Y73" s="830"/>
      <c r="Z73" s="830"/>
      <c r="AA73" s="830">
        <v>414</v>
      </c>
      <c r="AB73" s="830"/>
      <c r="AC73" s="830"/>
      <c r="AD73" s="830"/>
      <c r="AE73" s="830"/>
      <c r="AF73" s="830">
        <v>414</v>
      </c>
      <c r="AG73" s="830"/>
      <c r="AH73" s="830"/>
      <c r="AI73" s="830"/>
      <c r="AJ73" s="830"/>
      <c r="AK73" s="830" t="s">
        <v>555</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552</v>
      </c>
      <c r="C74" s="874"/>
      <c r="D74" s="874"/>
      <c r="E74" s="874"/>
      <c r="F74" s="874"/>
      <c r="G74" s="874"/>
      <c r="H74" s="874"/>
      <c r="I74" s="874"/>
      <c r="J74" s="874"/>
      <c r="K74" s="874"/>
      <c r="L74" s="874"/>
      <c r="M74" s="874"/>
      <c r="N74" s="874"/>
      <c r="O74" s="874"/>
      <c r="P74" s="875"/>
      <c r="Q74" s="876">
        <v>141</v>
      </c>
      <c r="R74" s="830"/>
      <c r="S74" s="830"/>
      <c r="T74" s="830"/>
      <c r="U74" s="830"/>
      <c r="V74" s="830">
        <v>131</v>
      </c>
      <c r="W74" s="830"/>
      <c r="X74" s="830"/>
      <c r="Y74" s="830"/>
      <c r="Z74" s="830"/>
      <c r="AA74" s="830">
        <v>10</v>
      </c>
      <c r="AB74" s="830"/>
      <c r="AC74" s="830"/>
      <c r="AD74" s="830"/>
      <c r="AE74" s="830"/>
      <c r="AF74" s="830">
        <v>10</v>
      </c>
      <c r="AG74" s="830"/>
      <c r="AH74" s="830"/>
      <c r="AI74" s="830"/>
      <c r="AJ74" s="830"/>
      <c r="AK74" s="830">
        <v>5</v>
      </c>
      <c r="AL74" s="830"/>
      <c r="AM74" s="830"/>
      <c r="AN74" s="830"/>
      <c r="AO74" s="830"/>
      <c r="AP74" s="830" t="s">
        <v>555</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553</v>
      </c>
      <c r="C75" s="874"/>
      <c r="D75" s="874"/>
      <c r="E75" s="874"/>
      <c r="F75" s="874"/>
      <c r="G75" s="874"/>
      <c r="H75" s="874"/>
      <c r="I75" s="874"/>
      <c r="J75" s="874"/>
      <c r="K75" s="874"/>
      <c r="L75" s="874"/>
      <c r="M75" s="874"/>
      <c r="N75" s="874"/>
      <c r="O75" s="874"/>
      <c r="P75" s="875"/>
      <c r="Q75" s="877">
        <v>265484</v>
      </c>
      <c r="R75" s="878"/>
      <c r="S75" s="878"/>
      <c r="T75" s="878"/>
      <c r="U75" s="834"/>
      <c r="V75" s="879">
        <v>260529</v>
      </c>
      <c r="W75" s="878"/>
      <c r="X75" s="878"/>
      <c r="Y75" s="878"/>
      <c r="Z75" s="834"/>
      <c r="AA75" s="879">
        <v>4955</v>
      </c>
      <c r="AB75" s="878"/>
      <c r="AC75" s="878"/>
      <c r="AD75" s="878"/>
      <c r="AE75" s="834"/>
      <c r="AF75" s="879">
        <v>4502</v>
      </c>
      <c r="AG75" s="878"/>
      <c r="AH75" s="878"/>
      <c r="AI75" s="878"/>
      <c r="AJ75" s="834"/>
      <c r="AK75" s="879">
        <v>2205</v>
      </c>
      <c r="AL75" s="878"/>
      <c r="AM75" s="878"/>
      <c r="AN75" s="878"/>
      <c r="AO75" s="834"/>
      <c r="AP75" s="830" t="s">
        <v>555</v>
      </c>
      <c r="AQ75" s="830"/>
      <c r="AR75" s="830"/>
      <c r="AS75" s="830"/>
      <c r="AT75" s="830"/>
      <c r="AU75" s="830" t="s">
        <v>555</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554</v>
      </c>
      <c r="C76" s="874"/>
      <c r="D76" s="874"/>
      <c r="E76" s="874"/>
      <c r="F76" s="874"/>
      <c r="G76" s="874"/>
      <c r="H76" s="874"/>
      <c r="I76" s="874"/>
      <c r="J76" s="874"/>
      <c r="K76" s="874"/>
      <c r="L76" s="874"/>
      <c r="M76" s="874"/>
      <c r="N76" s="874"/>
      <c r="O76" s="874"/>
      <c r="P76" s="875"/>
      <c r="Q76" s="877">
        <v>9994</v>
      </c>
      <c r="R76" s="878"/>
      <c r="S76" s="878"/>
      <c r="T76" s="878"/>
      <c r="U76" s="834"/>
      <c r="V76" s="879">
        <v>8720</v>
      </c>
      <c r="W76" s="878"/>
      <c r="X76" s="878"/>
      <c r="Y76" s="878"/>
      <c r="Z76" s="834"/>
      <c r="AA76" s="879">
        <v>1274</v>
      </c>
      <c r="AB76" s="878"/>
      <c r="AC76" s="878"/>
      <c r="AD76" s="878"/>
      <c r="AE76" s="834"/>
      <c r="AF76" s="879">
        <v>5128</v>
      </c>
      <c r="AG76" s="878"/>
      <c r="AH76" s="878"/>
      <c r="AI76" s="878"/>
      <c r="AJ76" s="834"/>
      <c r="AK76" s="830" t="s">
        <v>555</v>
      </c>
      <c r="AL76" s="830"/>
      <c r="AM76" s="830"/>
      <c r="AN76" s="830"/>
      <c r="AO76" s="830"/>
      <c r="AP76" s="879">
        <v>27193</v>
      </c>
      <c r="AQ76" s="878"/>
      <c r="AR76" s="878"/>
      <c r="AS76" s="878"/>
      <c r="AT76" s="834"/>
      <c r="AU76" s="830" t="s">
        <v>555</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14660</v>
      </c>
      <c r="AG88" s="844"/>
      <c r="AH88" s="844"/>
      <c r="AI88" s="844"/>
      <c r="AJ88" s="844"/>
      <c r="AK88" s="841"/>
      <c r="AL88" s="841"/>
      <c r="AM88" s="841"/>
      <c r="AN88" s="841"/>
      <c r="AO88" s="841"/>
      <c r="AP88" s="844">
        <v>49530</v>
      </c>
      <c r="AQ88" s="844"/>
      <c r="AR88" s="844"/>
      <c r="AS88" s="844"/>
      <c r="AT88" s="844"/>
      <c r="AU88" s="844">
        <v>2203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746750</v>
      </c>
      <c r="AB110" s="900"/>
      <c r="AC110" s="900"/>
      <c r="AD110" s="900"/>
      <c r="AE110" s="901"/>
      <c r="AF110" s="902">
        <v>762772</v>
      </c>
      <c r="AG110" s="900"/>
      <c r="AH110" s="900"/>
      <c r="AI110" s="900"/>
      <c r="AJ110" s="901"/>
      <c r="AK110" s="902">
        <v>762749</v>
      </c>
      <c r="AL110" s="900"/>
      <c r="AM110" s="900"/>
      <c r="AN110" s="900"/>
      <c r="AO110" s="901"/>
      <c r="AP110" s="903">
        <v>13.2</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7592118</v>
      </c>
      <c r="BR110" s="931"/>
      <c r="BS110" s="931"/>
      <c r="BT110" s="931"/>
      <c r="BU110" s="931"/>
      <c r="BV110" s="931">
        <v>7409674</v>
      </c>
      <c r="BW110" s="931"/>
      <c r="BX110" s="931"/>
      <c r="BY110" s="931"/>
      <c r="BZ110" s="931"/>
      <c r="CA110" s="931">
        <v>7090966</v>
      </c>
      <c r="CB110" s="931"/>
      <c r="CC110" s="931"/>
      <c r="CD110" s="931"/>
      <c r="CE110" s="931"/>
      <c r="CF110" s="944">
        <v>122.3</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2366</v>
      </c>
      <c r="BR111" s="926"/>
      <c r="BS111" s="926"/>
      <c r="BT111" s="926"/>
      <c r="BU111" s="926"/>
      <c r="BV111" s="926">
        <v>2313</v>
      </c>
      <c r="BW111" s="926"/>
      <c r="BX111" s="926"/>
      <c r="BY111" s="926"/>
      <c r="BZ111" s="926"/>
      <c r="CA111" s="926">
        <v>2124</v>
      </c>
      <c r="CB111" s="926"/>
      <c r="CC111" s="926"/>
      <c r="CD111" s="926"/>
      <c r="CE111" s="926"/>
      <c r="CF111" s="920">
        <v>0</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1286498</v>
      </c>
      <c r="BR112" s="926"/>
      <c r="BS112" s="926"/>
      <c r="BT112" s="926"/>
      <c r="BU112" s="926"/>
      <c r="BV112" s="926">
        <v>1243957</v>
      </c>
      <c r="BW112" s="926"/>
      <c r="BX112" s="926"/>
      <c r="BY112" s="926"/>
      <c r="BZ112" s="926"/>
      <c r="CA112" s="926">
        <v>1191184</v>
      </c>
      <c r="CB112" s="926"/>
      <c r="CC112" s="926"/>
      <c r="CD112" s="926"/>
      <c r="CE112" s="926"/>
      <c r="CF112" s="920">
        <v>20.5</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138690</v>
      </c>
      <c r="AB113" s="938"/>
      <c r="AC113" s="938"/>
      <c r="AD113" s="938"/>
      <c r="AE113" s="939"/>
      <c r="AF113" s="940">
        <v>148349</v>
      </c>
      <c r="AG113" s="938"/>
      <c r="AH113" s="938"/>
      <c r="AI113" s="938"/>
      <c r="AJ113" s="939"/>
      <c r="AK113" s="940">
        <v>141950</v>
      </c>
      <c r="AL113" s="938"/>
      <c r="AM113" s="938"/>
      <c r="AN113" s="938"/>
      <c r="AO113" s="939"/>
      <c r="AP113" s="941">
        <v>2.4</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2408726</v>
      </c>
      <c r="BR113" s="926"/>
      <c r="BS113" s="926"/>
      <c r="BT113" s="926"/>
      <c r="BU113" s="926"/>
      <c r="BV113" s="926">
        <v>2283932</v>
      </c>
      <c r="BW113" s="926"/>
      <c r="BX113" s="926"/>
      <c r="BY113" s="926"/>
      <c r="BZ113" s="926"/>
      <c r="CA113" s="926">
        <v>2202563</v>
      </c>
      <c r="CB113" s="926"/>
      <c r="CC113" s="926"/>
      <c r="CD113" s="926"/>
      <c r="CE113" s="926"/>
      <c r="CF113" s="920">
        <v>38</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147789</v>
      </c>
      <c r="AB114" s="959"/>
      <c r="AC114" s="959"/>
      <c r="AD114" s="959"/>
      <c r="AE114" s="960"/>
      <c r="AF114" s="961">
        <v>149654</v>
      </c>
      <c r="AG114" s="959"/>
      <c r="AH114" s="959"/>
      <c r="AI114" s="959"/>
      <c r="AJ114" s="960"/>
      <c r="AK114" s="961">
        <v>152242</v>
      </c>
      <c r="AL114" s="959"/>
      <c r="AM114" s="959"/>
      <c r="AN114" s="959"/>
      <c r="AO114" s="960"/>
      <c r="AP114" s="962">
        <v>2.6</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1250562</v>
      </c>
      <c r="BR114" s="926"/>
      <c r="BS114" s="926"/>
      <c r="BT114" s="926"/>
      <c r="BU114" s="926"/>
      <c r="BV114" s="926">
        <v>1251952</v>
      </c>
      <c r="BW114" s="926"/>
      <c r="BX114" s="926"/>
      <c r="BY114" s="926"/>
      <c r="BZ114" s="926"/>
      <c r="CA114" s="926">
        <v>1198956</v>
      </c>
      <c r="CB114" s="926"/>
      <c r="CC114" s="926"/>
      <c r="CD114" s="926"/>
      <c r="CE114" s="926"/>
      <c r="CF114" s="920">
        <v>20.7</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942</v>
      </c>
      <c r="AB115" s="938"/>
      <c r="AC115" s="938"/>
      <c r="AD115" s="938"/>
      <c r="AE115" s="939"/>
      <c r="AF115" s="940">
        <v>1032</v>
      </c>
      <c r="AG115" s="938"/>
      <c r="AH115" s="938"/>
      <c r="AI115" s="938"/>
      <c r="AJ115" s="939"/>
      <c r="AK115" s="940">
        <v>933</v>
      </c>
      <c r="AL115" s="938"/>
      <c r="AM115" s="938"/>
      <c r="AN115" s="938"/>
      <c r="AO115" s="939"/>
      <c r="AP115" s="941">
        <v>0</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2702</v>
      </c>
      <c r="CB115" s="926"/>
      <c r="CC115" s="926"/>
      <c r="CD115" s="926"/>
      <c r="CE115" s="926"/>
      <c r="CF115" s="920">
        <v>0</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1034171</v>
      </c>
      <c r="AB117" s="979"/>
      <c r="AC117" s="979"/>
      <c r="AD117" s="979"/>
      <c r="AE117" s="980"/>
      <c r="AF117" s="981">
        <v>1061807</v>
      </c>
      <c r="AG117" s="979"/>
      <c r="AH117" s="979"/>
      <c r="AI117" s="979"/>
      <c r="AJ117" s="980"/>
      <c r="AK117" s="981">
        <v>1057874</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12540270</v>
      </c>
      <c r="BR119" s="1000"/>
      <c r="BS119" s="1000"/>
      <c r="BT119" s="1000"/>
      <c r="BU119" s="1000"/>
      <c r="BV119" s="1000">
        <v>12191828</v>
      </c>
      <c r="BW119" s="1000"/>
      <c r="BX119" s="1000"/>
      <c r="BY119" s="1000"/>
      <c r="BZ119" s="1000"/>
      <c r="CA119" s="1000">
        <v>11688495</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2366</v>
      </c>
      <c r="DH119" s="986"/>
      <c r="DI119" s="986"/>
      <c r="DJ119" s="986"/>
      <c r="DK119" s="987"/>
      <c r="DL119" s="985">
        <v>2313</v>
      </c>
      <c r="DM119" s="986"/>
      <c r="DN119" s="986"/>
      <c r="DO119" s="986"/>
      <c r="DP119" s="987"/>
      <c r="DQ119" s="985">
        <v>2124</v>
      </c>
      <c r="DR119" s="986"/>
      <c r="DS119" s="986"/>
      <c r="DT119" s="986"/>
      <c r="DU119" s="987"/>
      <c r="DV119" s="988">
        <v>0</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5507407</v>
      </c>
      <c r="BR120" s="931"/>
      <c r="BS120" s="931"/>
      <c r="BT120" s="931"/>
      <c r="BU120" s="931"/>
      <c r="BV120" s="931">
        <v>6163453</v>
      </c>
      <c r="BW120" s="931"/>
      <c r="BX120" s="931"/>
      <c r="BY120" s="931"/>
      <c r="BZ120" s="931"/>
      <c r="CA120" s="931">
        <v>6694718</v>
      </c>
      <c r="CB120" s="931"/>
      <c r="CC120" s="931"/>
      <c r="CD120" s="931"/>
      <c r="CE120" s="931"/>
      <c r="CF120" s="944">
        <v>115.5</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1286498</v>
      </c>
      <c r="DH120" s="931"/>
      <c r="DI120" s="931"/>
      <c r="DJ120" s="931"/>
      <c r="DK120" s="931"/>
      <c r="DL120" s="931">
        <v>1243957</v>
      </c>
      <c r="DM120" s="931"/>
      <c r="DN120" s="931"/>
      <c r="DO120" s="931"/>
      <c r="DP120" s="931"/>
      <c r="DQ120" s="931">
        <v>1191184</v>
      </c>
      <c r="DR120" s="931"/>
      <c r="DS120" s="931"/>
      <c r="DT120" s="931"/>
      <c r="DU120" s="931"/>
      <c r="DV120" s="932">
        <v>20.5</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564146</v>
      </c>
      <c r="BR121" s="926"/>
      <c r="BS121" s="926"/>
      <c r="BT121" s="926"/>
      <c r="BU121" s="926"/>
      <c r="BV121" s="926">
        <v>551170</v>
      </c>
      <c r="BW121" s="926"/>
      <c r="BX121" s="926"/>
      <c r="BY121" s="926"/>
      <c r="BZ121" s="926"/>
      <c r="CA121" s="926">
        <v>572334</v>
      </c>
      <c r="CB121" s="926"/>
      <c r="CC121" s="926"/>
      <c r="CD121" s="926"/>
      <c r="CE121" s="926"/>
      <c r="CF121" s="920">
        <v>9.9</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7918314</v>
      </c>
      <c r="BR122" s="1000"/>
      <c r="BS122" s="1000"/>
      <c r="BT122" s="1000"/>
      <c r="BU122" s="1000"/>
      <c r="BV122" s="1000">
        <v>7679629</v>
      </c>
      <c r="BW122" s="1000"/>
      <c r="BX122" s="1000"/>
      <c r="BY122" s="1000"/>
      <c r="BZ122" s="1000"/>
      <c r="CA122" s="1000">
        <v>7284233</v>
      </c>
      <c r="CB122" s="1000"/>
      <c r="CC122" s="1000"/>
      <c r="CD122" s="1000"/>
      <c r="CE122" s="1000"/>
      <c r="CF122" s="1017">
        <v>125.7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13989867</v>
      </c>
      <c r="BR123" s="1064"/>
      <c r="BS123" s="1064"/>
      <c r="BT123" s="1064"/>
      <c r="BU123" s="1064"/>
      <c r="BV123" s="1064">
        <v>14394252</v>
      </c>
      <c r="BW123" s="1064"/>
      <c r="BX123" s="1064"/>
      <c r="BY123" s="1064"/>
      <c r="BZ123" s="1064"/>
      <c r="CA123" s="1064">
        <v>14551285</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942</v>
      </c>
      <c r="AB127" s="959"/>
      <c r="AC127" s="959"/>
      <c r="AD127" s="959"/>
      <c r="AE127" s="960"/>
      <c r="AF127" s="961">
        <v>1032</v>
      </c>
      <c r="AG127" s="959"/>
      <c r="AH127" s="959"/>
      <c r="AI127" s="959"/>
      <c r="AJ127" s="960"/>
      <c r="AK127" s="961">
        <v>933</v>
      </c>
      <c r="AL127" s="959"/>
      <c r="AM127" s="959"/>
      <c r="AN127" s="959"/>
      <c r="AO127" s="960"/>
      <c r="AP127" s="962">
        <v>0</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76493</v>
      </c>
      <c r="AB128" s="1046"/>
      <c r="AC128" s="1046"/>
      <c r="AD128" s="1046"/>
      <c r="AE128" s="1047"/>
      <c r="AF128" s="1048">
        <v>70114</v>
      </c>
      <c r="AG128" s="1046"/>
      <c r="AH128" s="1046"/>
      <c r="AI128" s="1046"/>
      <c r="AJ128" s="1047"/>
      <c r="AK128" s="1048">
        <v>72408</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14.27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v>2702</v>
      </c>
      <c r="DR128" s="1038"/>
      <c r="DS128" s="1038"/>
      <c r="DT128" s="1038"/>
      <c r="DU128" s="1038"/>
      <c r="DV128" s="1039">
        <v>0</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6327846</v>
      </c>
      <c r="AB129" s="959"/>
      <c r="AC129" s="959"/>
      <c r="AD129" s="959"/>
      <c r="AE129" s="960"/>
      <c r="AF129" s="961">
        <v>6182339</v>
      </c>
      <c r="AG129" s="959"/>
      <c r="AH129" s="959"/>
      <c r="AI129" s="959"/>
      <c r="AJ129" s="960"/>
      <c r="AK129" s="961">
        <v>6412434</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19.27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572824</v>
      </c>
      <c r="AB130" s="959"/>
      <c r="AC130" s="959"/>
      <c r="AD130" s="959"/>
      <c r="AE130" s="960"/>
      <c r="AF130" s="961">
        <v>574893</v>
      </c>
      <c r="AG130" s="959"/>
      <c r="AH130" s="959"/>
      <c r="AI130" s="959"/>
      <c r="AJ130" s="960"/>
      <c r="AK130" s="961">
        <v>615784</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5755022</v>
      </c>
      <c r="AB131" s="986"/>
      <c r="AC131" s="986"/>
      <c r="AD131" s="986"/>
      <c r="AE131" s="987"/>
      <c r="AF131" s="985">
        <v>5607446</v>
      </c>
      <c r="AG131" s="986"/>
      <c r="AH131" s="986"/>
      <c r="AI131" s="986"/>
      <c r="AJ131" s="987"/>
      <c r="AK131" s="985">
        <v>5796650</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6.6872724379999999</v>
      </c>
      <c r="AB132" s="1097"/>
      <c r="AC132" s="1097"/>
      <c r="AD132" s="1097"/>
      <c r="AE132" s="1098"/>
      <c r="AF132" s="1099">
        <v>7.4329739420000003</v>
      </c>
      <c r="AG132" s="1097"/>
      <c r="AH132" s="1097"/>
      <c r="AI132" s="1097"/>
      <c r="AJ132" s="1098"/>
      <c r="AK132" s="1099">
        <v>6.377511149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6.4</v>
      </c>
      <c r="AB133" s="1080"/>
      <c r="AC133" s="1080"/>
      <c r="AD133" s="1080"/>
      <c r="AE133" s="1081"/>
      <c r="AF133" s="1079">
        <v>6.7</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FeBGO5+smkvlrej99IWlKw6bCSksrmAgwojMUJZ72ucYoaayIq/p1fP37BLJ0As5Ba/tyhks3Mfa5A+hKK39g==" saltValue="UzwX5e89qK/QtCcFkA6X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yU8cW1w9I/iuAZdxjdRzvozzoCNNt0zqY3AJFlIoxXUJ69/pzeMCVWHm9trHJ2zXmA/i8KwPCRsq18KwPk0zg==" saltValue="N4dIQsxpySw40p8Uyl1Cx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d5nVoWCKxpmZ25E7TqUsvAQ4xyBFA3t52Nnl+bA+AgXKAjHCm3AVIC1yKZvRRKHoCW+1ou4CXE6u03wEp4N6Q==" saltValue="eRMLedmB/VFhX4VOpxaz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1916168</v>
      </c>
      <c r="AP9" s="281">
        <v>74238</v>
      </c>
      <c r="AQ9" s="282">
        <v>78624</v>
      </c>
      <c r="AR9" s="283">
        <v>-5.6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319813</v>
      </c>
      <c r="AP10" s="284">
        <v>12391</v>
      </c>
      <c r="AQ10" s="285">
        <v>8393</v>
      </c>
      <c r="AR10" s="286">
        <v>47.6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566</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v>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72495</v>
      </c>
      <c r="AP13" s="284">
        <v>2809</v>
      </c>
      <c r="AQ13" s="285">
        <v>2520</v>
      </c>
      <c r="AR13" s="286">
        <v>11.5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40378</v>
      </c>
      <c r="AP14" s="284">
        <v>1564</v>
      </c>
      <c r="AQ14" s="285">
        <v>1291</v>
      </c>
      <c r="AR14" s="286">
        <v>21.1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-122231</v>
      </c>
      <c r="AP15" s="284">
        <v>-4736</v>
      </c>
      <c r="AQ15" s="285">
        <v>-4844</v>
      </c>
      <c r="AR15" s="286">
        <v>-2.2000000000000002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2226623</v>
      </c>
      <c r="AP16" s="284">
        <v>86266</v>
      </c>
      <c r="AQ16" s="285">
        <v>86555</v>
      </c>
      <c r="AR16" s="286">
        <v>-0.3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7.24</v>
      </c>
      <c r="AP21" s="298">
        <v>7.95</v>
      </c>
      <c r="AQ21" s="299">
        <v>-0.71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98.6</v>
      </c>
      <c r="AP22" s="303">
        <v>97.2</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762749</v>
      </c>
      <c r="AP32" s="312">
        <v>29551</v>
      </c>
      <c r="AQ32" s="313">
        <v>34484</v>
      </c>
      <c r="AR32" s="314">
        <v>-14.3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141950</v>
      </c>
      <c r="AP35" s="312">
        <v>5500</v>
      </c>
      <c r="AQ35" s="313">
        <v>11558</v>
      </c>
      <c r="AR35" s="314">
        <v>-52.4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152242</v>
      </c>
      <c r="AP36" s="312">
        <v>5898</v>
      </c>
      <c r="AQ36" s="313">
        <v>3181</v>
      </c>
      <c r="AR36" s="314">
        <v>85.4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933</v>
      </c>
      <c r="AP37" s="312">
        <v>36</v>
      </c>
      <c r="AQ37" s="313">
        <v>154</v>
      </c>
      <c r="AR37" s="314">
        <v>-76.599999999999994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1</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-72408</v>
      </c>
      <c r="AP39" s="312">
        <v>-2805</v>
      </c>
      <c r="AQ39" s="313">
        <v>-2572</v>
      </c>
      <c r="AR39" s="314">
        <v>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-615784</v>
      </c>
      <c r="AP40" s="312">
        <v>-23857</v>
      </c>
      <c r="AQ40" s="313">
        <v>-30360</v>
      </c>
      <c r="AR40" s="314">
        <v>-21.4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369682</v>
      </c>
      <c r="AP41" s="312">
        <v>14323</v>
      </c>
      <c r="AQ41" s="313">
        <v>16445</v>
      </c>
      <c r="AR41" s="314">
        <v>-12.9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656926</v>
      </c>
      <c r="AN51" s="334">
        <v>24914</v>
      </c>
      <c r="AO51" s="335">
        <v>-34.6</v>
      </c>
      <c r="AP51" s="336">
        <v>59119</v>
      </c>
      <c r="AQ51" s="337">
        <v>9.6999999999999993</v>
      </c>
      <c r="AR51" s="338">
        <v>-44.3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327348</v>
      </c>
      <c r="AN52" s="342">
        <v>12415</v>
      </c>
      <c r="AO52" s="343">
        <v>-32.1</v>
      </c>
      <c r="AP52" s="344">
        <v>29900</v>
      </c>
      <c r="AQ52" s="345">
        <v>-14.7</v>
      </c>
      <c r="AR52" s="346">
        <v>-17.399999999999999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1151894</v>
      </c>
      <c r="AN53" s="334">
        <v>43989</v>
      </c>
      <c r="AO53" s="335">
        <v>76.599999999999994</v>
      </c>
      <c r="AP53" s="336">
        <v>53895</v>
      </c>
      <c r="AQ53" s="337">
        <v>-8.8000000000000007</v>
      </c>
      <c r="AR53" s="338">
        <v>85.4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547374</v>
      </c>
      <c r="AN54" s="342">
        <v>20903</v>
      </c>
      <c r="AO54" s="343">
        <v>68.400000000000006</v>
      </c>
      <c r="AP54" s="344">
        <v>31224</v>
      </c>
      <c r="AQ54" s="345">
        <v>4.4000000000000004</v>
      </c>
      <c r="AR54" s="346">
        <v>64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1074100</v>
      </c>
      <c r="AN55" s="334">
        <v>41305</v>
      </c>
      <c r="AO55" s="335">
        <v>-6.1</v>
      </c>
      <c r="AP55" s="336">
        <v>56181</v>
      </c>
      <c r="AQ55" s="337">
        <v>4.2</v>
      </c>
      <c r="AR55" s="338">
        <v>-10.3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520978</v>
      </c>
      <c r="AN56" s="342">
        <v>20035</v>
      </c>
      <c r="AO56" s="343">
        <v>-4.2</v>
      </c>
      <c r="AP56" s="344">
        <v>32039</v>
      </c>
      <c r="AQ56" s="345">
        <v>2.6</v>
      </c>
      <c r="AR56" s="346">
        <v>-6.8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1088218</v>
      </c>
      <c r="AN57" s="334">
        <v>42163</v>
      </c>
      <c r="AO57" s="335">
        <v>2.1</v>
      </c>
      <c r="AP57" s="336">
        <v>47730</v>
      </c>
      <c r="AQ57" s="337">
        <v>-15</v>
      </c>
      <c r="AR57" s="338">
        <v>17.100000000000001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471721</v>
      </c>
      <c r="AN58" s="342">
        <v>18277</v>
      </c>
      <c r="AO58" s="343">
        <v>-8.8000000000000007</v>
      </c>
      <c r="AP58" s="344">
        <v>26378</v>
      </c>
      <c r="AQ58" s="345">
        <v>-17.7</v>
      </c>
      <c r="AR58" s="346">
        <v>8.9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856366</v>
      </c>
      <c r="AN59" s="334">
        <v>33178</v>
      </c>
      <c r="AO59" s="335">
        <v>-21.3</v>
      </c>
      <c r="AP59" s="336">
        <v>61921</v>
      </c>
      <c r="AQ59" s="337">
        <v>29.7</v>
      </c>
      <c r="AR59" s="338">
        <v>-51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507326</v>
      </c>
      <c r="AN60" s="342">
        <v>19655</v>
      </c>
      <c r="AO60" s="343">
        <v>7.5</v>
      </c>
      <c r="AP60" s="344">
        <v>34719</v>
      </c>
      <c r="AQ60" s="345">
        <v>31.6</v>
      </c>
      <c r="AR60" s="346">
        <v>-24.1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965501</v>
      </c>
      <c r="AN61" s="349">
        <v>37110</v>
      </c>
      <c r="AO61" s="350">
        <v>3.3</v>
      </c>
      <c r="AP61" s="351">
        <v>55769</v>
      </c>
      <c r="AQ61" s="352">
        <v>4</v>
      </c>
      <c r="AR61" s="338">
        <v>-0.7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474949</v>
      </c>
      <c r="AN62" s="342">
        <v>18257</v>
      </c>
      <c r="AO62" s="343">
        <v>6.2</v>
      </c>
      <c r="AP62" s="344">
        <v>30852</v>
      </c>
      <c r="AQ62" s="345">
        <v>1.2</v>
      </c>
      <c r="AR62" s="346">
        <v>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henpdxn5vQseOeKGXKld14/O7+O2JLfq5t4DwI0RrRVseRZhY87MNgiQL1Izpob8FgDwJxcu2b1KbLpmTmMpA==" saltValue="8zIpOtXuJBlOjQGl6W+R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mvMbVdS0agTtMW8C9rv6XpNyi0IydWdw8zoUTWyVSFoavxzU54S0enya/q9sKGzt7vxysw88S+ya3jJA7z5Djw==" saltValue="qzuZD2lGJKnFn/XNOSyN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eF/5xZra0wDFh7V15sl85mogGzu8vhatEYgyruqMEAE45+FhjIPbjOeYMHVdcGiC662vtVPkfhX8goZZ9Pi5pw==" saltValue="GwSCXSzcNN/FYfwpALAs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37.619999999999997</v>
      </c>
      <c r="G47" s="12">
        <v>34.29</v>
      </c>
      <c r="H47" s="12">
        <v>35.29</v>
      </c>
      <c r="I47" s="12">
        <v>37.380000000000003</v>
      </c>
      <c r="J47" s="13">
        <v>36.590000000000003</v>
      </c>
    </row>
    <row r="48" spans="2:10" ht="57.75" customHeight="1" x14ac:dyDescent="0.2">
      <c r="B48" s="14"/>
      <c r="C48" s="1141" t="s">
        <v>4</v>
      </c>
      <c r="D48" s="1141"/>
      <c r="E48" s="1142"/>
      <c r="F48" s="15">
        <v>6.06</v>
      </c>
      <c r="G48" s="16">
        <v>7.3</v>
      </c>
      <c r="H48" s="16">
        <v>7.13</v>
      </c>
      <c r="I48" s="16">
        <v>7.93</v>
      </c>
      <c r="J48" s="17">
        <v>8</v>
      </c>
    </row>
    <row r="49" spans="2:10" ht="57.75" customHeight="1" thickBot="1" x14ac:dyDescent="0.25">
      <c r="B49" s="18"/>
      <c r="C49" s="1143" t="s">
        <v>5</v>
      </c>
      <c r="D49" s="1143"/>
      <c r="E49" s="1144"/>
      <c r="F49" s="19" t="s">
        <v>528</v>
      </c>
      <c r="G49" s="20">
        <v>0.97</v>
      </c>
      <c r="H49" s="20">
        <v>2.5099999999999998</v>
      </c>
      <c r="I49" s="20">
        <v>1.89</v>
      </c>
      <c r="J49" s="21">
        <v>0.91</v>
      </c>
    </row>
    <row r="50" spans="2:10" ht="13" x14ac:dyDescent="0.2"/>
  </sheetData>
  <sheetProtection algorithmName="SHA-512" hashValue="wgp/KaM2ZykKOjBWraKOmomuN8lr6LciEi3qkRqNoT2uBLjTgpznjtS/xtN8SpnSqeqogBHFDWBMP8xYYSvXgA==" saltValue="t2d8w0VHHAg2A+21jGGe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529</v>
      </c>
      <c r="D34" s="1151"/>
      <c r="E34" s="1152"/>
      <c r="F34" s="32">
        <v>6.06</v>
      </c>
      <c r="G34" s="33">
        <v>7.3</v>
      </c>
      <c r="H34" s="33">
        <v>7.12</v>
      </c>
      <c r="I34" s="33">
        <v>7.93</v>
      </c>
      <c r="J34" s="34">
        <v>8</v>
      </c>
      <c r="K34" s="22"/>
      <c r="L34" s="22"/>
      <c r="M34" s="22"/>
      <c r="N34" s="22"/>
      <c r="O34" s="22"/>
      <c r="P34" s="22"/>
    </row>
    <row r="35" spans="1:16" ht="39" customHeight="1" x14ac:dyDescent="0.2">
      <c r="A35" s="22"/>
      <c r="B35" s="35"/>
      <c r="C35" s="1145" t="s">
        <v>530</v>
      </c>
      <c r="D35" s="1146"/>
      <c r="E35" s="1147"/>
      <c r="F35" s="36">
        <v>3.28</v>
      </c>
      <c r="G35" s="37">
        <v>2.54</v>
      </c>
      <c r="H35" s="37">
        <v>3.1</v>
      </c>
      <c r="I35" s="37">
        <v>3.49</v>
      </c>
      <c r="J35" s="38">
        <v>3.19</v>
      </c>
      <c r="K35" s="22"/>
      <c r="L35" s="22"/>
      <c r="M35" s="22"/>
      <c r="N35" s="22"/>
      <c r="O35" s="22"/>
      <c r="P35" s="22"/>
    </row>
    <row r="36" spans="1:16" ht="39" customHeight="1" x14ac:dyDescent="0.2">
      <c r="A36" s="22"/>
      <c r="B36" s="35"/>
      <c r="C36" s="1145" t="s">
        <v>531</v>
      </c>
      <c r="D36" s="1146"/>
      <c r="E36" s="1147"/>
      <c r="F36" s="36">
        <v>0.53</v>
      </c>
      <c r="G36" s="37">
        <v>2.4700000000000002</v>
      </c>
      <c r="H36" s="37">
        <v>2.89</v>
      </c>
      <c r="I36" s="37">
        <v>3.8</v>
      </c>
      <c r="J36" s="38">
        <v>2.4700000000000002</v>
      </c>
      <c r="K36" s="22"/>
      <c r="L36" s="22"/>
      <c r="M36" s="22"/>
      <c r="N36" s="22"/>
      <c r="O36" s="22"/>
      <c r="P36" s="22"/>
    </row>
    <row r="37" spans="1:16" ht="39" customHeight="1" x14ac:dyDescent="0.2">
      <c r="A37" s="22"/>
      <c r="B37" s="35"/>
      <c r="C37" s="1145" t="s">
        <v>532</v>
      </c>
      <c r="D37" s="1146"/>
      <c r="E37" s="1147"/>
      <c r="F37" s="36">
        <v>0.3</v>
      </c>
      <c r="G37" s="37">
        <v>0.33</v>
      </c>
      <c r="H37" s="37">
        <v>0.34</v>
      </c>
      <c r="I37" s="37">
        <v>0.14000000000000001</v>
      </c>
      <c r="J37" s="38">
        <v>0.33</v>
      </c>
      <c r="K37" s="22"/>
      <c r="L37" s="22"/>
      <c r="M37" s="22"/>
      <c r="N37" s="22"/>
      <c r="O37" s="22"/>
      <c r="P37" s="22"/>
    </row>
    <row r="38" spans="1:16" ht="39" customHeight="1" x14ac:dyDescent="0.2">
      <c r="A38" s="22"/>
      <c r="B38" s="35"/>
      <c r="C38" s="1145" t="s">
        <v>533</v>
      </c>
      <c r="D38" s="1146"/>
      <c r="E38" s="1147"/>
      <c r="F38" s="36">
        <v>0.02</v>
      </c>
      <c r="G38" s="37">
        <v>0.01</v>
      </c>
      <c r="H38" s="37">
        <v>0.02</v>
      </c>
      <c r="I38" s="37">
        <v>0.02</v>
      </c>
      <c r="J38" s="38">
        <v>0.03</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535</v>
      </c>
      <c r="D43" s="1149"/>
      <c r="E43" s="1150"/>
      <c r="F43" s="41">
        <v>0</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Nhs+0rk9rfV0MX4tqlNb3DkeA4imxkVlT+L5/H2H3XySJ/wuOUIY4XfoDl+y+a69vTtbvxxpHR74nSZJ8fobQ==" saltValue="pqQAB8bVFKR6V7EbZ3/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743</v>
      </c>
      <c r="L45" s="60">
        <v>731</v>
      </c>
      <c r="M45" s="60">
        <v>747</v>
      </c>
      <c r="N45" s="60">
        <v>763</v>
      </c>
      <c r="O45" s="61">
        <v>763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136</v>
      </c>
      <c r="L48" s="64">
        <v>138</v>
      </c>
      <c r="M48" s="64">
        <v>139</v>
      </c>
      <c r="N48" s="64">
        <v>148</v>
      </c>
      <c r="O48" s="65">
        <v>142</v>
      </c>
      <c r="P48" s="48"/>
      <c r="Q48" s="48"/>
      <c r="R48" s="48"/>
      <c r="S48" s="48"/>
      <c r="T48" s="48"/>
      <c r="U48" s="48"/>
    </row>
    <row r="49" spans="1:21" ht="30.75" customHeight="1" x14ac:dyDescent="0.2">
      <c r="A49" s="48"/>
      <c r="B49" s="1155"/>
      <c r="C49" s="1156"/>
      <c r="D49" s="62"/>
      <c r="E49" s="1161" t="s">
        <v>14</v>
      </c>
      <c r="F49" s="1161"/>
      <c r="G49" s="1161"/>
      <c r="H49" s="1161"/>
      <c r="I49" s="1161"/>
      <c r="J49" s="1162"/>
      <c r="K49" s="63">
        <v>91</v>
      </c>
      <c r="L49" s="64">
        <v>90</v>
      </c>
      <c r="M49" s="64">
        <v>148</v>
      </c>
      <c r="N49" s="64">
        <v>150</v>
      </c>
      <c r="O49" s="65">
        <v>152</v>
      </c>
      <c r="P49" s="48"/>
      <c r="Q49" s="48"/>
      <c r="R49" s="48"/>
      <c r="S49" s="48"/>
      <c r="T49" s="48"/>
      <c r="U49" s="48"/>
    </row>
    <row r="50" spans="1:21" ht="30.75" customHeight="1" x14ac:dyDescent="0.2">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639</v>
      </c>
      <c r="L52" s="64">
        <v>630</v>
      </c>
      <c r="M52" s="64">
        <v>649</v>
      </c>
      <c r="N52" s="64">
        <v>646</v>
      </c>
      <c r="O52" s="65">
        <v>687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332</v>
      </c>
      <c r="L53" s="69">
        <v>330</v>
      </c>
      <c r="M53" s="69">
        <v>386</v>
      </c>
      <c r="N53" s="69">
        <v>416</v>
      </c>
      <c r="O53" s="70">
        <v>371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ewAHKrQbzrWJqUPi1o5qUI1p81A3I3Fw1RjyoW4tm5wHZxuEmPXy8J5kgHaSwE9DGB+cqL5h0UHBef29/CdEA==" saltValue="U1ey1B3WLc44szOX4N1R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7373</v>
      </c>
      <c r="J41" s="356">
        <v>7468</v>
      </c>
      <c r="K41" s="356">
        <v>7592</v>
      </c>
      <c r="L41" s="356">
        <v>7410</v>
      </c>
      <c r="M41" s="357">
        <v>7091</v>
      </c>
    </row>
    <row r="42" spans="2:13" ht="27.75" customHeight="1" x14ac:dyDescent="0.2">
      <c r="B42" s="1186"/>
      <c r="C42" s="1187"/>
      <c r="D42" s="106"/>
      <c r="E42" s="1192" t="s">
        <v>32</v>
      </c>
      <c r="F42" s="1192"/>
      <c r="G42" s="1192"/>
      <c r="H42" s="1193"/>
      <c r="I42" s="358">
        <v>1</v>
      </c>
      <c r="J42" s="359">
        <v>1</v>
      </c>
      <c r="K42" s="359">
        <v>2</v>
      </c>
      <c r="L42" s="359">
        <v>2</v>
      </c>
      <c r="M42" s="360">
        <v>2</v>
      </c>
    </row>
    <row r="43" spans="2:13" ht="27.75" customHeight="1" x14ac:dyDescent="0.2">
      <c r="B43" s="1186"/>
      <c r="C43" s="1187"/>
      <c r="D43" s="106"/>
      <c r="E43" s="1192" t="s">
        <v>33</v>
      </c>
      <c r="F43" s="1192"/>
      <c r="G43" s="1192"/>
      <c r="H43" s="1193"/>
      <c r="I43" s="358">
        <v>1387</v>
      </c>
      <c r="J43" s="359">
        <v>1315</v>
      </c>
      <c r="K43" s="359">
        <v>1286</v>
      </c>
      <c r="L43" s="359">
        <v>1244</v>
      </c>
      <c r="M43" s="360">
        <v>1191</v>
      </c>
    </row>
    <row r="44" spans="2:13" ht="27.75" customHeight="1" x14ac:dyDescent="0.2">
      <c r="B44" s="1186"/>
      <c r="C44" s="1187"/>
      <c r="D44" s="106"/>
      <c r="E44" s="1192" t="s">
        <v>34</v>
      </c>
      <c r="F44" s="1192"/>
      <c r="G44" s="1192"/>
      <c r="H44" s="1193"/>
      <c r="I44" s="358">
        <v>1272</v>
      </c>
      <c r="J44" s="359">
        <v>2465</v>
      </c>
      <c r="K44" s="359">
        <v>2409</v>
      </c>
      <c r="L44" s="359">
        <v>2284</v>
      </c>
      <c r="M44" s="360">
        <v>2203</v>
      </c>
    </row>
    <row r="45" spans="2:13" ht="27.75" customHeight="1" x14ac:dyDescent="0.2">
      <c r="B45" s="1186"/>
      <c r="C45" s="1187"/>
      <c r="D45" s="106"/>
      <c r="E45" s="1192" t="s">
        <v>35</v>
      </c>
      <c r="F45" s="1192"/>
      <c r="G45" s="1192"/>
      <c r="H45" s="1193"/>
      <c r="I45" s="358">
        <v>1353</v>
      </c>
      <c r="J45" s="359">
        <v>1340</v>
      </c>
      <c r="K45" s="359">
        <v>1251</v>
      </c>
      <c r="L45" s="359">
        <v>1252</v>
      </c>
      <c r="M45" s="360">
        <v>1199</v>
      </c>
    </row>
    <row r="46" spans="2:13" ht="27.75" customHeight="1" x14ac:dyDescent="0.2">
      <c r="B46" s="1186"/>
      <c r="C46" s="1187"/>
      <c r="D46" s="107"/>
      <c r="E46" s="1192" t="s">
        <v>36</v>
      </c>
      <c r="F46" s="1192"/>
      <c r="G46" s="1192"/>
      <c r="H46" s="1193"/>
      <c r="I46" s="358" t="s">
        <v>484</v>
      </c>
      <c r="J46" s="359">
        <v>1</v>
      </c>
      <c r="K46" s="359" t="s">
        <v>484</v>
      </c>
      <c r="L46" s="359" t="s">
        <v>484</v>
      </c>
      <c r="M46" s="360">
        <v>3</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5026</v>
      </c>
      <c r="J50" s="359">
        <v>4820</v>
      </c>
      <c r="K50" s="359">
        <v>5507</v>
      </c>
      <c r="L50" s="359">
        <v>6163</v>
      </c>
      <c r="M50" s="360">
        <v>6695</v>
      </c>
    </row>
    <row r="51" spans="2:13" ht="27.75" customHeight="1" x14ac:dyDescent="0.2">
      <c r="B51" s="1186"/>
      <c r="C51" s="1187"/>
      <c r="D51" s="106"/>
      <c r="E51" s="1192" t="s">
        <v>42</v>
      </c>
      <c r="F51" s="1192"/>
      <c r="G51" s="1192"/>
      <c r="H51" s="1193"/>
      <c r="I51" s="358">
        <v>666</v>
      </c>
      <c r="J51" s="359">
        <v>583</v>
      </c>
      <c r="K51" s="359">
        <v>564</v>
      </c>
      <c r="L51" s="359">
        <v>551</v>
      </c>
      <c r="M51" s="360">
        <v>572</v>
      </c>
    </row>
    <row r="52" spans="2:13" ht="27.75" customHeight="1" x14ac:dyDescent="0.2">
      <c r="B52" s="1188"/>
      <c r="C52" s="1189"/>
      <c r="D52" s="106"/>
      <c r="E52" s="1192" t="s">
        <v>43</v>
      </c>
      <c r="F52" s="1192"/>
      <c r="G52" s="1192"/>
      <c r="H52" s="1193"/>
      <c r="I52" s="358">
        <v>7794</v>
      </c>
      <c r="J52" s="359">
        <v>7883</v>
      </c>
      <c r="K52" s="359">
        <v>7918</v>
      </c>
      <c r="L52" s="359">
        <v>7680</v>
      </c>
      <c r="M52" s="360">
        <v>7284</v>
      </c>
    </row>
    <row r="53" spans="2:13" ht="27.75" customHeight="1" thickBot="1" x14ac:dyDescent="0.25">
      <c r="B53" s="1199" t="s">
        <v>19</v>
      </c>
      <c r="C53" s="1200"/>
      <c r="D53" s="110"/>
      <c r="E53" s="1201" t="s">
        <v>44</v>
      </c>
      <c r="F53" s="1201"/>
      <c r="G53" s="1201"/>
      <c r="H53" s="1202"/>
      <c r="I53" s="361">
        <v>-2101</v>
      </c>
      <c r="J53" s="362">
        <v>-697</v>
      </c>
      <c r="K53" s="362">
        <v>-1450</v>
      </c>
      <c r="L53" s="362">
        <v>-2202</v>
      </c>
      <c r="M53" s="363">
        <v>-2863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MeUc9JO1E4heyG+yN318nTsGAyHLCSqVMQeva9C6IlfK4XkJk2W7aOBOwl1b0fpHlmD0NyckCJJmJe3jB4P6Dg==" saltValue="iLPaIQ8KiCzb4H/3OiPL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2233</v>
      </c>
      <c r="G55" s="122">
        <v>2311</v>
      </c>
      <c r="H55" s="123">
        <v>2347</v>
      </c>
    </row>
    <row r="56" spans="2:8" ht="52.5" customHeight="1" x14ac:dyDescent="0.2">
      <c r="B56" s="124"/>
      <c r="C56" s="1213" t="s">
        <v>47</v>
      </c>
      <c r="D56" s="1213"/>
      <c r="E56" s="1214"/>
      <c r="F56" s="125">
        <v>608</v>
      </c>
      <c r="G56" s="125">
        <v>608</v>
      </c>
      <c r="H56" s="126">
        <v>608</v>
      </c>
    </row>
    <row r="57" spans="2:8" ht="53.25" customHeight="1" x14ac:dyDescent="0.2">
      <c r="B57" s="124"/>
      <c r="C57" s="1215" t="s">
        <v>48</v>
      </c>
      <c r="D57" s="1215"/>
      <c r="E57" s="1216"/>
      <c r="F57" s="127">
        <v>1836</v>
      </c>
      <c r="G57" s="127">
        <v>2404</v>
      </c>
      <c r="H57" s="128">
        <v>2800</v>
      </c>
    </row>
    <row r="58" spans="2:8" ht="45.75" customHeight="1" x14ac:dyDescent="0.2">
      <c r="B58" s="129"/>
      <c r="C58" s="1203" t="s">
        <v>541</v>
      </c>
      <c r="D58" s="1204"/>
      <c r="E58" s="1205"/>
      <c r="F58" s="130">
        <v>822</v>
      </c>
      <c r="G58" s="130">
        <v>1022</v>
      </c>
      <c r="H58" s="131">
        <v>1322</v>
      </c>
    </row>
    <row r="59" spans="2:8" ht="45.75" customHeight="1" x14ac:dyDescent="0.2">
      <c r="B59" s="129"/>
      <c r="C59" s="1203" t="s">
        <v>542</v>
      </c>
      <c r="D59" s="1204"/>
      <c r="E59" s="1205"/>
      <c r="F59" s="130">
        <v>300</v>
      </c>
      <c r="G59" s="130">
        <v>600</v>
      </c>
      <c r="H59" s="131">
        <v>700</v>
      </c>
    </row>
    <row r="60" spans="2:8" ht="45.75" customHeight="1" x14ac:dyDescent="0.2">
      <c r="B60" s="129"/>
      <c r="C60" s="1203" t="s">
        <v>543</v>
      </c>
      <c r="D60" s="1204"/>
      <c r="E60" s="1205"/>
      <c r="F60" s="130">
        <v>440</v>
      </c>
      <c r="G60" s="130">
        <v>506</v>
      </c>
      <c r="H60" s="131">
        <v>499</v>
      </c>
    </row>
    <row r="61" spans="2:8" ht="45.75" customHeight="1" x14ac:dyDescent="0.2">
      <c r="B61" s="129"/>
      <c r="C61" s="1203" t="s">
        <v>544</v>
      </c>
      <c r="D61" s="1204"/>
      <c r="E61" s="1205"/>
      <c r="F61" s="130">
        <v>248</v>
      </c>
      <c r="G61" s="130">
        <v>248</v>
      </c>
      <c r="H61" s="131">
        <v>248</v>
      </c>
    </row>
    <row r="62" spans="2:8" ht="45.75" customHeight="1" thickBot="1" x14ac:dyDescent="0.25">
      <c r="B62" s="132"/>
      <c r="C62" s="1206" t="s">
        <v>545</v>
      </c>
      <c r="D62" s="1207"/>
      <c r="E62" s="1208"/>
      <c r="F62" s="133">
        <v>13</v>
      </c>
      <c r="G62" s="133">
        <v>13</v>
      </c>
      <c r="H62" s="134">
        <v>14</v>
      </c>
    </row>
    <row r="63" spans="2:8" ht="52.5" customHeight="1" thickBot="1" x14ac:dyDescent="0.25">
      <c r="B63" s="135"/>
      <c r="C63" s="1209" t="s">
        <v>49</v>
      </c>
      <c r="D63" s="1209"/>
      <c r="E63" s="1210"/>
      <c r="F63" s="136">
        <v>4677</v>
      </c>
      <c r="G63" s="136">
        <v>5323</v>
      </c>
      <c r="H63" s="137">
        <v>5754</v>
      </c>
    </row>
    <row r="64" spans="2:8" ht="13" x14ac:dyDescent="0.2"/>
  </sheetData>
  <sheetProtection algorithmName="SHA-512" hashValue="IVPV5/hZmdtx8cAwmoBvnfUIHTtFEoM923TBOyyA2MkZnedBXV7ZJaPC06k0ZIwJDBoxx1NGPfjgqGhzEjMH3Q==" saltValue="3R08yZGaoC/ehL9rb4x0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24914</v>
      </c>
      <c r="E3" s="156"/>
      <c r="F3" s="157">
        <v>59119</v>
      </c>
      <c r="G3" s="158"/>
      <c r="H3" s="159"/>
    </row>
    <row r="4" spans="1:8" x14ac:dyDescent="0.2">
      <c r="A4" s="160"/>
      <c r="B4" s="161"/>
      <c r="C4" s="162"/>
      <c r="D4" s="163">
        <v>12415</v>
      </c>
      <c r="E4" s="164"/>
      <c r="F4" s="165">
        <v>29900</v>
      </c>
      <c r="G4" s="166"/>
      <c r="H4" s="167"/>
    </row>
    <row r="5" spans="1:8" x14ac:dyDescent="0.2">
      <c r="A5" s="148" t="s">
        <v>517</v>
      </c>
      <c r="B5" s="153"/>
      <c r="C5" s="154"/>
      <c r="D5" s="155">
        <v>43989</v>
      </c>
      <c r="E5" s="156"/>
      <c r="F5" s="157">
        <v>53895</v>
      </c>
      <c r="G5" s="158"/>
      <c r="H5" s="159"/>
    </row>
    <row r="6" spans="1:8" x14ac:dyDescent="0.2">
      <c r="A6" s="160"/>
      <c r="B6" s="161"/>
      <c r="C6" s="162"/>
      <c r="D6" s="163">
        <v>20903</v>
      </c>
      <c r="E6" s="164"/>
      <c r="F6" s="165">
        <v>31224</v>
      </c>
      <c r="G6" s="166"/>
      <c r="H6" s="167"/>
    </row>
    <row r="7" spans="1:8" x14ac:dyDescent="0.2">
      <c r="A7" s="148" t="s">
        <v>518</v>
      </c>
      <c r="B7" s="153"/>
      <c r="C7" s="154"/>
      <c r="D7" s="155">
        <v>41305</v>
      </c>
      <c r="E7" s="156"/>
      <c r="F7" s="157">
        <v>56181</v>
      </c>
      <c r="G7" s="158"/>
      <c r="H7" s="159"/>
    </row>
    <row r="8" spans="1:8" x14ac:dyDescent="0.2">
      <c r="A8" s="160"/>
      <c r="B8" s="161"/>
      <c r="C8" s="162"/>
      <c r="D8" s="163">
        <v>20035</v>
      </c>
      <c r="E8" s="164"/>
      <c r="F8" s="165">
        <v>32039</v>
      </c>
      <c r="G8" s="166"/>
      <c r="H8" s="167"/>
    </row>
    <row r="9" spans="1:8" x14ac:dyDescent="0.2">
      <c r="A9" s="148" t="s">
        <v>519</v>
      </c>
      <c r="B9" s="153"/>
      <c r="C9" s="154"/>
      <c r="D9" s="155">
        <v>42163</v>
      </c>
      <c r="E9" s="156"/>
      <c r="F9" s="157">
        <v>47730</v>
      </c>
      <c r="G9" s="158"/>
      <c r="H9" s="159"/>
    </row>
    <row r="10" spans="1:8" x14ac:dyDescent="0.2">
      <c r="A10" s="160"/>
      <c r="B10" s="161"/>
      <c r="C10" s="162"/>
      <c r="D10" s="163">
        <v>18277</v>
      </c>
      <c r="E10" s="164"/>
      <c r="F10" s="165">
        <v>26378</v>
      </c>
      <c r="G10" s="166"/>
      <c r="H10" s="167"/>
    </row>
    <row r="11" spans="1:8" x14ac:dyDescent="0.2">
      <c r="A11" s="148" t="s">
        <v>520</v>
      </c>
      <c r="B11" s="153"/>
      <c r="C11" s="154"/>
      <c r="D11" s="155">
        <v>33178</v>
      </c>
      <c r="E11" s="156"/>
      <c r="F11" s="157">
        <v>61921</v>
      </c>
      <c r="G11" s="158"/>
      <c r="H11" s="159"/>
    </row>
    <row r="12" spans="1:8" x14ac:dyDescent="0.2">
      <c r="A12" s="160"/>
      <c r="B12" s="161"/>
      <c r="C12" s="168"/>
      <c r="D12" s="163">
        <v>19655</v>
      </c>
      <c r="E12" s="164"/>
      <c r="F12" s="165">
        <v>34719</v>
      </c>
      <c r="G12" s="166"/>
      <c r="H12" s="167"/>
    </row>
    <row r="13" spans="1:8" x14ac:dyDescent="0.2">
      <c r="A13" s="148"/>
      <c r="B13" s="153"/>
      <c r="C13" s="169"/>
      <c r="D13" s="170">
        <v>37110</v>
      </c>
      <c r="E13" s="171"/>
      <c r="F13" s="172">
        <v>55769</v>
      </c>
      <c r="G13" s="173"/>
      <c r="H13" s="159"/>
    </row>
    <row r="14" spans="1:8" x14ac:dyDescent="0.2">
      <c r="A14" s="160"/>
      <c r="B14" s="161"/>
      <c r="C14" s="162"/>
      <c r="D14" s="163">
        <v>18257</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6.06</v>
      </c>
      <c r="C19" s="174">
        <f>ROUND(VALUE(SUBSTITUTE(実質収支比率等に係る経年分析!G$48,"▲","-")),2)</f>
        <v>7.3</v>
      </c>
      <c r="D19" s="174">
        <f>ROUND(VALUE(SUBSTITUTE(実質収支比率等に係る経年分析!H$48,"▲","-")),2)</f>
        <v>7.13</v>
      </c>
      <c r="E19" s="174">
        <f>ROUND(VALUE(SUBSTITUTE(実質収支比率等に係る経年分析!I$48,"▲","-")),2)</f>
        <v>7.93</v>
      </c>
      <c r="F19" s="174">
        <f>ROUND(VALUE(SUBSTITUTE(実質収支比率等に係る経年分析!J$48,"▲","-")),2)</f>
        <v>8</v>
      </c>
    </row>
    <row r="20" spans="1:11" x14ac:dyDescent="0.2">
      <c r="A20" s="174" t="s">
        <v>53</v>
      </c>
      <c r="B20" s="174">
        <f>ROUND(VALUE(SUBSTITUTE(実質収支比率等に係る経年分析!F$47,"▲","-")),2)</f>
        <v>37.619999999999997</v>
      </c>
      <c r="C20" s="174">
        <f>ROUND(VALUE(SUBSTITUTE(実質収支比率等に係る経年分析!G$47,"▲","-")),2)</f>
        <v>34.29</v>
      </c>
      <c r="D20" s="174">
        <f>ROUND(VALUE(SUBSTITUTE(実質収支比率等に係る経年分析!H$47,"▲","-")),2)</f>
        <v>35.29</v>
      </c>
      <c r="E20" s="174">
        <f>ROUND(VALUE(SUBSTITUTE(実質収支比率等に係る経年分析!I$47,"▲","-")),2)</f>
        <v>37.380000000000003</v>
      </c>
      <c r="F20" s="174">
        <f>ROUND(VALUE(SUBSTITUTE(実質収支比率等に係る経年分析!J$47,"▲","-")),2)</f>
        <v>36.590000000000003</v>
      </c>
    </row>
    <row r="21" spans="1:11" x14ac:dyDescent="0.2">
      <c r="A21" s="174" t="s">
        <v>54</v>
      </c>
      <c r="B21" s="174">
        <f>IF(ISNUMBER(VALUE(SUBSTITUTE(実質収支比率等に係る経年分析!F$49,"▲","-"))),ROUND(VALUE(SUBSTITUTE(実質収支比率等に係る経年分析!F$49,"▲","-")),2),NA())</f>
        <v>-0.75</v>
      </c>
      <c r="C21" s="174">
        <f>IF(ISNUMBER(VALUE(SUBSTITUTE(実質収支比率等に係る経年分析!G$49,"▲","-"))),ROUND(VALUE(SUBSTITUTE(実質収支比率等に係る経年分析!G$49,"▲","-")),2),NA())</f>
        <v>0.97</v>
      </c>
      <c r="D21" s="174">
        <f>IF(ISNUMBER(VALUE(SUBSTITUTE(実質収支比率等に係る経年分析!H$49,"▲","-"))),ROUND(VALUE(SUBSTITUTE(実質収支比率等に係る経年分析!H$49,"▲","-")),2),NA())</f>
        <v>2.5099999999999998</v>
      </c>
      <c r="E21" s="174">
        <f>IF(ISNUMBER(VALUE(SUBSTITUTE(実質収支比率等に係る経年分析!I$49,"▲","-"))),ROUND(VALUE(SUBSTITUTE(実質収支比率等に係る経年分析!I$49,"▲","-")),2),NA())</f>
        <v>1.89</v>
      </c>
      <c r="F21" s="174">
        <f>IF(ISNUMBER(VALUE(SUBSTITUTE(実質収支比率等に係る経年分析!J$49,"▲","-"))),ROUND(VALUE(SUBSTITUTE(実質収支比率等に係る経年分析!J$49,"▲","-")),2),NA())</f>
        <v>0.91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2.4700000000000002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2.4700000000000002</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639</v>
      </c>
      <c r="E42" s="176"/>
      <c r="F42" s="176"/>
      <c r="G42" s="176">
        <f>'実質公債費比率（分子）の構造'!L$52</f>
        <v>630</v>
      </c>
      <c r="H42" s="176"/>
      <c r="I42" s="176"/>
      <c r="J42" s="176">
        <f>'実質公債費比率（分子）の構造'!M$52</f>
        <v>649</v>
      </c>
      <c r="K42" s="176"/>
      <c r="L42" s="176"/>
      <c r="M42" s="176">
        <f>'実質公債費比率（分子）の構造'!N$52</f>
        <v>646</v>
      </c>
      <c r="N42" s="176"/>
      <c r="O42" s="176"/>
      <c r="P42" s="176">
        <f>'実質公債費比率（分子）の構造'!O$52</f>
        <v>687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91</v>
      </c>
      <c r="C45" s="176"/>
      <c r="D45" s="176"/>
      <c r="E45" s="176">
        <f>'実質公債費比率（分子）の構造'!L$49</f>
        <v>90</v>
      </c>
      <c r="F45" s="176"/>
      <c r="G45" s="176"/>
      <c r="H45" s="176">
        <f>'実質公債費比率（分子）の構造'!M$49</f>
        <v>148</v>
      </c>
      <c r="I45" s="176"/>
      <c r="J45" s="176"/>
      <c r="K45" s="176">
        <f>'実質公債費比率（分子）の構造'!N$49</f>
        <v>150</v>
      </c>
      <c r="L45" s="176"/>
      <c r="M45" s="176"/>
      <c r="N45" s="176">
        <f>'実質公債費比率（分子）の構造'!O$49</f>
        <v>152</v>
      </c>
      <c r="O45" s="176"/>
      <c r="P45" s="176"/>
    </row>
    <row r="46" spans="1:16" x14ac:dyDescent="0.2">
      <c r="A46" s="176" t="s">
        <v>64</v>
      </c>
      <c r="B46" s="176">
        <f>'実質公債費比率（分子）の構造'!K$48</f>
        <v>136</v>
      </c>
      <c r="C46" s="176"/>
      <c r="D46" s="176"/>
      <c r="E46" s="176">
        <f>'実質公債費比率（分子）の構造'!L$48</f>
        <v>138</v>
      </c>
      <c r="F46" s="176"/>
      <c r="G46" s="176"/>
      <c r="H46" s="176">
        <f>'実質公債費比率（分子）の構造'!M$48</f>
        <v>139</v>
      </c>
      <c r="I46" s="176"/>
      <c r="J46" s="176"/>
      <c r="K46" s="176">
        <f>'実質公債費比率（分子）の構造'!N$48</f>
        <v>148</v>
      </c>
      <c r="L46" s="176"/>
      <c r="M46" s="176"/>
      <c r="N46" s="176">
        <f>'実質公債費比率（分子）の構造'!O$48</f>
        <v>142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743</v>
      </c>
      <c r="C49" s="176"/>
      <c r="D49" s="176"/>
      <c r="E49" s="176">
        <f>'実質公債費比率（分子）の構造'!L$45</f>
        <v>731</v>
      </c>
      <c r="F49" s="176"/>
      <c r="G49" s="176"/>
      <c r="H49" s="176">
        <f>'実質公債費比率（分子）の構造'!M$45</f>
        <v>747</v>
      </c>
      <c r="I49" s="176"/>
      <c r="J49" s="176"/>
      <c r="K49" s="176">
        <f>'実質公債費比率（分子）の構造'!N$45</f>
        <v>763</v>
      </c>
      <c r="L49" s="176"/>
      <c r="M49" s="176"/>
      <c r="N49" s="176">
        <f>'実質公債費比率（分子）の構造'!O$45</f>
        <v>763</v>
      </c>
      <c r="O49" s="176"/>
      <c r="P49" s="176"/>
    </row>
    <row r="50" spans="1:16" x14ac:dyDescent="0.2">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330</v>
      </c>
      <c r="G50" s="176" t="e">
        <f>NA()</f>
        <v>#N/A</v>
      </c>
      <c r="H50" s="176" t="e">
        <f>NA()</f>
        <v>#N/A</v>
      </c>
      <c r="I50" s="176">
        <f>IF(ISNUMBER('実質公債費比率（分子）の構造'!M$53),'実質公債費比率（分子）の構造'!M$53,NA())</f>
        <v>386</v>
      </c>
      <c r="J50" s="176" t="e">
        <f>NA()</f>
        <v>#N/A</v>
      </c>
      <c r="K50" s="176" t="e">
        <f>NA()</f>
        <v>#N/A</v>
      </c>
      <c r="L50" s="176">
        <f>IF(ISNUMBER('実質公債費比率（分子）の構造'!N$53),'実質公債費比率（分子）の構造'!N$53,NA())</f>
        <v>416</v>
      </c>
      <c r="M50" s="176" t="e">
        <f>NA()</f>
        <v>#N/A</v>
      </c>
      <c r="N50" s="176" t="e">
        <f>NA()</f>
        <v>#N/A</v>
      </c>
      <c r="O50" s="176">
        <f>IF(ISNUMBER('実質公債費比率（分子）の構造'!O$53),'実質公債費比率（分子）の構造'!O$53,NA())</f>
        <v>371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7794</v>
      </c>
      <c r="E56" s="175"/>
      <c r="F56" s="175"/>
      <c r="G56" s="175">
        <f>'将来負担比率（分子）の構造'!J$52</f>
        <v>7883</v>
      </c>
      <c r="H56" s="175"/>
      <c r="I56" s="175"/>
      <c r="J56" s="175">
        <f>'将来負担比率（分子）の構造'!K$52</f>
        <v>7918</v>
      </c>
      <c r="K56" s="175"/>
      <c r="L56" s="175"/>
      <c r="M56" s="175">
        <f>'将来負担比率（分子）の構造'!L$52</f>
        <v>7680</v>
      </c>
      <c r="N56" s="175"/>
      <c r="O56" s="175"/>
      <c r="P56" s="175">
        <f>'将来負担比率（分子）の構造'!M$52</f>
        <v>7284</v>
      </c>
    </row>
    <row r="57" spans="1:16" x14ac:dyDescent="0.2">
      <c r="A57" s="175" t="s">
        <v>42</v>
      </c>
      <c r="B57" s="175"/>
      <c r="C57" s="175"/>
      <c r="D57" s="175">
        <f>'将来負担比率（分子）の構造'!I$51</f>
        <v>666</v>
      </c>
      <c r="E57" s="175"/>
      <c r="F57" s="175"/>
      <c r="G57" s="175">
        <f>'将来負担比率（分子）の構造'!J$51</f>
        <v>583</v>
      </c>
      <c r="H57" s="175"/>
      <c r="I57" s="175"/>
      <c r="J57" s="175">
        <f>'将来負担比率（分子）の構造'!K$51</f>
        <v>564</v>
      </c>
      <c r="K57" s="175"/>
      <c r="L57" s="175"/>
      <c r="M57" s="175">
        <f>'将来負担比率（分子）の構造'!L$51</f>
        <v>551</v>
      </c>
      <c r="N57" s="175"/>
      <c r="O57" s="175"/>
      <c r="P57" s="175">
        <f>'将来負担比率（分子）の構造'!M$51</f>
        <v>572</v>
      </c>
    </row>
    <row r="58" spans="1:16" x14ac:dyDescent="0.2">
      <c r="A58" s="175" t="s">
        <v>41</v>
      </c>
      <c r="B58" s="175"/>
      <c r="C58" s="175"/>
      <c r="D58" s="175">
        <f>'将来負担比率（分子）の構造'!I$50</f>
        <v>5026</v>
      </c>
      <c r="E58" s="175"/>
      <c r="F58" s="175"/>
      <c r="G58" s="175">
        <f>'将来負担比率（分子）の構造'!J$50</f>
        <v>4820</v>
      </c>
      <c r="H58" s="175"/>
      <c r="I58" s="175"/>
      <c r="J58" s="175">
        <f>'将来負担比率（分子）の構造'!K$50</f>
        <v>5507</v>
      </c>
      <c r="K58" s="175"/>
      <c r="L58" s="175"/>
      <c r="M58" s="175">
        <f>'将来負担比率（分子）の構造'!L$50</f>
        <v>6163</v>
      </c>
      <c r="N58" s="175"/>
      <c r="O58" s="175"/>
      <c r="P58" s="175">
        <f>'将来負担比率（分子）の構造'!M$50</f>
        <v>6695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1</v>
      </c>
      <c r="F61" s="175"/>
      <c r="G61" s="175"/>
      <c r="H61" s="175" t="str">
        <f>'将来負担比率（分子）の構造'!K$46</f>
        <v>-</v>
      </c>
      <c r="I61" s="175"/>
      <c r="J61" s="175"/>
      <c r="K61" s="175" t="str">
        <f>'将来負担比率（分子）の構造'!L$46</f>
        <v>-</v>
      </c>
      <c r="L61" s="175"/>
      <c r="M61" s="175"/>
      <c r="N61" s="175">
        <f>'将来負担比率（分子）の構造'!M$46</f>
        <v>3</v>
      </c>
      <c r="O61" s="175"/>
      <c r="P61" s="175"/>
    </row>
    <row r="62" spans="1:16" x14ac:dyDescent="0.2">
      <c r="A62" s="175" t="s">
        <v>35</v>
      </c>
      <c r="B62" s="175">
        <f>'将来負担比率（分子）の構造'!I$45</f>
        <v>1353</v>
      </c>
      <c r="C62" s="175"/>
      <c r="D62" s="175"/>
      <c r="E62" s="175">
        <f>'将来負担比率（分子）の構造'!J$45</f>
        <v>1340</v>
      </c>
      <c r="F62" s="175"/>
      <c r="G62" s="175"/>
      <c r="H62" s="175">
        <f>'将来負担比率（分子）の構造'!K$45</f>
        <v>1251</v>
      </c>
      <c r="I62" s="175"/>
      <c r="J62" s="175"/>
      <c r="K62" s="175">
        <f>'将来負担比率（分子）の構造'!L$45</f>
        <v>1252</v>
      </c>
      <c r="L62" s="175"/>
      <c r="M62" s="175"/>
      <c r="N62" s="175">
        <f>'将来負担比率（分子）の構造'!M$45</f>
        <v>1199</v>
      </c>
      <c r="O62" s="175"/>
      <c r="P62" s="175"/>
    </row>
    <row r="63" spans="1:16" x14ac:dyDescent="0.2">
      <c r="A63" s="175" t="s">
        <v>34</v>
      </c>
      <c r="B63" s="175">
        <f>'将来負担比率（分子）の構造'!I$44</f>
        <v>1272</v>
      </c>
      <c r="C63" s="175"/>
      <c r="D63" s="175"/>
      <c r="E63" s="175">
        <f>'将来負担比率（分子）の構造'!J$44</f>
        <v>2465</v>
      </c>
      <c r="F63" s="175"/>
      <c r="G63" s="175"/>
      <c r="H63" s="175">
        <f>'将来負担比率（分子）の構造'!K$44</f>
        <v>2409</v>
      </c>
      <c r="I63" s="175"/>
      <c r="J63" s="175"/>
      <c r="K63" s="175">
        <f>'将来負担比率（分子）の構造'!L$44</f>
        <v>2284</v>
      </c>
      <c r="L63" s="175"/>
      <c r="M63" s="175"/>
      <c r="N63" s="175">
        <f>'将来負担比率（分子）の構造'!M$44</f>
        <v>2203</v>
      </c>
      <c r="O63" s="175"/>
      <c r="P63" s="175"/>
    </row>
    <row r="64" spans="1:16" x14ac:dyDescent="0.2">
      <c r="A64" s="175" t="s">
        <v>33</v>
      </c>
      <c r="B64" s="175">
        <f>'将来負担比率（分子）の構造'!I$43</f>
        <v>1387</v>
      </c>
      <c r="C64" s="175"/>
      <c r="D64" s="175"/>
      <c r="E64" s="175">
        <f>'将来負担比率（分子）の構造'!J$43</f>
        <v>1315</v>
      </c>
      <c r="F64" s="175"/>
      <c r="G64" s="175"/>
      <c r="H64" s="175">
        <f>'将来負担比率（分子）の構造'!K$43</f>
        <v>1286</v>
      </c>
      <c r="I64" s="175"/>
      <c r="J64" s="175"/>
      <c r="K64" s="175">
        <f>'将来負担比率（分子）の構造'!L$43</f>
        <v>1244</v>
      </c>
      <c r="L64" s="175"/>
      <c r="M64" s="175"/>
      <c r="N64" s="175">
        <f>'将来負担比率（分子）の構造'!M$43</f>
        <v>1191</v>
      </c>
      <c r="O64" s="175"/>
      <c r="P64" s="175"/>
    </row>
    <row r="65" spans="1:16" x14ac:dyDescent="0.2">
      <c r="A65" s="175" t="s">
        <v>32</v>
      </c>
      <c r="B65" s="175">
        <f>'将来負担比率（分子）の構造'!I$42</f>
        <v>1</v>
      </c>
      <c r="C65" s="175"/>
      <c r="D65" s="175"/>
      <c r="E65" s="175">
        <f>'将来負担比率（分子）の構造'!J$42</f>
        <v>1</v>
      </c>
      <c r="F65" s="175"/>
      <c r="G65" s="175"/>
      <c r="H65" s="175">
        <f>'将来負担比率（分子）の構造'!K$42</f>
        <v>2</v>
      </c>
      <c r="I65" s="175"/>
      <c r="J65" s="175"/>
      <c r="K65" s="175">
        <f>'将来負担比率（分子）の構造'!L$42</f>
        <v>2</v>
      </c>
      <c r="L65" s="175"/>
      <c r="M65" s="175"/>
      <c r="N65" s="175">
        <f>'将来負担比率（分子）の構造'!M$42</f>
        <v>2</v>
      </c>
      <c r="O65" s="175"/>
      <c r="P65" s="175"/>
    </row>
    <row r="66" spans="1:16" x14ac:dyDescent="0.2">
      <c r="A66" s="175" t="s">
        <v>31</v>
      </c>
      <c r="B66" s="175">
        <f>'将来負担比率（分子）の構造'!I$41</f>
        <v>7373</v>
      </c>
      <c r="C66" s="175"/>
      <c r="D66" s="175"/>
      <c r="E66" s="175">
        <f>'将来負担比率（分子）の構造'!J$41</f>
        <v>7468</v>
      </c>
      <c r="F66" s="175"/>
      <c r="G66" s="175"/>
      <c r="H66" s="175">
        <f>'将来負担比率（分子）の構造'!K$41</f>
        <v>7592</v>
      </c>
      <c r="I66" s="175"/>
      <c r="J66" s="175"/>
      <c r="K66" s="175">
        <f>'将来負担比率（分子）の構造'!L$41</f>
        <v>7410</v>
      </c>
      <c r="L66" s="175"/>
      <c r="M66" s="175"/>
      <c r="N66" s="175">
        <f>'将来負担比率（分子）の構造'!M$41</f>
        <v>7091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2233</v>
      </c>
      <c r="C72" s="179">
        <f>基金残高に係る経年分析!G55</f>
        <v>2311</v>
      </c>
      <c r="D72" s="179">
        <f>基金残高に係る経年分析!H55</f>
        <v>2347</v>
      </c>
    </row>
    <row r="73" spans="1:16" x14ac:dyDescent="0.2">
      <c r="A73" s="178" t="s">
        <v>74</v>
      </c>
      <c r="B73" s="179">
        <f>基金残高に係る経年分析!F56</f>
        <v>608</v>
      </c>
      <c r="C73" s="179">
        <f>基金残高に係る経年分析!G56</f>
        <v>608</v>
      </c>
      <c r="D73" s="179">
        <f>基金残高に係る経年分析!H56</f>
        <v>608</v>
      </c>
    </row>
    <row r="74" spans="1:16" x14ac:dyDescent="0.2">
      <c r="A74" s="178" t="s">
        <v>75</v>
      </c>
      <c r="B74" s="179">
        <f>基金残高に係る経年分析!F57</f>
        <v>1836</v>
      </c>
      <c r="C74" s="179">
        <f>基金残高に係る経年分析!G57</f>
        <v>2404</v>
      </c>
      <c r="D74" s="179">
        <f>基金残高に係る経年分析!H57</f>
        <v>2800</v>
      </c>
    </row>
  </sheetData>
  <sheetProtection algorithmName="SHA-512" hashValue="iqB1BvByFuoTF9qALTEALUXJNWshxpSiZC/lpbIMj5UAUho/Fr3R/NgotE3hCSpmu1g2zaQRq/OLOch5mqra6g==" saltValue="19AItW9HsOMSiCo0d60k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E033DE-E074-4933-B800-64C8457D955E}">
  <ds:schemaRefs>
    <ds:schemaRef ds:uri="http://schemas.microsoft.com/sharepoint/v3/contenttype/forms"/>
  </ds:schemaRefs>
</ds:datastoreItem>
</file>

<file path=customXml/itemProps2.xml><?xml version="1.0" encoding="utf-8"?>
<ds:datastoreItem xmlns:ds="http://schemas.openxmlformats.org/officeDocument/2006/customXml" ds:itemID="{3AC6E5A3-F40E-4949-8F59-725C0FA1F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E10B0E-3E0F-41F2-9B6F-41C22B01698C}">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2025-02-19T01:24:12Z</dcterms:created>
  <dcterms:modified xsi:type="dcterms:W3CDTF">2025-03-18T04:22:07Z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