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3" documentId="13_ncr:1_{16E57132-554C-49CD-BD9F-23418D757316}" xr6:coauthVersionLast="47" xr6:coauthVersionMax="47" xr10:uidLastSave="{6A628BCD-18AE-414F-9AE0-4F8D86D53BCC}"/>
  <bookViews>
    <workbookView xWindow="9600" yWindow="0" windowWidth="9600" windowHeight="10200" tabRatio="733" xr2:uid="{00000000-000D-0000-FFFF-FFFF00000000}"/>
  </bookViews>
  <sheets>
    <sheet name="1" sheetId="24" r:id="rId1"/>
    <sheet name="1-1" sheetId="16" r:id="rId2"/>
    <sheet name="1-2-1" sheetId="15" r:id="rId3"/>
    <sheet name="1-2-2" sheetId="54" r:id="rId4"/>
    <sheet name="2" sheetId="25" r:id="rId5"/>
    <sheet name="2-1" sheetId="18" r:id="rId6"/>
    <sheet name="2-2" sheetId="26" r:id="rId7"/>
    <sheet name="2-2個票（野菜ハード）" sheetId="43" r:id="rId8"/>
    <sheet name="2-2個票（ハード労働生産性根拠)" sheetId="48" r:id="rId9"/>
    <sheet name="2-2個票（野菜ソフトうち販売PR）" sheetId="20" r:id="rId10"/>
    <sheet name="2-2個票（野菜ソフトうちGAP）" sheetId="49" r:id="rId11"/>
    <sheet name="2-2個票（花きハード）" sheetId="53" r:id="rId12"/>
    <sheet name="2-2個票（花きソフト　）" sheetId="50" r:id="rId13"/>
    <sheet name="3" sheetId="27" r:id="rId14"/>
    <sheet name="4" sheetId="47" r:id="rId15"/>
    <sheet name="4-1 " sheetId="32" r:id="rId16"/>
    <sheet name="4-1利用状況報告個票" sheetId="21" r:id="rId17"/>
    <sheet name="5" sheetId="30" r:id="rId18"/>
    <sheet name="6" sheetId="17" r:id="rId19"/>
    <sheet name="7" sheetId="23" r:id="rId20"/>
    <sheet name="8" sheetId="31" r:id="rId21"/>
    <sheet name="９" sheetId="37" r:id="rId22"/>
    <sheet name="10" sheetId="36" r:id="rId23"/>
    <sheet name="選択リスト（野菜メニュー）" sheetId="22" r:id="rId24"/>
    <sheet name="選択リスト（花きメニュー）" sheetId="52" r:id="rId25"/>
  </sheets>
  <externalReferences>
    <externalReference r:id="rId26"/>
    <externalReference r:id="rId27"/>
  </externalReferences>
  <definedNames>
    <definedName name="_xlnm._FilterDatabase" localSheetId="1" hidden="1">'1-1'!$B$9:$L$11</definedName>
    <definedName name="_xlnm._FilterDatabase" localSheetId="2" hidden="1">'1-2-1'!$D$6:$J$20</definedName>
    <definedName name="_xlnm._FilterDatabase" localSheetId="3" hidden="1">'1-2-2'!$D$6:$J$20</definedName>
    <definedName name="_xlnm._FilterDatabase" localSheetId="11" hidden="1">'2-2個票（花きハード）'!$A$39:$S$56</definedName>
    <definedName name="_xlnm._FilterDatabase" localSheetId="7" hidden="1">'2-2個票（野菜ハード）'!$A$39:$S$60</definedName>
    <definedName name="_xlnm.Print_Area" localSheetId="0">'1'!$A$1:$G$29</definedName>
    <definedName name="_xlnm.Print_Area" localSheetId="22">'10'!$A$1:$G$39</definedName>
    <definedName name="_xlnm.Print_Area" localSheetId="1">'1-1'!$A$1:$O$38</definedName>
    <definedName name="_xlnm.Print_Area" localSheetId="2">'1-2-1'!$A$1:$AB$23</definedName>
    <definedName name="_xlnm.Print_Area" localSheetId="3">'1-2-2'!$A$1:$X$22</definedName>
    <definedName name="_xlnm.Print_Area" localSheetId="5">'2-1'!$A$1:$I$27</definedName>
    <definedName name="_xlnm.Print_Area" localSheetId="8">'2-2個票（ハード労働生産性根拠)'!$A$1:$S$25</definedName>
    <definedName name="_xlnm.Print_Area" localSheetId="12">'2-2個票（花きソフト　）'!$A$1:$S$23</definedName>
    <definedName name="_xlnm.Print_Area" localSheetId="10">'2-2個票（野菜ソフトうちGAP）'!$A$1:$S$25</definedName>
    <definedName name="_xlnm.Print_Area" localSheetId="9">'2-2個票（野菜ソフトうち販売PR）'!$A$1:$S$23</definedName>
    <definedName name="_xlnm.Print_Area" localSheetId="15">'4-1 '!$A$1:$AG$98</definedName>
    <definedName name="_xlnm.Print_Area" localSheetId="20">'8'!$A$1:$Z$42</definedName>
    <definedName name="メニュー">[1]メニュー!$A$2:$B$15</definedName>
    <definedName name="メニュー２">[1]メニュー!$A$21:$B$24</definedName>
    <definedName name="花きメニュー">'選択リスト（野菜メニュー）'!$AC$2:$AC$5</definedName>
    <definedName name="野菜メニュー">'選択リスト（野菜メニュー）'!$AB$2:$AB$6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1" i="53" l="1"/>
  <c r="R41" i="43"/>
  <c r="R49" i="53"/>
  <c r="X19" i="54" l="1"/>
  <c r="X9" i="54"/>
  <c r="X10" i="54"/>
  <c r="X11" i="54"/>
  <c r="X12" i="54"/>
  <c r="X13" i="54"/>
  <c r="X14" i="54"/>
  <c r="X15" i="54"/>
  <c r="X16" i="54"/>
  <c r="X17" i="54"/>
  <c r="X18" i="54"/>
  <c r="X8" i="54"/>
  <c r="X7" i="54"/>
  <c r="AB8" i="15"/>
  <c r="AB9" i="15"/>
  <c r="AB10" i="15"/>
  <c r="AB11" i="15"/>
  <c r="AB12" i="15"/>
  <c r="AB13" i="15"/>
  <c r="AB14" i="15"/>
  <c r="AB15" i="15"/>
  <c r="AB16" i="15"/>
  <c r="AB17" i="15"/>
  <c r="AB18" i="15"/>
  <c r="AB19" i="15"/>
  <c r="AB7" i="15"/>
  <c r="R54" i="53"/>
  <c r="R53" i="53"/>
  <c r="R52" i="53"/>
  <c r="R50" i="53"/>
  <c r="R44" i="53"/>
  <c r="R41" i="53" l="1"/>
  <c r="R42" i="53"/>
  <c r="R43" i="53"/>
  <c r="R48" i="53"/>
  <c r="R55" i="53" l="1"/>
  <c r="R43" i="43"/>
  <c r="R58" i="43"/>
  <c r="R54" i="43"/>
  <c r="R56" i="43"/>
  <c r="R57" i="43"/>
  <c r="R53" i="43"/>
  <c r="R55" i="43"/>
  <c r="R52" i="43"/>
  <c r="R51" i="43"/>
  <c r="R47" i="43"/>
  <c r="R46" i="43"/>
  <c r="R45" i="43"/>
  <c r="R44" i="43"/>
  <c r="R42" i="43"/>
  <c r="R59" i="43" l="1"/>
  <c r="D35" i="21" l="1"/>
  <c r="H35" i="21"/>
  <c r="L35" i="21"/>
</calcChain>
</file>

<file path=xl/sharedStrings.xml><?xml version="1.0" encoding="utf-8"?>
<sst xmlns="http://schemas.openxmlformats.org/spreadsheetml/2006/main" count="1145" uniqueCount="686">
  <si>
    <t>メニュー名</t>
    <rPh sb="4" eb="5">
      <t>メイ</t>
    </rPh>
    <phoneticPr fontId="2"/>
  </si>
  <si>
    <t>事業費
（千円）</t>
    <rPh sb="0" eb="3">
      <t>ジギョウヒ</t>
    </rPh>
    <rPh sb="5" eb="7">
      <t>センエン</t>
    </rPh>
    <phoneticPr fontId="2"/>
  </si>
  <si>
    <t>年齢</t>
    <rPh sb="0" eb="2">
      <t>ネンレイ</t>
    </rPh>
    <phoneticPr fontId="2"/>
  </si>
  <si>
    <t>認定農業者</t>
    <rPh sb="0" eb="2">
      <t>ニンテイ</t>
    </rPh>
    <rPh sb="2" eb="5">
      <t>ノウギョウシャ</t>
    </rPh>
    <phoneticPr fontId="2"/>
  </si>
  <si>
    <t>後継者</t>
    <rPh sb="0" eb="3">
      <t>コウケイシャ</t>
    </rPh>
    <phoneticPr fontId="2"/>
  </si>
  <si>
    <t>群馬県開発</t>
    <rPh sb="0" eb="3">
      <t>グンマケン</t>
    </rPh>
    <rPh sb="3" eb="5">
      <t>カイハツ</t>
    </rPh>
    <phoneticPr fontId="2"/>
  </si>
  <si>
    <t>費用対効果</t>
    <rPh sb="0" eb="2">
      <t>ヒヨウ</t>
    </rPh>
    <rPh sb="2" eb="5">
      <t>タイコウカ</t>
    </rPh>
    <phoneticPr fontId="2"/>
  </si>
  <si>
    <t>合計</t>
    <rPh sb="0" eb="2">
      <t>ゴウケイ</t>
    </rPh>
    <phoneticPr fontId="2"/>
  </si>
  <si>
    <t>チャレンジ</t>
    <phoneticPr fontId="2"/>
  </si>
  <si>
    <t>対象品目</t>
    <rPh sb="0" eb="2">
      <t>タイショウ</t>
    </rPh>
    <rPh sb="2" eb="4">
      <t>ヒンモク</t>
    </rPh>
    <phoneticPr fontId="2"/>
  </si>
  <si>
    <t>加工・業務用野菜</t>
    <rPh sb="0" eb="2">
      <t>カコウ</t>
    </rPh>
    <rPh sb="3" eb="6">
      <t>ギョウムヨウ</t>
    </rPh>
    <rPh sb="6" eb="8">
      <t>ヤサイ</t>
    </rPh>
    <phoneticPr fontId="2"/>
  </si>
  <si>
    <t>氏名・法人名等</t>
    <rPh sb="0" eb="2">
      <t>シメイ</t>
    </rPh>
    <rPh sb="3" eb="5">
      <t>ホウジン</t>
    </rPh>
    <rPh sb="5" eb="6">
      <t>メイ</t>
    </rPh>
    <rPh sb="6" eb="7">
      <t>トウ</t>
    </rPh>
    <phoneticPr fontId="2"/>
  </si>
  <si>
    <t>計画番号</t>
    <rPh sb="0" eb="2">
      <t>ケイカク</t>
    </rPh>
    <rPh sb="2" eb="4">
      <t>バンゴウ</t>
    </rPh>
    <phoneticPr fontId="2"/>
  </si>
  <si>
    <t>備考</t>
    <rPh sb="0" eb="2">
      <t>ビコウ</t>
    </rPh>
    <phoneticPr fontId="2"/>
  </si>
  <si>
    <t>（注）</t>
    <rPh sb="1" eb="2">
      <t>チュウ</t>
    </rPh>
    <phoneticPr fontId="2"/>
  </si>
  <si>
    <t>重点ＰＪ</t>
    <rPh sb="0" eb="2">
      <t>ジュウテン</t>
    </rPh>
    <phoneticPr fontId="2"/>
  </si>
  <si>
    <t>市町村名等</t>
    <rPh sb="0" eb="4">
      <t>シチョウソンメイ</t>
    </rPh>
    <rPh sb="4" eb="5">
      <t>トウ</t>
    </rPh>
    <phoneticPr fontId="2"/>
  </si>
  <si>
    <t>（注）</t>
    <rPh sb="1" eb="2">
      <t>チュウ</t>
    </rPh>
    <phoneticPr fontId="2"/>
  </si>
  <si>
    <t>１．計画番号は、要望総括表の番号と一致するようにしてください。</t>
    <phoneticPr fontId="2"/>
  </si>
  <si>
    <t>ポイント
（合計）</t>
    <rPh sb="6" eb="8">
      <t>ゴウケイ</t>
    </rPh>
    <phoneticPr fontId="2"/>
  </si>
  <si>
    <t>１．市町村ごとに１から順に番号を付与し、番号欄に記載してください。</t>
    <rPh sb="2" eb="5">
      <t>シチョウソン</t>
    </rPh>
    <rPh sb="11" eb="12">
      <t>ジュン</t>
    </rPh>
    <rPh sb="13" eb="15">
      <t>バンゴウ</t>
    </rPh>
    <rPh sb="16" eb="18">
      <t>フヨ</t>
    </rPh>
    <rPh sb="20" eb="22">
      <t>バンゴウ</t>
    </rPh>
    <rPh sb="22" eb="23">
      <t>ラン</t>
    </rPh>
    <rPh sb="24" eb="26">
      <t>キサイ</t>
    </rPh>
    <phoneticPr fontId="2"/>
  </si>
  <si>
    <t>施設・機械等</t>
    <rPh sb="0" eb="2">
      <t>シセツ</t>
    </rPh>
    <rPh sb="3" eb="5">
      <t>キカイ</t>
    </rPh>
    <rPh sb="5" eb="6">
      <t>トウ</t>
    </rPh>
    <phoneticPr fontId="2"/>
  </si>
  <si>
    <t>鉄骨パイプハウス</t>
    <rPh sb="0" eb="2">
      <t>テッコツ</t>
    </rPh>
    <phoneticPr fontId="2"/>
  </si>
  <si>
    <t>パイプハウス</t>
    <phoneticPr fontId="2"/>
  </si>
  <si>
    <t>Ｖ字支柱</t>
    <rPh sb="1" eb="2">
      <t>ジ</t>
    </rPh>
    <rPh sb="2" eb="4">
      <t>シチュウ</t>
    </rPh>
    <phoneticPr fontId="2"/>
  </si>
  <si>
    <t>防風ネット</t>
    <rPh sb="0" eb="2">
      <t>ボウフウ</t>
    </rPh>
    <phoneticPr fontId="2"/>
  </si>
  <si>
    <t>屋根散水装置</t>
    <rPh sb="0" eb="2">
      <t>ヤネ</t>
    </rPh>
    <rPh sb="2" eb="4">
      <t>サンスイ</t>
    </rPh>
    <rPh sb="4" eb="6">
      <t>ソウチ</t>
    </rPh>
    <phoneticPr fontId="2"/>
  </si>
  <si>
    <t>畝立て成形機</t>
    <rPh sb="0" eb="1">
      <t>ウネ</t>
    </rPh>
    <rPh sb="1" eb="2">
      <t>タ</t>
    </rPh>
    <rPh sb="3" eb="6">
      <t>セイケイキ</t>
    </rPh>
    <phoneticPr fontId="2"/>
  </si>
  <si>
    <t>全面土壌消毒機（県開発）</t>
    <rPh sb="0" eb="2">
      <t>ゼンメン</t>
    </rPh>
    <rPh sb="2" eb="4">
      <t>ドジョウ</t>
    </rPh>
    <rPh sb="4" eb="7">
      <t>ショウドクキ</t>
    </rPh>
    <rPh sb="8" eb="9">
      <t>ケン</t>
    </rPh>
    <rPh sb="9" eb="11">
      <t>カイハツ</t>
    </rPh>
    <phoneticPr fontId="2"/>
  </si>
  <si>
    <t>遮光・遮熱資材（県開発）</t>
    <rPh sb="0" eb="2">
      <t>シャコウ</t>
    </rPh>
    <rPh sb="3" eb="5">
      <t>シャネツ</t>
    </rPh>
    <rPh sb="5" eb="7">
      <t>シザイ</t>
    </rPh>
    <rPh sb="8" eb="9">
      <t>ケン</t>
    </rPh>
    <rPh sb="9" eb="11">
      <t>カイハツ</t>
    </rPh>
    <phoneticPr fontId="2"/>
  </si>
  <si>
    <t>ネットハウス（にがうり）</t>
    <phoneticPr fontId="2"/>
  </si>
  <si>
    <t>播種機（自走式）</t>
    <rPh sb="0" eb="3">
      <t>ハシュキ</t>
    </rPh>
    <rPh sb="4" eb="7">
      <t>ジソウシキ</t>
    </rPh>
    <phoneticPr fontId="2"/>
  </si>
  <si>
    <t>播種機（セル成型苗用）</t>
    <rPh sb="0" eb="3">
      <t>ハシュキ</t>
    </rPh>
    <rPh sb="6" eb="8">
      <t>セイケイ</t>
    </rPh>
    <rPh sb="8" eb="9">
      <t>ビョウ</t>
    </rPh>
    <rPh sb="9" eb="10">
      <t>ヨウ</t>
    </rPh>
    <phoneticPr fontId="2"/>
  </si>
  <si>
    <t>移植機</t>
    <rPh sb="0" eb="3">
      <t>イショクキ</t>
    </rPh>
    <phoneticPr fontId="2"/>
  </si>
  <si>
    <t>クローラ防除機（なす）</t>
    <rPh sb="4" eb="7">
      <t>ボウジョキ</t>
    </rPh>
    <phoneticPr fontId="2"/>
  </si>
  <si>
    <t>二酸化炭素施用装置</t>
    <rPh sb="0" eb="3">
      <t>ニサンカ</t>
    </rPh>
    <rPh sb="3" eb="5">
      <t>タンソ</t>
    </rPh>
    <rPh sb="5" eb="6">
      <t>セ</t>
    </rPh>
    <rPh sb="6" eb="7">
      <t>ヨウ</t>
    </rPh>
    <rPh sb="7" eb="9">
      <t>ソウチ</t>
    </rPh>
    <phoneticPr fontId="2"/>
  </si>
  <si>
    <t>環境測定装置</t>
    <rPh sb="0" eb="2">
      <t>カンキョウ</t>
    </rPh>
    <rPh sb="2" eb="4">
      <t>ソクテイ</t>
    </rPh>
    <rPh sb="4" eb="6">
      <t>ソウチ</t>
    </rPh>
    <phoneticPr fontId="2"/>
  </si>
  <si>
    <t>ねぎ専用培土機</t>
    <rPh sb="2" eb="4">
      <t>センヨウ</t>
    </rPh>
    <rPh sb="4" eb="5">
      <t>ツチカウ</t>
    </rPh>
    <rPh sb="5" eb="7">
      <t>ドキ</t>
    </rPh>
    <phoneticPr fontId="2"/>
  </si>
  <si>
    <t>トマト自動かん水装置（県開発）</t>
    <rPh sb="3" eb="5">
      <t>ジドウ</t>
    </rPh>
    <rPh sb="7" eb="8">
      <t>スイ</t>
    </rPh>
    <rPh sb="8" eb="10">
      <t>ソウチ</t>
    </rPh>
    <rPh sb="11" eb="12">
      <t>ケン</t>
    </rPh>
    <rPh sb="12" eb="14">
      <t>カイハツ</t>
    </rPh>
    <phoneticPr fontId="2"/>
  </si>
  <si>
    <t>収穫機</t>
    <rPh sb="0" eb="3">
      <t>シュウカクキ</t>
    </rPh>
    <phoneticPr fontId="2"/>
  </si>
  <si>
    <t>選別機・調製機</t>
    <rPh sb="0" eb="2">
      <t>センベツ</t>
    </rPh>
    <rPh sb="2" eb="3">
      <t>キ</t>
    </rPh>
    <rPh sb="4" eb="7">
      <t>チョウセイキ</t>
    </rPh>
    <phoneticPr fontId="2"/>
  </si>
  <si>
    <t>きゅうり小型選別機（県開発）</t>
    <rPh sb="4" eb="6">
      <t>コガタ</t>
    </rPh>
    <rPh sb="6" eb="8">
      <t>センベツ</t>
    </rPh>
    <rPh sb="8" eb="9">
      <t>キ</t>
    </rPh>
    <rPh sb="10" eb="11">
      <t>ケン</t>
    </rPh>
    <rPh sb="11" eb="13">
      <t>カイハツ</t>
    </rPh>
    <phoneticPr fontId="2"/>
  </si>
  <si>
    <t>自動包装機</t>
    <rPh sb="0" eb="2">
      <t>ジドウ</t>
    </rPh>
    <rPh sb="2" eb="5">
      <t>ホウソウキ</t>
    </rPh>
    <phoneticPr fontId="2"/>
  </si>
  <si>
    <t>パッケージセンター</t>
    <phoneticPr fontId="2"/>
  </si>
  <si>
    <t>熱風乾燥機（県開発技術）</t>
    <rPh sb="0" eb="2">
      <t>ネップウ</t>
    </rPh>
    <rPh sb="2" eb="5">
      <t>カンソウキ</t>
    </rPh>
    <rPh sb="6" eb="7">
      <t>ケン</t>
    </rPh>
    <rPh sb="7" eb="9">
      <t>カイハツ</t>
    </rPh>
    <rPh sb="9" eb="11">
      <t>ギジュツ</t>
    </rPh>
    <phoneticPr fontId="2"/>
  </si>
  <si>
    <t>ソフト事業</t>
    <rPh sb="3" eb="5">
      <t>ジギョウ</t>
    </rPh>
    <phoneticPr fontId="2"/>
  </si>
  <si>
    <t>高設栽培システム（いちご）</t>
    <rPh sb="0" eb="2">
      <t>コウセツ</t>
    </rPh>
    <rPh sb="2" eb="4">
      <t>サイバイ</t>
    </rPh>
    <phoneticPr fontId="2"/>
  </si>
  <si>
    <t>簡易高設栽培システム（いちご）</t>
    <rPh sb="0" eb="2">
      <t>カンイ</t>
    </rPh>
    <rPh sb="2" eb="4">
      <t>コウセツ</t>
    </rPh>
    <rPh sb="4" eb="6">
      <t>サイバイ</t>
    </rPh>
    <phoneticPr fontId="2"/>
  </si>
  <si>
    <t>共同取組加算</t>
    <rPh sb="0" eb="2">
      <t>キョウドウ</t>
    </rPh>
    <rPh sb="2" eb="4">
      <t>トリクミ</t>
    </rPh>
    <rPh sb="4" eb="6">
      <t>カサン</t>
    </rPh>
    <phoneticPr fontId="2"/>
  </si>
  <si>
    <t>メニュー名（リストから選択）</t>
    <rPh sb="4" eb="5">
      <t>メイ</t>
    </rPh>
    <rPh sb="11" eb="13">
      <t>センタク</t>
    </rPh>
    <phoneticPr fontId="2"/>
  </si>
  <si>
    <t>２．１つの計画に複数の経営体が含まれる場合は、各事業計画の最終行に平均値を記載してください。</t>
    <rPh sb="5" eb="7">
      <t>ケイカク</t>
    </rPh>
    <rPh sb="8" eb="10">
      <t>フクスウ</t>
    </rPh>
    <rPh sb="11" eb="14">
      <t>ケイエイタイ</t>
    </rPh>
    <rPh sb="15" eb="16">
      <t>フク</t>
    </rPh>
    <rPh sb="19" eb="21">
      <t>バアイ</t>
    </rPh>
    <rPh sb="23" eb="26">
      <t>カクジギョウ</t>
    </rPh>
    <rPh sb="26" eb="28">
      <t>ケイカク</t>
    </rPh>
    <rPh sb="29" eb="32">
      <t>サイシュウギョウ</t>
    </rPh>
    <rPh sb="33" eb="36">
      <t>ヘイキンチ</t>
    </rPh>
    <rPh sb="37" eb="39">
      <t>キサイ</t>
    </rPh>
    <phoneticPr fontId="2"/>
  </si>
  <si>
    <t>ポイント
（小計）</t>
    <rPh sb="6" eb="8">
      <t>ショウケイ</t>
    </rPh>
    <phoneticPr fontId="2"/>
  </si>
  <si>
    <t>0-2</t>
    <phoneticPr fontId="2"/>
  </si>
  <si>
    <t>様式第１号別添１</t>
    <rPh sb="0" eb="2">
      <t>ヨウシキ</t>
    </rPh>
    <rPh sb="2" eb="3">
      <t>ダイ</t>
    </rPh>
    <rPh sb="4" eb="5">
      <t>ゴウ</t>
    </rPh>
    <rPh sb="5" eb="7">
      <t>ベッテン</t>
    </rPh>
    <phoneticPr fontId="2"/>
  </si>
  <si>
    <t>　（注４）この書式により難い場合は、処分制限期間欄及び処分の状況を含んだ他の書式をもって財産管理台帳に替えることができる。</t>
  </si>
  <si>
    <t>　（注３）摘要欄には、譲渡先、交換先、貸し付け先及び抵当権等に設定権者の名称または補助返還金額を記入すること。</t>
  </si>
  <si>
    <t>　（注２）処分の内容欄には、譲渡、交換、貸し付け、担保提供等別に記入すること。</t>
  </si>
  <si>
    <t>　（注１）処分制限年月日欄には、処分制限の終期を記入すること。</t>
  </si>
  <si>
    <t>合計</t>
    <rPh sb="0" eb="2">
      <t>ゴウケイ</t>
    </rPh>
    <phoneticPr fontId="6"/>
  </si>
  <si>
    <t>円</t>
  </si>
  <si>
    <t>設置場所</t>
  </si>
  <si>
    <t>施設区分</t>
  </si>
  <si>
    <t>の内容</t>
  </si>
  <si>
    <t>年月日</t>
  </si>
  <si>
    <t>その他</t>
  </si>
  <si>
    <t>市町村費</t>
  </si>
  <si>
    <t>県補助金</t>
  </si>
  <si>
    <t>または</t>
  </si>
  <si>
    <t>処　分</t>
  </si>
  <si>
    <t>承　認</t>
  </si>
  <si>
    <t>処分制限</t>
  </si>
  <si>
    <t>耐用
年数</t>
    <rPh sb="3" eb="5">
      <t>ネンスウ</t>
    </rPh>
    <phoneticPr fontId="6"/>
  </si>
  <si>
    <t>負　担　区　分</t>
  </si>
  <si>
    <t>総事業費</t>
  </si>
  <si>
    <t>竣　工</t>
  </si>
  <si>
    <t>着　工</t>
  </si>
  <si>
    <t>事　業　量</t>
  </si>
  <si>
    <t>施行箇所</t>
  </si>
  <si>
    <t>工種構造</t>
  </si>
  <si>
    <t>受益者</t>
    <rPh sb="0" eb="3">
      <t>ジュエキシャ</t>
    </rPh>
    <phoneticPr fontId="6"/>
  </si>
  <si>
    <t>メニュー</t>
    <phoneticPr fontId="6"/>
  </si>
  <si>
    <t>摘　要</t>
    <phoneticPr fontId="6"/>
  </si>
  <si>
    <t>処分の状況</t>
  </si>
  <si>
    <t>処分制限期間</t>
  </si>
  <si>
    <t>経　費　の　配　分</t>
  </si>
  <si>
    <t>工　　期</t>
  </si>
  <si>
    <t>事　業　内　容</t>
  </si>
  <si>
    <t>補助事業名</t>
  </si>
  <si>
    <t>事業実施年度</t>
  </si>
  <si>
    <t>市町村名</t>
    <rPh sb="0" eb="4">
      <t>シチョウソンメイ</t>
    </rPh>
    <phoneticPr fontId="6"/>
  </si>
  <si>
    <t>財　産　管　理　台　帳</t>
  </si>
  <si>
    <t>様式第６号</t>
    <rPh sb="0" eb="2">
      <t>ヨウシキ</t>
    </rPh>
    <rPh sb="2" eb="3">
      <t>ダイ</t>
    </rPh>
    <rPh sb="4" eb="5">
      <t>ゴウ</t>
    </rPh>
    <phoneticPr fontId="6"/>
  </si>
  <si>
    <t>竣工</t>
    <rPh sb="0" eb="2">
      <t>シュンコウ</t>
    </rPh>
    <phoneticPr fontId="2"/>
  </si>
  <si>
    <t>着手</t>
    <rPh sb="0" eb="2">
      <t>チャクシュ</t>
    </rPh>
    <phoneticPr fontId="2"/>
  </si>
  <si>
    <t>その他</t>
    <rPh sb="2" eb="3">
      <t>タ</t>
    </rPh>
    <phoneticPr fontId="2"/>
  </si>
  <si>
    <t>市町村</t>
    <rPh sb="0" eb="3">
      <t>シチョウソン</t>
    </rPh>
    <phoneticPr fontId="2"/>
  </si>
  <si>
    <t>県</t>
    <rPh sb="0" eb="1">
      <t>ケン</t>
    </rPh>
    <phoneticPr fontId="2"/>
  </si>
  <si>
    <t>施工期間</t>
    <rPh sb="0" eb="2">
      <t>セコウ</t>
    </rPh>
    <rPh sb="2" eb="4">
      <t>キカン</t>
    </rPh>
    <phoneticPr fontId="2"/>
  </si>
  <si>
    <t>負担区分（円）</t>
    <rPh sb="0" eb="2">
      <t>フタン</t>
    </rPh>
    <rPh sb="2" eb="4">
      <t>クブン</t>
    </rPh>
    <rPh sb="5" eb="6">
      <t>エン</t>
    </rPh>
    <phoneticPr fontId="2"/>
  </si>
  <si>
    <t>補助対象事業費
（円）</t>
    <rPh sb="0" eb="2">
      <t>ホジョ</t>
    </rPh>
    <rPh sb="2" eb="4">
      <t>タイショウ</t>
    </rPh>
    <rPh sb="4" eb="7">
      <t>ジギョウヒ</t>
    </rPh>
    <rPh sb="9" eb="10">
      <t>エン</t>
    </rPh>
    <phoneticPr fontId="2"/>
  </si>
  <si>
    <t>No</t>
    <phoneticPr fontId="2"/>
  </si>
  <si>
    <t>計画書作成年月日</t>
    <rPh sb="0" eb="3">
      <t>ケイカクショ</t>
    </rPh>
    <rPh sb="3" eb="5">
      <t>サクセイ</t>
    </rPh>
    <rPh sb="5" eb="8">
      <t>ネンガッピ</t>
    </rPh>
    <phoneticPr fontId="2"/>
  </si>
  <si>
    <t>様式第２号別添１</t>
    <rPh sb="0" eb="2">
      <t>ヨウシキ</t>
    </rPh>
    <rPh sb="2" eb="3">
      <t>ダイ</t>
    </rPh>
    <rPh sb="4" eb="5">
      <t>ゴウ</t>
    </rPh>
    <rPh sb="5" eb="7">
      <t>ベッテン</t>
    </rPh>
    <phoneticPr fontId="2"/>
  </si>
  <si>
    <t>ポイントが付与される項目のみの記載でよい。</t>
    <rPh sb="5" eb="7">
      <t>フヨ</t>
    </rPh>
    <rPh sb="10" eb="12">
      <t>コウモク</t>
    </rPh>
    <rPh sb="15" eb="17">
      <t>キサイ</t>
    </rPh>
    <phoneticPr fontId="2"/>
  </si>
  <si>
    <t>費用対効果の計算（数式及び計算結果を記載）</t>
    <rPh sb="0" eb="2">
      <t>ヒヨウ</t>
    </rPh>
    <rPh sb="2" eb="5">
      <t>タイコウカ</t>
    </rPh>
    <rPh sb="6" eb="8">
      <t>ケイサン</t>
    </rPh>
    <rPh sb="9" eb="11">
      <t>スウシキ</t>
    </rPh>
    <rPh sb="11" eb="12">
      <t>オヨ</t>
    </rPh>
    <rPh sb="13" eb="15">
      <t>ケイサン</t>
    </rPh>
    <rPh sb="15" eb="17">
      <t>ケッカ</t>
    </rPh>
    <rPh sb="18" eb="20">
      <t>キサイ</t>
    </rPh>
    <phoneticPr fontId="2"/>
  </si>
  <si>
    <t>成果目標の項目</t>
    <rPh sb="0" eb="2">
      <t>セイカ</t>
    </rPh>
    <rPh sb="2" eb="4">
      <t>モクヒョウ</t>
    </rPh>
    <rPh sb="5" eb="7">
      <t>コウモク</t>
    </rPh>
    <phoneticPr fontId="2"/>
  </si>
  <si>
    <t>研究開発</t>
    <rPh sb="0" eb="2">
      <t>ケンキュウ</t>
    </rPh>
    <rPh sb="2" eb="4">
      <t>カイハツ</t>
    </rPh>
    <phoneticPr fontId="2"/>
  </si>
  <si>
    <t>ポイント</t>
    <phoneticPr fontId="2"/>
  </si>
  <si>
    <t>内容</t>
    <rPh sb="0" eb="2">
      <t>ナイヨウ</t>
    </rPh>
    <phoneticPr fontId="2"/>
  </si>
  <si>
    <t>ポイント項目</t>
    <rPh sb="4" eb="6">
      <t>コウモク</t>
    </rPh>
    <phoneticPr fontId="2"/>
  </si>
  <si>
    <t>５　ポイント</t>
    <phoneticPr fontId="2"/>
  </si>
  <si>
    <t>複数の生産者による共同の取組の場合は、生産者ごとに記載すること。</t>
    <rPh sb="0" eb="2">
      <t>フクスウ</t>
    </rPh>
    <rPh sb="3" eb="6">
      <t>セイサンシャ</t>
    </rPh>
    <rPh sb="9" eb="11">
      <t>キョウドウ</t>
    </rPh>
    <rPh sb="12" eb="14">
      <t>トリクミ</t>
    </rPh>
    <rPh sb="15" eb="17">
      <t>バアイ</t>
    </rPh>
    <rPh sb="19" eb="22">
      <t>セイサンシャ</t>
    </rPh>
    <rPh sb="25" eb="27">
      <t>キサイ</t>
    </rPh>
    <phoneticPr fontId="2"/>
  </si>
  <si>
    <t>目標年度の作付面積（ａ）</t>
    <rPh sb="0" eb="2">
      <t>モクヒョウ</t>
    </rPh>
    <rPh sb="2" eb="4">
      <t>ネンド</t>
    </rPh>
    <rPh sb="5" eb="9">
      <t>サクツケメンセキ</t>
    </rPh>
    <phoneticPr fontId="2"/>
  </si>
  <si>
    <t>事業実施前の作付面積（ａ）</t>
    <rPh sb="0" eb="2">
      <t>ジギョウ</t>
    </rPh>
    <rPh sb="2" eb="5">
      <t>ジッシマエ</t>
    </rPh>
    <rPh sb="6" eb="10">
      <t>サクツケメンセキ</t>
    </rPh>
    <phoneticPr fontId="2"/>
  </si>
  <si>
    <t>４　対象品目の作付面積</t>
    <rPh sb="2" eb="4">
      <t>タイショウ</t>
    </rPh>
    <rPh sb="4" eb="6">
      <t>ヒンモク</t>
    </rPh>
    <rPh sb="7" eb="11">
      <t>サクツケメンセキ</t>
    </rPh>
    <phoneticPr fontId="2"/>
  </si>
  <si>
    <t>自己資金の調達計画</t>
    <phoneticPr fontId="2"/>
  </si>
  <si>
    <t>市町村費</t>
    <rPh sb="0" eb="4">
      <t>シチョウソンヒ</t>
    </rPh>
    <phoneticPr fontId="2"/>
  </si>
  <si>
    <t>県費</t>
    <rPh sb="0" eb="2">
      <t>ケンピ</t>
    </rPh>
    <phoneticPr fontId="2"/>
  </si>
  <si>
    <t>補助対象事業費</t>
    <rPh sb="0" eb="2">
      <t>ホジョ</t>
    </rPh>
    <rPh sb="2" eb="4">
      <t>タイショウ</t>
    </rPh>
    <rPh sb="4" eb="7">
      <t>ジギョウヒ</t>
    </rPh>
    <phoneticPr fontId="2"/>
  </si>
  <si>
    <t>３　事業費及び負担区分</t>
    <rPh sb="2" eb="5">
      <t>ジギョウヒ</t>
    </rPh>
    <rPh sb="5" eb="6">
      <t>オヨ</t>
    </rPh>
    <rPh sb="7" eb="9">
      <t>フタン</t>
    </rPh>
    <rPh sb="9" eb="11">
      <t>クブン</t>
    </rPh>
    <phoneticPr fontId="2"/>
  </si>
  <si>
    <t>受益者が複数の場合は受益戸数を、それ以外の場合は受益生産者の氏名を記載する。</t>
    <rPh sb="0" eb="3">
      <t>ジュエキシャ</t>
    </rPh>
    <rPh sb="4" eb="6">
      <t>フクスウ</t>
    </rPh>
    <rPh sb="7" eb="9">
      <t>バアイ</t>
    </rPh>
    <rPh sb="10" eb="12">
      <t>ジュエキ</t>
    </rPh>
    <rPh sb="12" eb="14">
      <t>コスウ</t>
    </rPh>
    <rPh sb="18" eb="20">
      <t>イガイ</t>
    </rPh>
    <rPh sb="21" eb="23">
      <t>バアイ</t>
    </rPh>
    <rPh sb="24" eb="26">
      <t>ジュエキ</t>
    </rPh>
    <rPh sb="26" eb="29">
      <t>セイサンシャ</t>
    </rPh>
    <rPh sb="30" eb="32">
      <t>シメイ</t>
    </rPh>
    <rPh sb="33" eb="35">
      <t>キサイ</t>
    </rPh>
    <phoneticPr fontId="2"/>
  </si>
  <si>
    <t>（注４）</t>
    <rPh sb="1" eb="2">
      <t>チュウ</t>
    </rPh>
    <phoneticPr fontId="2"/>
  </si>
  <si>
    <t>受益面積欄は、本事業により整備する施設・機械等の受益面積を記載すること。</t>
    <rPh sb="0" eb="2">
      <t>ジュエキ</t>
    </rPh>
    <rPh sb="2" eb="4">
      <t>メンセキ</t>
    </rPh>
    <rPh sb="4" eb="5">
      <t>ラン</t>
    </rPh>
    <rPh sb="7" eb="8">
      <t>ホン</t>
    </rPh>
    <rPh sb="8" eb="10">
      <t>ジギョウ</t>
    </rPh>
    <rPh sb="13" eb="15">
      <t>セイビ</t>
    </rPh>
    <rPh sb="17" eb="19">
      <t>シセツ</t>
    </rPh>
    <rPh sb="20" eb="22">
      <t>キカイ</t>
    </rPh>
    <rPh sb="22" eb="23">
      <t>トウ</t>
    </rPh>
    <rPh sb="24" eb="26">
      <t>ジュエキ</t>
    </rPh>
    <rPh sb="26" eb="28">
      <t>メンセキ</t>
    </rPh>
    <rPh sb="29" eb="31">
      <t>キサイ</t>
    </rPh>
    <phoneticPr fontId="2"/>
  </si>
  <si>
    <t>（注３）</t>
    <rPh sb="1" eb="2">
      <t>チュウ</t>
    </rPh>
    <phoneticPr fontId="2"/>
  </si>
  <si>
    <t>５　共済等への加入が義務づけられる取組ではない</t>
    <rPh sb="2" eb="5">
      <t>キョウサイトウ</t>
    </rPh>
    <rPh sb="7" eb="9">
      <t>カニュウ</t>
    </rPh>
    <rPh sb="10" eb="12">
      <t>ギム</t>
    </rPh>
    <rPh sb="17" eb="19">
      <t>トリクミ</t>
    </rPh>
    <phoneticPr fontId="2"/>
  </si>
  <si>
    <t>４　その他（具体的内容を余白に記載）</t>
    <rPh sb="4" eb="5">
      <t>タ</t>
    </rPh>
    <rPh sb="6" eb="9">
      <t>グタイテキ</t>
    </rPh>
    <rPh sb="9" eb="11">
      <t>ナイヨウ</t>
    </rPh>
    <rPh sb="12" eb="14">
      <t>ヨハク</t>
    </rPh>
    <rPh sb="15" eb="17">
      <t>キサイ</t>
    </rPh>
    <phoneticPr fontId="2"/>
  </si>
  <si>
    <t>３　メーカーによる保証を受けている（受ける予定）</t>
    <phoneticPr fontId="2"/>
  </si>
  <si>
    <t>１　受益生産者が園芸施設共済等の共済又は保険に加入（予定）</t>
    <phoneticPr fontId="2"/>
  </si>
  <si>
    <t>共済等欄は、以下に該当する番号を選択すること。</t>
    <rPh sb="13" eb="15">
      <t>バンゴウ</t>
    </rPh>
    <rPh sb="16" eb="18">
      <t>センタク</t>
    </rPh>
    <phoneticPr fontId="2"/>
  </si>
  <si>
    <t>（注２）</t>
    <rPh sb="1" eb="2">
      <t>チュウ</t>
    </rPh>
    <phoneticPr fontId="2"/>
  </si>
  <si>
    <t>実施計画書（実績書）の２に記載する整理番号を転記する。</t>
    <rPh sb="0" eb="2">
      <t>ジッシ</t>
    </rPh>
    <rPh sb="2" eb="5">
      <t>ケイカクショ</t>
    </rPh>
    <rPh sb="6" eb="8">
      <t>ジッセキ</t>
    </rPh>
    <rPh sb="8" eb="9">
      <t>ショ</t>
    </rPh>
    <rPh sb="13" eb="15">
      <t>キサイ</t>
    </rPh>
    <rPh sb="17" eb="19">
      <t>セイリ</t>
    </rPh>
    <rPh sb="19" eb="21">
      <t>バンゴウ</t>
    </rPh>
    <rPh sb="22" eb="24">
      <t>テンキ</t>
    </rPh>
    <phoneticPr fontId="2"/>
  </si>
  <si>
    <t>（注１）</t>
    <rPh sb="1" eb="2">
      <t>チュウ</t>
    </rPh>
    <phoneticPr fontId="2"/>
  </si>
  <si>
    <t>受益生産者・受益戸数</t>
    <rPh sb="0" eb="2">
      <t>ジュエキ</t>
    </rPh>
    <rPh sb="2" eb="5">
      <t>セイサンシャ</t>
    </rPh>
    <rPh sb="6" eb="8">
      <t>ジュエキ</t>
    </rPh>
    <rPh sb="8" eb="10">
      <t>コスウ</t>
    </rPh>
    <phoneticPr fontId="2"/>
  </si>
  <si>
    <t>受益面積</t>
    <rPh sb="0" eb="2">
      <t>ジュエキ</t>
    </rPh>
    <rPh sb="2" eb="4">
      <t>メンセキ</t>
    </rPh>
    <phoneticPr fontId="2"/>
  </si>
  <si>
    <t>しゅん工時期</t>
    <rPh sb="3" eb="4">
      <t>コウ</t>
    </rPh>
    <rPh sb="4" eb="6">
      <t>ジキ</t>
    </rPh>
    <phoneticPr fontId="2"/>
  </si>
  <si>
    <t>着工時期</t>
    <rPh sb="0" eb="2">
      <t>チャッコウ</t>
    </rPh>
    <rPh sb="2" eb="4">
      <t>ジキ</t>
    </rPh>
    <phoneticPr fontId="2"/>
  </si>
  <si>
    <t>共済等</t>
    <rPh sb="0" eb="3">
      <t>キョウサイトウ</t>
    </rPh>
    <phoneticPr fontId="2"/>
  </si>
  <si>
    <t>設置場所</t>
    <rPh sb="0" eb="2">
      <t>セッチ</t>
    </rPh>
    <rPh sb="2" eb="4">
      <t>バショ</t>
    </rPh>
    <phoneticPr fontId="2"/>
  </si>
  <si>
    <t>事業量・構造・能力</t>
    <rPh sb="0" eb="3">
      <t>ジギョウリョウ</t>
    </rPh>
    <rPh sb="4" eb="6">
      <t>コウゾウ</t>
    </rPh>
    <rPh sb="7" eb="9">
      <t>ノウリョク</t>
    </rPh>
    <phoneticPr fontId="2"/>
  </si>
  <si>
    <t>事業内容</t>
    <rPh sb="0" eb="2">
      <t>ジギョウ</t>
    </rPh>
    <rPh sb="2" eb="4">
      <t>ナイヨウ</t>
    </rPh>
    <phoneticPr fontId="2"/>
  </si>
  <si>
    <t>整理番号</t>
    <rPh sb="0" eb="2">
      <t>セイリ</t>
    </rPh>
    <rPh sb="2" eb="4">
      <t>バンゴウ</t>
    </rPh>
    <phoneticPr fontId="2"/>
  </si>
  <si>
    <t>２　事業内容等</t>
    <rPh sb="2" eb="4">
      <t>ジギョウ</t>
    </rPh>
    <rPh sb="4" eb="6">
      <t>ナイヨウ</t>
    </rPh>
    <rPh sb="6" eb="7">
      <t>トウ</t>
    </rPh>
    <phoneticPr fontId="2"/>
  </si>
  <si>
    <t>自己資金の調達計画</t>
    <phoneticPr fontId="2"/>
  </si>
  <si>
    <t>整理番号欄には、実施計画書（実績書）の２に記載する整理番号を転記する。</t>
    <rPh sb="0" eb="2">
      <t>セイリ</t>
    </rPh>
    <rPh sb="2" eb="4">
      <t>バンゴウ</t>
    </rPh>
    <rPh sb="4" eb="5">
      <t>ラン</t>
    </rPh>
    <rPh sb="8" eb="10">
      <t>ジッシ</t>
    </rPh>
    <rPh sb="10" eb="13">
      <t>ケイカクショ</t>
    </rPh>
    <rPh sb="14" eb="16">
      <t>ジッセキ</t>
    </rPh>
    <rPh sb="16" eb="17">
      <t>ショ</t>
    </rPh>
    <rPh sb="21" eb="23">
      <t>キサイ</t>
    </rPh>
    <rPh sb="25" eb="27">
      <t>セイリ</t>
    </rPh>
    <rPh sb="27" eb="29">
      <t>バンゴウ</t>
    </rPh>
    <rPh sb="30" eb="32">
      <t>テンキ</t>
    </rPh>
    <phoneticPr fontId="2"/>
  </si>
  <si>
    <t>対象作物</t>
    <rPh sb="0" eb="2">
      <t>タイショウ</t>
    </rPh>
    <rPh sb="2" eb="4">
      <t>サクモツ</t>
    </rPh>
    <phoneticPr fontId="2"/>
  </si>
  <si>
    <t>利用率（％）</t>
    <rPh sb="0" eb="3">
      <t>リヨウリツ</t>
    </rPh>
    <phoneticPr fontId="2"/>
  </si>
  <si>
    <t>目標値</t>
    <rPh sb="0" eb="3">
      <t>モクヒョウチ</t>
    </rPh>
    <phoneticPr fontId="2"/>
  </si>
  <si>
    <t>○○年度
（２年次）</t>
    <rPh sb="2" eb="4">
      <t>ネンド</t>
    </rPh>
    <rPh sb="7" eb="9">
      <t>ネンジ</t>
    </rPh>
    <phoneticPr fontId="2"/>
  </si>
  <si>
    <t>指標</t>
    <rPh sb="0" eb="2">
      <t>シヒョウ</t>
    </rPh>
    <phoneticPr fontId="2"/>
  </si>
  <si>
    <t>受益面積欄は、本事業により整備した施設・機械等の受益面積を記載すること。</t>
    <rPh sb="0" eb="2">
      <t>ジュエキ</t>
    </rPh>
    <rPh sb="2" eb="4">
      <t>メンセキ</t>
    </rPh>
    <rPh sb="4" eb="5">
      <t>ラン</t>
    </rPh>
    <rPh sb="7" eb="8">
      <t>ホン</t>
    </rPh>
    <rPh sb="8" eb="10">
      <t>ジギョウ</t>
    </rPh>
    <rPh sb="13" eb="15">
      <t>セイビ</t>
    </rPh>
    <rPh sb="17" eb="19">
      <t>シセツ</t>
    </rPh>
    <rPh sb="20" eb="22">
      <t>キカイ</t>
    </rPh>
    <rPh sb="22" eb="23">
      <t>トウ</t>
    </rPh>
    <rPh sb="24" eb="26">
      <t>ジュエキ</t>
    </rPh>
    <rPh sb="26" eb="28">
      <t>メンセキ</t>
    </rPh>
    <rPh sb="29" eb="31">
      <t>キサイ</t>
    </rPh>
    <phoneticPr fontId="2"/>
  </si>
  <si>
    <t>３　メーカーによる保証を受けている</t>
    <phoneticPr fontId="2"/>
  </si>
  <si>
    <t>１　受益生産者が園芸施設共済等の共済又は保険に加入している</t>
    <phoneticPr fontId="2"/>
  </si>
  <si>
    <t>第　年次</t>
    <rPh sb="0" eb="1">
      <t>ダイ</t>
    </rPh>
    <rPh sb="2" eb="4">
      <t>ネンジ</t>
    </rPh>
    <phoneticPr fontId="2"/>
  </si>
  <si>
    <t>報告年次</t>
    <rPh sb="0" eb="2">
      <t>ホウコク</t>
    </rPh>
    <rPh sb="2" eb="4">
      <t>ネンジ</t>
    </rPh>
    <phoneticPr fontId="2"/>
  </si>
  <si>
    <t>事業実施年度</t>
    <rPh sb="0" eb="2">
      <t>ジギョウ</t>
    </rPh>
    <rPh sb="2" eb="4">
      <t>ジッシ</t>
    </rPh>
    <rPh sb="4" eb="6">
      <t>ネンド</t>
    </rPh>
    <phoneticPr fontId="2"/>
  </si>
  <si>
    <t>防風ネットの設置</t>
    <rPh sb="0" eb="2">
      <t>ボウフウ</t>
    </rPh>
    <rPh sb="6" eb="8">
      <t>セッチ</t>
    </rPh>
    <phoneticPr fontId="2"/>
  </si>
  <si>
    <t>単位面積あたり収量の増加</t>
    <rPh sb="0" eb="2">
      <t>タンイ</t>
    </rPh>
    <rPh sb="2" eb="4">
      <t>メンセキ</t>
    </rPh>
    <rPh sb="7" eb="9">
      <t>シュウリョウ</t>
    </rPh>
    <rPh sb="10" eb="12">
      <t>ゾウカ</t>
    </rPh>
    <phoneticPr fontId="2"/>
  </si>
  <si>
    <t>労働時間の削減</t>
    <rPh sb="0" eb="2">
      <t>ロウドウ</t>
    </rPh>
    <rPh sb="2" eb="4">
      <t>ジカン</t>
    </rPh>
    <rPh sb="5" eb="7">
      <t>サクゲン</t>
    </rPh>
    <phoneticPr fontId="2"/>
  </si>
  <si>
    <t>５　共済等の対象ではない</t>
    <rPh sb="2" eb="5">
      <t>キョウサイトウ</t>
    </rPh>
    <rPh sb="6" eb="8">
      <t>タイショウ</t>
    </rPh>
    <phoneticPr fontId="2"/>
  </si>
  <si>
    <t>利用期間（日）</t>
    <rPh sb="0" eb="2">
      <t>リヨウ</t>
    </rPh>
    <rPh sb="2" eb="4">
      <t>キカン</t>
    </rPh>
    <rPh sb="5" eb="6">
      <t>ニチ</t>
    </rPh>
    <phoneticPr fontId="2"/>
  </si>
  <si>
    <t>年内のいちごの生産量</t>
    <rPh sb="0" eb="2">
      <t>ネンナイ</t>
    </rPh>
    <rPh sb="7" eb="10">
      <t>セイサンリョウ</t>
    </rPh>
    <phoneticPr fontId="2"/>
  </si>
  <si>
    <t>共同取組ポイントの対象ではない</t>
    <rPh sb="0" eb="2">
      <t>キョウドウ</t>
    </rPh>
    <rPh sb="2" eb="4">
      <t>トリクミ</t>
    </rPh>
    <rPh sb="9" eb="11">
      <t>タイショウ</t>
    </rPh>
    <phoneticPr fontId="2"/>
  </si>
  <si>
    <t>４　その他（余白に記載）</t>
    <rPh sb="4" eb="5">
      <t>タ</t>
    </rPh>
    <rPh sb="6" eb="8">
      <t>ヨハク</t>
    </rPh>
    <rPh sb="9" eb="11">
      <t>キサイ</t>
    </rPh>
    <phoneticPr fontId="2"/>
  </si>
  <si>
    <t>利用量（ｔ）</t>
    <rPh sb="0" eb="2">
      <t>リヨウ</t>
    </rPh>
    <rPh sb="2" eb="3">
      <t>リョウ</t>
    </rPh>
    <phoneticPr fontId="2"/>
  </si>
  <si>
    <t>販売額増加</t>
    <rPh sb="0" eb="3">
      <t>ハンバイガク</t>
    </rPh>
    <rPh sb="3" eb="5">
      <t>ゾウカ</t>
    </rPh>
    <phoneticPr fontId="2"/>
  </si>
  <si>
    <t>３　メーカー保証</t>
    <rPh sb="6" eb="8">
      <t>ホショウ</t>
    </rPh>
    <phoneticPr fontId="2"/>
  </si>
  <si>
    <t>設置延長（ｍ）</t>
    <rPh sb="0" eb="2">
      <t>セッチ</t>
    </rPh>
    <rPh sb="2" eb="4">
      <t>エンチョウ</t>
    </rPh>
    <phoneticPr fontId="2"/>
  </si>
  <si>
    <t>雇用創出</t>
    <rPh sb="0" eb="2">
      <t>コヨウ</t>
    </rPh>
    <rPh sb="2" eb="4">
      <t>ソウシュツ</t>
    </rPh>
    <phoneticPr fontId="2"/>
  </si>
  <si>
    <t>群馬県農業技術センターが開発した機械の整備等ではない</t>
    <rPh sb="0" eb="3">
      <t>グンマケン</t>
    </rPh>
    <rPh sb="3" eb="5">
      <t>ノウギョウ</t>
    </rPh>
    <rPh sb="5" eb="7">
      <t>ギジュツ</t>
    </rPh>
    <rPh sb="12" eb="14">
      <t>カイハツ</t>
    </rPh>
    <rPh sb="16" eb="18">
      <t>キカイ</t>
    </rPh>
    <rPh sb="19" eb="21">
      <t>セイビ</t>
    </rPh>
    <rPh sb="21" eb="22">
      <t>トウ</t>
    </rPh>
    <phoneticPr fontId="2"/>
  </si>
  <si>
    <t>加工・業務用野菜としての取組ではない</t>
    <rPh sb="0" eb="2">
      <t>カコウ</t>
    </rPh>
    <rPh sb="3" eb="6">
      <t>ギョウムヨウ</t>
    </rPh>
    <rPh sb="6" eb="8">
      <t>ヤサイ</t>
    </rPh>
    <rPh sb="12" eb="14">
      <t>トリクミ</t>
    </rPh>
    <phoneticPr fontId="2"/>
  </si>
  <si>
    <t>研究開発ポイントに該当しない</t>
    <rPh sb="0" eb="2">
      <t>ケンキュウ</t>
    </rPh>
    <rPh sb="2" eb="4">
      <t>カイハツ</t>
    </rPh>
    <rPh sb="9" eb="11">
      <t>ガイトウ</t>
    </rPh>
    <phoneticPr fontId="2"/>
  </si>
  <si>
    <t>認定新規就農者ではない</t>
    <rPh sb="0" eb="2">
      <t>ニンテイ</t>
    </rPh>
    <rPh sb="2" eb="4">
      <t>シンキ</t>
    </rPh>
    <rPh sb="4" eb="7">
      <t>シュウノウシャ</t>
    </rPh>
    <phoneticPr fontId="2"/>
  </si>
  <si>
    <t>認定農業者ではない</t>
    <rPh sb="0" eb="2">
      <t>ニンテイ</t>
    </rPh>
    <rPh sb="2" eb="5">
      <t>ノウギョウシャ</t>
    </rPh>
    <phoneticPr fontId="2"/>
  </si>
  <si>
    <t>パッケージセンター</t>
    <phoneticPr fontId="2"/>
  </si>
  <si>
    <t>利用面積（ａ）</t>
    <rPh sb="0" eb="2">
      <t>リヨウ</t>
    </rPh>
    <rPh sb="2" eb="4">
      <t>メンセキ</t>
    </rPh>
    <phoneticPr fontId="2"/>
  </si>
  <si>
    <t>作付面積増加</t>
    <rPh sb="0" eb="4">
      <t>サクツケメンセキ</t>
    </rPh>
    <rPh sb="4" eb="6">
      <t>ゾウカ</t>
    </rPh>
    <phoneticPr fontId="2"/>
  </si>
  <si>
    <t>群馬県農業技術センターが開発した機械の整備等である</t>
    <rPh sb="0" eb="3">
      <t>グンマケン</t>
    </rPh>
    <rPh sb="3" eb="5">
      <t>ノウギョウ</t>
    </rPh>
    <rPh sb="5" eb="7">
      <t>ギジュツ</t>
    </rPh>
    <rPh sb="12" eb="14">
      <t>カイハツ</t>
    </rPh>
    <rPh sb="16" eb="18">
      <t>キカイ</t>
    </rPh>
    <rPh sb="19" eb="21">
      <t>セイビ</t>
    </rPh>
    <rPh sb="21" eb="22">
      <t>トウ</t>
    </rPh>
    <phoneticPr fontId="2"/>
  </si>
  <si>
    <t>加工・業務用野菜としての取組である</t>
    <rPh sb="0" eb="2">
      <t>カコウ</t>
    </rPh>
    <rPh sb="3" eb="6">
      <t>ギョウムヨウ</t>
    </rPh>
    <rPh sb="6" eb="8">
      <t>ヤサイ</t>
    </rPh>
    <rPh sb="12" eb="14">
      <t>トリクミ</t>
    </rPh>
    <phoneticPr fontId="2"/>
  </si>
  <si>
    <t>研究開発ポイントに該当する</t>
    <rPh sb="0" eb="2">
      <t>ケンキュウ</t>
    </rPh>
    <rPh sb="2" eb="4">
      <t>カイハツ</t>
    </rPh>
    <rPh sb="9" eb="11">
      <t>ガイトウ</t>
    </rPh>
    <phoneticPr fontId="2"/>
  </si>
  <si>
    <t>認定農業者である</t>
    <rPh sb="0" eb="2">
      <t>ニンテイ</t>
    </rPh>
    <rPh sb="2" eb="5">
      <t>ノウギョウシャ</t>
    </rPh>
    <phoneticPr fontId="2"/>
  </si>
  <si>
    <t>共同育苗施設</t>
    <rPh sb="0" eb="2">
      <t>キョウドウ</t>
    </rPh>
    <rPh sb="2" eb="4">
      <t>イクビョウ</t>
    </rPh>
    <rPh sb="4" eb="6">
      <t>シセツ</t>
    </rPh>
    <phoneticPr fontId="2"/>
  </si>
  <si>
    <t>１　受益生産者が加入</t>
    <rPh sb="2" eb="4">
      <t>ジュエキ</t>
    </rPh>
    <rPh sb="4" eb="7">
      <t>セイサンシャ</t>
    </rPh>
    <rPh sb="8" eb="10">
      <t>カニュウ</t>
    </rPh>
    <phoneticPr fontId="2"/>
  </si>
  <si>
    <t>メニュー</t>
    <phoneticPr fontId="2"/>
  </si>
  <si>
    <t>成果目標</t>
    <rPh sb="0" eb="2">
      <t>セイカ</t>
    </rPh>
    <rPh sb="2" eb="4">
      <t>モクヒョウ</t>
    </rPh>
    <phoneticPr fontId="2"/>
  </si>
  <si>
    <t>チャレンジ</t>
    <phoneticPr fontId="2"/>
  </si>
  <si>
    <t>認定新規就農者</t>
    <rPh sb="0" eb="2">
      <t>ニンテイ</t>
    </rPh>
    <rPh sb="2" eb="4">
      <t>シンキ</t>
    </rPh>
    <rPh sb="4" eb="7">
      <t>シュウノウシャ</t>
    </rPh>
    <phoneticPr fontId="2"/>
  </si>
  <si>
    <t>共同取組ポイント</t>
    <rPh sb="0" eb="2">
      <t>キョウドウ</t>
    </rPh>
    <rPh sb="2" eb="4">
      <t>トリクミ</t>
    </rPh>
    <phoneticPr fontId="2"/>
  </si>
  <si>
    <t>５　その他事項</t>
    <phoneticPr fontId="2"/>
  </si>
  <si>
    <t>４　添付資料（被災状況写真、被災証明書、財産管理台帳）</t>
    <phoneticPr fontId="2"/>
  </si>
  <si>
    <t>（３）復旧見込額　　　　　　　円</t>
    <phoneticPr fontId="2"/>
  </si>
  <si>
    <t>（２）復旧計画（詳細を記入してください。）</t>
    <phoneticPr fontId="2"/>
  </si>
  <si>
    <t>（１）応急措置（詳細を記入してください。）</t>
    <phoneticPr fontId="2"/>
  </si>
  <si>
    <t>３　被災施設の復旧計画等</t>
    <phoneticPr fontId="2"/>
  </si>
  <si>
    <t>（２）被災施設の程度（詳細を記入してください。）</t>
    <phoneticPr fontId="2"/>
  </si>
  <si>
    <t>（１）被災の原因（詳細を記入してください。）</t>
    <phoneticPr fontId="2"/>
  </si>
  <si>
    <t>２　被災の概要</t>
    <phoneticPr fontId="2"/>
  </si>
  <si>
    <t>（６）施設の取得（完成）年月日</t>
    <phoneticPr fontId="2"/>
  </si>
  <si>
    <t>　　　　　　　その他　　　　　　　　　　　　円</t>
    <phoneticPr fontId="2"/>
  </si>
  <si>
    <t>　　　　　　　うち市町村補助金　　　　　　　円　</t>
    <phoneticPr fontId="2"/>
  </si>
  <si>
    <t>　　 　　 　　うち県補助金　　　　　　　　　円</t>
    <phoneticPr fontId="2"/>
  </si>
  <si>
    <t>　　　　　総事業費　　　　　　　　　円</t>
    <phoneticPr fontId="2"/>
  </si>
  <si>
    <t>（５）事業費</t>
    <phoneticPr fontId="2"/>
  </si>
  <si>
    <t>　　　　※事業実績書（写）を添付</t>
    <phoneticPr fontId="2"/>
  </si>
  <si>
    <t>（４）施設等の構造、規格、規模</t>
    <phoneticPr fontId="2"/>
  </si>
  <si>
    <t>（３）施設等の所在地（番地まで記入）</t>
    <phoneticPr fontId="2"/>
  </si>
  <si>
    <t>（２）所有者（又は事業実施主体、利用者名）</t>
    <phoneticPr fontId="2"/>
  </si>
  <si>
    <t>（１）市町村名、地区名</t>
    <phoneticPr fontId="2"/>
  </si>
  <si>
    <t>１　被災施設の概要</t>
    <phoneticPr fontId="2"/>
  </si>
  <si>
    <t>記</t>
    <phoneticPr fontId="2"/>
  </si>
  <si>
    <t>代表者氏名　</t>
    <phoneticPr fontId="2"/>
  </si>
  <si>
    <t>団体名</t>
  </si>
  <si>
    <t>所在地</t>
  </si>
  <si>
    <t>市町村長</t>
    <phoneticPr fontId="2"/>
  </si>
  <si>
    <t>○○市町村長　宛て</t>
  </si>
  <si>
    <t>群馬県知事　宛て</t>
  </si>
  <si>
    <t>群馬県○○農業事務所長　宛て</t>
  </si>
  <si>
    <t>文書番号</t>
  </si>
  <si>
    <t>様式第７号</t>
    <phoneticPr fontId="2"/>
  </si>
  <si>
    <t>※　別添１及び別添２を添付すること。</t>
  </si>
  <si>
    <t>代表者氏名　</t>
    <phoneticPr fontId="2"/>
  </si>
  <si>
    <t>市町村長</t>
    <phoneticPr fontId="2"/>
  </si>
  <si>
    <t>様式第１号</t>
  </si>
  <si>
    <t>※　別添１及び別添２を添付すること。</t>
    <phoneticPr fontId="2"/>
  </si>
  <si>
    <t>様式第２号</t>
    <phoneticPr fontId="2"/>
  </si>
  <si>
    <t>　　※実績報告時には、計画申請時から変更・追加した資料のみ添付すること。</t>
    <phoneticPr fontId="2"/>
  </si>
  <si>
    <t>その他計画を説明する上で必要な資料</t>
    <phoneticPr fontId="2"/>
  </si>
  <si>
    <t>（４）</t>
  </si>
  <si>
    <t>（３）</t>
  </si>
  <si>
    <t>（２）</t>
  </si>
  <si>
    <t>位置図、規模決定根拠、利用計画、図面（平面図、立面図、側面図等）、概算見積書等
なお、位置図については、地区の範囲、作物導入圃場、機械施設等の位置を記入し、引出線により区分、事業内容、事業量を明示すること。</t>
    <phoneticPr fontId="2"/>
  </si>
  <si>
    <t>（１）</t>
    <phoneticPr fontId="2"/>
  </si>
  <si>
    <t>８　添付資料</t>
  </si>
  <si>
    <t>７　補助事業完了予定期日（完了期日）</t>
  </si>
  <si>
    <t>本事業により拡大
される面積等
（ｈａ等）</t>
    <rPh sb="0" eb="1">
      <t>ホン</t>
    </rPh>
    <rPh sb="1" eb="3">
      <t>ジギョウ</t>
    </rPh>
    <rPh sb="6" eb="8">
      <t>カクダイ</t>
    </rPh>
    <rPh sb="12" eb="14">
      <t>メンセキ</t>
    </rPh>
    <rPh sb="14" eb="15">
      <t>ナド</t>
    </rPh>
    <phoneticPr fontId="2"/>
  </si>
  <si>
    <t>対象品目</t>
  </si>
  <si>
    <t>　　　　　　　　　　　　　　　　　　　　　　</t>
  </si>
  <si>
    <t>生鮮用野菜との区別の方法</t>
  </si>
  <si>
    <t xml:space="preserve">　　　　　　　　　　　　　　　　　　　　　　 </t>
  </si>
  <si>
    <t>契約時期</t>
  </si>
  <si>
    <t>契約先の実需者</t>
  </si>
  <si>
    <t>年間出荷量のうち実需者への契約出荷量</t>
  </si>
  <si>
    <t>年間出荷量</t>
  </si>
  <si>
    <t>５　加工・業務用野菜に関する事項（対象品目が加工・業務用野菜である場合）</t>
  </si>
  <si>
    <t>目標値（注７）
（○年度）</t>
    <phoneticPr fontId="2"/>
  </si>
  <si>
    <t>現状値（注７）
（○年度）</t>
    <phoneticPr fontId="2"/>
  </si>
  <si>
    <t>品　目</t>
  </si>
  <si>
    <t>４　要件及び目標</t>
  </si>
  <si>
    <t>市町村</t>
  </si>
  <si>
    <t>補助対象事業費</t>
  </si>
  <si>
    <t>整理番号</t>
  </si>
  <si>
    <t>３　事業費及び負担区分</t>
  </si>
  <si>
    <t>　（注４）それぞれの計画について、別紙の個票を添付すること。</t>
  </si>
  <si>
    <t>生産者名（注３）</t>
    <phoneticPr fontId="2"/>
  </si>
  <si>
    <t>事　業　内　容</t>
    <phoneticPr fontId="2"/>
  </si>
  <si>
    <t>対象作物</t>
  </si>
  <si>
    <t>２　事業実施計画（実績）</t>
  </si>
  <si>
    <t>　（注２）事業実施主体が、農業者の組織する団体等である場合に記入すること</t>
  </si>
  <si>
    <t>組織の概要（注２）</t>
    <rPh sb="0" eb="2">
      <t>ソシキ</t>
    </rPh>
    <rPh sb="3" eb="5">
      <t>ガイヨウ</t>
    </rPh>
    <rPh sb="6" eb="7">
      <t>チュウ</t>
    </rPh>
    <phoneticPr fontId="2"/>
  </si>
  <si>
    <t>目　　的</t>
    <phoneticPr fontId="2"/>
  </si>
  <si>
    <t xml:space="preserve">　　　　　　　　　　　　　　　　 </t>
  </si>
  <si>
    <t>　住　所</t>
  </si>
  <si>
    <t>メニュー</t>
  </si>
  <si>
    <t>No.(注１)</t>
  </si>
  <si>
    <t>１　メニュー及び目的等</t>
  </si>
  <si>
    <r>
      <t>　</t>
    </r>
    <r>
      <rPr>
        <sz val="8.35"/>
        <color theme="1"/>
        <rFont val="ＭＳ 明朝"/>
        <family val="1"/>
        <charset val="128"/>
      </rPr>
      <t>様式第２号別添１及び様式第２号別添２に準じ、変更のあった箇所のみ、変更前後を対比できるように２段書きするとともに（変更後を下段、変更前を上段にカッコ書き）必要書類を添付するものとする。</t>
    </r>
    <phoneticPr fontId="2"/>
  </si>
  <si>
    <t>３　変更後の事業計画</t>
  </si>
  <si>
    <t>２　変更内容及び理由</t>
  </si>
  <si>
    <t>１　メニュー名</t>
    <phoneticPr fontId="2"/>
  </si>
  <si>
    <t>記</t>
    <phoneticPr fontId="2"/>
  </si>
  <si>
    <t>　第　年次</t>
  </si>
  <si>
    <t>　第　年次　</t>
  </si>
  <si>
    <t>備　　考</t>
  </si>
  <si>
    <t>報告年次</t>
  </si>
  <si>
    <t>No</t>
  </si>
  <si>
    <t>（複数ある場合は、下の表を記入の上、それぞれに対応する別添１を添付する。）</t>
    <phoneticPr fontId="2"/>
  </si>
  <si>
    <t>（１つだけの場合は、下の表を削除して別添１を添付する。）</t>
    <phoneticPr fontId="2"/>
  </si>
  <si>
    <t>様式第４号</t>
    <phoneticPr fontId="2"/>
  </si>
  <si>
    <t>　加工・業務用野菜の取組の場合は、契約の締結がわかる書類の写しを添付すること。</t>
  </si>
  <si>
    <t>　　　　　　　　　　　　　　　　　　　</t>
  </si>
  <si>
    <t>７　加工・業務用野菜に関する事項（対象品目が加工・業務用野菜である場合）</t>
  </si>
  <si>
    <t>※数値目標以外の事業効果が認められた場合には、具体的な内容を記述のこと。</t>
  </si>
  <si>
    <t>６　事業効果等</t>
  </si>
  <si>
    <t>（　年度）</t>
  </si>
  <si>
    <t>目標</t>
    <rPh sb="0" eb="2">
      <t>モクヒョウ</t>
    </rPh>
    <phoneticPr fontId="2"/>
  </si>
  <si>
    <t>３年目</t>
    <rPh sb="1" eb="3">
      <t>ネンメ</t>
    </rPh>
    <phoneticPr fontId="2"/>
  </si>
  <si>
    <t>２年目</t>
    <rPh sb="1" eb="3">
      <t>ネンメ</t>
    </rPh>
    <phoneticPr fontId="2"/>
  </si>
  <si>
    <t>稼働初年度</t>
    <rPh sb="0" eb="2">
      <t>カドウ</t>
    </rPh>
    <rPh sb="2" eb="5">
      <t>ショネンド</t>
    </rPh>
    <phoneticPr fontId="2"/>
  </si>
  <si>
    <t>実施前</t>
    <rPh sb="0" eb="3">
      <t>ジッシマエ</t>
    </rPh>
    <phoneticPr fontId="2"/>
  </si>
  <si>
    <t>５　成果目標の達成状況</t>
  </si>
  <si>
    <t>４　改善計画等</t>
  </si>
  <si>
    <t>　　　　　求めること。</t>
  </si>
  <si>
    <t>（注）１　「指標」欄の上段には、利用量（ｔ、kg）、稼働面積（ha）等を記入のこと。</t>
  </si>
  <si>
    <t>指　標</t>
    <phoneticPr fontId="2"/>
  </si>
  <si>
    <t>機械・施設名等</t>
    <phoneticPr fontId="2"/>
  </si>
  <si>
    <t>３　利用状況</t>
  </si>
  <si>
    <t>５　共済等への加入が義務づけられる取組ではない</t>
  </si>
  <si>
    <t>４　その他（具体的内容を余白に記載）</t>
  </si>
  <si>
    <t>３　メーカーによる保証を受けている</t>
  </si>
  <si>
    <t>１　受益生産者が園芸施設共済等の共済又は保険に加入している</t>
  </si>
  <si>
    <t>　　　３　共済等欄は、以下に該当する番号を記載すること。</t>
  </si>
  <si>
    <t>　　　２　生産者氏名（利用者数）欄は、利用者が１名の場合に生産者名を記載し、複数の場合は利用者数を記載すること。</t>
  </si>
  <si>
    <t>（注）１　整備した施設・機械等ごとに分けて記載し、それぞれに整理番号を割り当てる。</t>
  </si>
  <si>
    <t>（利用者数）</t>
    <phoneticPr fontId="2"/>
  </si>
  <si>
    <t>事業量・構造・規格・能力等</t>
    <phoneticPr fontId="2"/>
  </si>
  <si>
    <t>共済等</t>
    <phoneticPr fontId="2"/>
  </si>
  <si>
    <t>生産者氏名</t>
    <phoneticPr fontId="2"/>
  </si>
  <si>
    <t>事　　業　　内　　容　　等</t>
    <phoneticPr fontId="2"/>
  </si>
  <si>
    <t>対象作目名
（作物名）</t>
    <phoneticPr fontId="2"/>
  </si>
  <si>
    <t>２　事業内容等</t>
  </si>
  <si>
    <t>　　　　</t>
  </si>
  <si>
    <t>１　実施地区等</t>
  </si>
  <si>
    <t>合　　計</t>
  </si>
  <si>
    <t>雇 用 時 間
（年間合計）</t>
    <rPh sb="9" eb="11">
      <t>ネンカン</t>
    </rPh>
    <rPh sb="11" eb="13">
      <t>ゴウケイ</t>
    </rPh>
    <phoneticPr fontId="2"/>
  </si>
  <si>
    <t>現　　状</t>
  </si>
  <si>
    <t>(千円)</t>
    <rPh sb="1" eb="3">
      <t>センエン</t>
    </rPh>
    <phoneticPr fontId="2"/>
  </si>
  <si>
    <t>販 売 額</t>
  </si>
  <si>
    <t>収　 量</t>
  </si>
  <si>
    <t>作 付 面 積</t>
  </si>
  <si>
    <t>目　標（　　年 度 ）</t>
  </si>
  <si>
    <t>事業導入年度</t>
    <rPh sb="0" eb="2">
      <t>ジギョウ</t>
    </rPh>
    <rPh sb="2" eb="4">
      <t>ドウニュウ</t>
    </rPh>
    <rPh sb="4" eb="6">
      <t>ネンド</t>
    </rPh>
    <phoneticPr fontId="2"/>
  </si>
  <si>
    <t>(kg/10a)</t>
    <phoneticPr fontId="2"/>
  </si>
  <si>
    <t>(a)</t>
    <phoneticPr fontId="2"/>
  </si>
  <si>
    <t>認定番号</t>
    <rPh sb="0" eb="2">
      <t>ニンテイ</t>
    </rPh>
    <rPh sb="2" eb="4">
      <t>バンゴウ</t>
    </rPh>
    <phoneticPr fontId="2"/>
  </si>
  <si>
    <t>氏　　名</t>
    <phoneticPr fontId="2"/>
  </si>
  <si>
    <t>住　　所</t>
    <phoneticPr fontId="2"/>
  </si>
  <si>
    <t>経営計画書</t>
    <phoneticPr fontId="2"/>
  </si>
  <si>
    <t>様式第５号</t>
    <phoneticPr fontId="2"/>
  </si>
  <si>
    <t>３　添付資料（財産管理台帳、管理運営規程）</t>
  </si>
  <si>
    <t>２　移管及び交付決定条件の継承に係る調整経過及び対応措置</t>
  </si>
  <si>
    <t>移管
年月日</t>
    <rPh sb="0" eb="2">
      <t>イカン</t>
    </rPh>
    <rPh sb="3" eb="6">
      <t>ネンガッピ</t>
    </rPh>
    <phoneticPr fontId="2"/>
  </si>
  <si>
    <t>処分制限年月日</t>
    <rPh sb="0" eb="2">
      <t>ショブン</t>
    </rPh>
    <rPh sb="2" eb="4">
      <t>セイゲン</t>
    </rPh>
    <rPh sb="4" eb="7">
      <t>ネンガッピ</t>
    </rPh>
    <phoneticPr fontId="2"/>
  </si>
  <si>
    <t>事業費</t>
  </si>
  <si>
    <t>事業内容・事業量</t>
    <rPh sb="0" eb="2">
      <t>ジギョウ</t>
    </rPh>
    <rPh sb="2" eb="4">
      <t>ナイヨウ</t>
    </rPh>
    <rPh sb="5" eb="8">
      <t>ジギョウリョウ</t>
    </rPh>
    <phoneticPr fontId="2"/>
  </si>
  <si>
    <t>メニュー名</t>
  </si>
  <si>
    <t>１　概要</t>
  </si>
  <si>
    <t>団体名</t>
    <phoneticPr fontId="2"/>
  </si>
  <si>
    <t>所在地</t>
    <phoneticPr fontId="2"/>
  </si>
  <si>
    <t>様式第８号</t>
    <phoneticPr fontId="2"/>
  </si>
  <si>
    <t>目　標（　　年 度 ）</t>
    <phoneticPr fontId="2"/>
  </si>
  <si>
    <t>事業導入年度</t>
    <phoneticPr fontId="2"/>
  </si>
  <si>
    <t>目　標（　　年 度 ）</t>
    <phoneticPr fontId="2"/>
  </si>
  <si>
    <t>様式第4号別添1個票</t>
    <rPh sb="0" eb="2">
      <t>ヨウシキ</t>
    </rPh>
    <rPh sb="2" eb="3">
      <t>ダイ</t>
    </rPh>
    <rPh sb="4" eb="5">
      <t>ゴウ</t>
    </rPh>
    <rPh sb="5" eb="7">
      <t>ベッテン</t>
    </rPh>
    <rPh sb="8" eb="10">
      <t>コヒョウ</t>
    </rPh>
    <phoneticPr fontId="2"/>
  </si>
  <si>
    <t>「成果目標」欄には、メニュー別基準による要件を明記し、「現状値」欄には事業実施前年度の状況を記入し、「目標値」欄には目標年度の目標を記入すること。</t>
    <phoneticPr fontId="2"/>
  </si>
  <si>
    <t>要件・成果目標
（注５）</t>
    <phoneticPr fontId="2"/>
  </si>
  <si>
    <t xml:space="preserve"> 数値目標以外の事業効果が期待される場合は、「備考」欄に記載すること。</t>
    <phoneticPr fontId="2"/>
  </si>
  <si>
    <t xml:space="preserve"> 「現状」欄には、事業導入前年度の数値等を記入すること。</t>
    <phoneticPr fontId="2"/>
  </si>
  <si>
    <t>（注５)</t>
    <phoneticPr fontId="2"/>
  </si>
  <si>
    <t>（注６）</t>
    <phoneticPr fontId="2"/>
  </si>
  <si>
    <t>現　状
（事業導入前年度）
（ｈａ等）
（注６）</t>
    <phoneticPr fontId="2"/>
  </si>
  <si>
    <t>将来計画
（○年度）
（ｈａ等）</t>
    <rPh sb="0" eb="2">
      <t>ショウライ</t>
    </rPh>
    <rPh sb="2" eb="4">
      <t>ケイカク</t>
    </rPh>
    <phoneticPr fontId="2"/>
  </si>
  <si>
    <t>（注７）</t>
    <phoneticPr fontId="2"/>
  </si>
  <si>
    <t>備考（注７）</t>
    <rPh sb="0" eb="2">
      <t>ビコウ</t>
    </rPh>
    <rPh sb="3" eb="4">
      <t>チュウ</t>
    </rPh>
    <phoneticPr fontId="2"/>
  </si>
  <si>
    <t>県</t>
    <rPh sb="0" eb="1">
      <t>ケン</t>
    </rPh>
    <phoneticPr fontId="2"/>
  </si>
  <si>
    <t>その他</t>
    <rPh sb="2" eb="3">
      <t>タ</t>
    </rPh>
    <phoneticPr fontId="2"/>
  </si>
  <si>
    <t>　（注３）生産者名欄は、１つの取組に対して１名の生産者が対応する場合に記載すること。</t>
    <phoneticPr fontId="2"/>
  </si>
  <si>
    <t>事業実施計画（実績）個票（ハード）</t>
    <rPh sb="0" eb="2">
      <t>ジギョウ</t>
    </rPh>
    <rPh sb="2" eb="4">
      <t>ジッシ</t>
    </rPh>
    <rPh sb="4" eb="6">
      <t>ケイカク</t>
    </rPh>
    <rPh sb="7" eb="9">
      <t>ジッセキ</t>
    </rPh>
    <rPh sb="10" eb="12">
      <t>コヒョウ</t>
    </rPh>
    <phoneticPr fontId="2"/>
  </si>
  <si>
    <t>事業実施計画（実績）個票（ソフト）</t>
    <rPh sb="0" eb="2">
      <t>ジギョウ</t>
    </rPh>
    <rPh sb="2" eb="4">
      <t>ジッシ</t>
    </rPh>
    <rPh sb="4" eb="6">
      <t>ケイカク</t>
    </rPh>
    <rPh sb="7" eb="9">
      <t>ジッセキ</t>
    </rPh>
    <rPh sb="10" eb="12">
      <t>コヒョウ</t>
    </rPh>
    <phoneticPr fontId="2"/>
  </si>
  <si>
    <t>１　現在の経営概況</t>
    <phoneticPr fontId="2"/>
  </si>
  <si>
    <t>２　事業導入後の経営方針</t>
    <phoneticPr fontId="2"/>
  </si>
  <si>
    <t>作物名</t>
    <phoneticPr fontId="2"/>
  </si>
  <si>
    <t>雇用人数</t>
    <phoneticPr fontId="2"/>
  </si>
  <si>
    <t>うち
市町村費
（千円）</t>
    <rPh sb="3" eb="6">
      <t>シチョウソン</t>
    </rPh>
    <rPh sb="9" eb="11">
      <t>センエン</t>
    </rPh>
    <phoneticPr fontId="2"/>
  </si>
  <si>
    <t>うち
県費
（千円）</t>
    <rPh sb="3" eb="5">
      <t>ケンピ</t>
    </rPh>
    <rPh sb="7" eb="9">
      <t>センエン</t>
    </rPh>
    <phoneticPr fontId="2"/>
  </si>
  <si>
    <t>計画
番号</t>
    <rPh sb="0" eb="2">
      <t>ケイカク</t>
    </rPh>
    <rPh sb="3" eb="5">
      <t>バンゴウ</t>
    </rPh>
    <phoneticPr fontId="2"/>
  </si>
  <si>
    <t>事業実施主体名</t>
  </si>
  <si>
    <t>事業実施主体名</t>
    <rPh sb="0" eb="2">
      <t>ジギョウ</t>
    </rPh>
    <rPh sb="2" eb="4">
      <t>ジッシ</t>
    </rPh>
    <rPh sb="4" eb="6">
      <t>シュタイ</t>
    </rPh>
    <rPh sb="6" eb="7">
      <t>メイ</t>
    </rPh>
    <phoneticPr fontId="2"/>
  </si>
  <si>
    <t>事業実施主体名</t>
    <rPh sb="6" eb="7">
      <t>メイ</t>
    </rPh>
    <phoneticPr fontId="2"/>
  </si>
  <si>
    <t>事業実施主体</t>
  </si>
  <si>
    <t>事業実施主体</t>
    <phoneticPr fontId="2"/>
  </si>
  <si>
    <t>６　事業実施主体の長期計画における本事業の位置付け</t>
  </si>
  <si>
    <t>　（事業実施主体が認定農業者の場合を除く）</t>
  </si>
  <si>
    <t>事業実施主体となる組織・運営に関する規約及び構成員の名簿</t>
  </si>
  <si>
    <t>認定農業者が事業実施主体となる場合は、農業経営改善計画書の写し。農業経営改善計画書により本事業の実施内容が確認できない場合は、経営計画書（様式第５号）を併せて添付すること。</t>
  </si>
  <si>
    <t>１　事業実施主体</t>
    <phoneticPr fontId="2"/>
  </si>
  <si>
    <t>事業実施主体</t>
    <phoneticPr fontId="2"/>
  </si>
  <si>
    <t>２　事業実施主体が園芸施設共済等の共済又は保険に加入（予定）</t>
  </si>
  <si>
    <t>２　事業実施主体が園芸施設共済等の共済又は保険に加入している</t>
  </si>
  <si>
    <t>継承後の事業実施主体名</t>
    <rPh sb="0" eb="2">
      <t>ケイショウ</t>
    </rPh>
    <rPh sb="2" eb="3">
      <t>ゴ</t>
    </rPh>
    <rPh sb="10" eb="11">
      <t>メイ</t>
    </rPh>
    <phoneticPr fontId="2"/>
  </si>
  <si>
    <t>２　事業実施主体が加入</t>
    <rPh sb="9" eb="11">
      <t>カニュウ</t>
    </rPh>
    <phoneticPr fontId="2"/>
  </si>
  <si>
    <t>事業実施主体
（代表者名）</t>
    <rPh sb="2" eb="4">
      <t>ジッシ</t>
    </rPh>
    <rPh sb="8" eb="11">
      <t>ダイヒョウシャ</t>
    </rPh>
    <rPh sb="11" eb="12">
      <t>メイ</t>
    </rPh>
    <phoneticPr fontId="2"/>
  </si>
  <si>
    <t>実績報告書作成年月日</t>
    <rPh sb="0" eb="2">
      <t>ジッセキ</t>
    </rPh>
    <rPh sb="2" eb="5">
      <t>ホウコクショ</t>
    </rPh>
    <rPh sb="5" eb="7">
      <t>サクセイ</t>
    </rPh>
    <rPh sb="7" eb="10">
      <t>ネンガッピ</t>
    </rPh>
    <phoneticPr fontId="2"/>
  </si>
  <si>
    <t>（第１回変更）</t>
    <rPh sb="1" eb="2">
      <t>ダイ</t>
    </rPh>
    <rPh sb="3" eb="4">
      <t>カイ</t>
    </rPh>
    <rPh sb="4" eb="6">
      <t>ヘンコウ</t>
    </rPh>
    <phoneticPr fontId="2"/>
  </si>
  <si>
    <t>（第２回変更）</t>
    <rPh sb="1" eb="2">
      <t>ダイ</t>
    </rPh>
    <rPh sb="3" eb="4">
      <t>カイ</t>
    </rPh>
    <rPh sb="4" eb="6">
      <t>ヘンコウ</t>
    </rPh>
    <phoneticPr fontId="2"/>
  </si>
  <si>
    <t>　群馬県が、「１事業実施主体」及び「２事業内容等」に記載された情報を農業災害補償制度の推進に活用することを認めます。
（□にレ点を記入してください）</t>
    <rPh sb="63" eb="64">
      <t>テン</t>
    </rPh>
    <rPh sb="65" eb="67">
      <t>キニュウ</t>
    </rPh>
    <phoneticPr fontId="2"/>
  </si>
  <si>
    <t>ソフト事業</t>
    <rPh sb="3" eb="5">
      <t>ジギョウ</t>
    </rPh>
    <phoneticPr fontId="2"/>
  </si>
  <si>
    <t>　（注１）No.は、様式第２号別添１総括表のメニューNo.に対応して記入すること</t>
    <rPh sb="15" eb="17">
      <t>ベッテン</t>
    </rPh>
    <phoneticPr fontId="2"/>
  </si>
  <si>
    <t>集落営農組織</t>
    <rPh sb="0" eb="2">
      <t>シュウラク</t>
    </rPh>
    <rPh sb="2" eb="4">
      <t>エイノウ</t>
    </rPh>
    <rPh sb="4" eb="6">
      <t>ソシキ</t>
    </rPh>
    <phoneticPr fontId="2"/>
  </si>
  <si>
    <t>品目</t>
    <rPh sb="0" eb="2">
      <t>ヒンモク</t>
    </rPh>
    <phoneticPr fontId="2"/>
  </si>
  <si>
    <t>きゅうり</t>
    <phoneticPr fontId="2"/>
  </si>
  <si>
    <t>トマト</t>
    <phoneticPr fontId="2"/>
  </si>
  <si>
    <t>なす</t>
    <phoneticPr fontId="2"/>
  </si>
  <si>
    <t>いちご</t>
    <phoneticPr fontId="2"/>
  </si>
  <si>
    <t>キャベツ</t>
    <phoneticPr fontId="2"/>
  </si>
  <si>
    <t>ほうれんそう</t>
    <phoneticPr fontId="2"/>
  </si>
  <si>
    <t>レタス</t>
    <phoneticPr fontId="2"/>
  </si>
  <si>
    <t>ねぎ</t>
    <phoneticPr fontId="2"/>
  </si>
  <si>
    <t>ブロッコリ－</t>
    <phoneticPr fontId="2"/>
  </si>
  <si>
    <t>えだまめ</t>
    <phoneticPr fontId="2"/>
  </si>
  <si>
    <t>ちんげんさい</t>
    <phoneticPr fontId="2"/>
  </si>
  <si>
    <t>パプリカ</t>
    <phoneticPr fontId="2"/>
  </si>
  <si>
    <t>にら</t>
    <phoneticPr fontId="2"/>
  </si>
  <si>
    <t>たまねぎ</t>
    <phoneticPr fontId="2"/>
  </si>
  <si>
    <t>ズッキーニ</t>
    <phoneticPr fontId="2"/>
  </si>
  <si>
    <t>スイートコーン</t>
    <phoneticPr fontId="2"/>
  </si>
  <si>
    <t>やさいんげん</t>
    <phoneticPr fontId="2"/>
  </si>
  <si>
    <t>だいこん</t>
    <phoneticPr fontId="2"/>
  </si>
  <si>
    <t>ふき</t>
    <phoneticPr fontId="2"/>
  </si>
  <si>
    <t>うど</t>
    <phoneticPr fontId="2"/>
  </si>
  <si>
    <t>こまつな</t>
    <phoneticPr fontId="2"/>
  </si>
  <si>
    <t>すいか</t>
    <phoneticPr fontId="2"/>
  </si>
  <si>
    <t>やまといも</t>
    <phoneticPr fontId="2"/>
  </si>
  <si>
    <t>はくさい</t>
    <phoneticPr fontId="2"/>
  </si>
  <si>
    <t>にがうり</t>
    <phoneticPr fontId="2"/>
  </si>
  <si>
    <t>集落営農組織</t>
    <rPh sb="0" eb="2">
      <t>シュウラク</t>
    </rPh>
    <rPh sb="2" eb="4">
      <t>エイノウ</t>
    </rPh>
    <rPh sb="4" eb="6">
      <t>ソシキ</t>
    </rPh>
    <phoneticPr fontId="2"/>
  </si>
  <si>
    <t>集落営農組織（法人）である</t>
    <rPh sb="0" eb="2">
      <t>シュウラク</t>
    </rPh>
    <rPh sb="2" eb="4">
      <t>エイノウ</t>
    </rPh>
    <rPh sb="4" eb="6">
      <t>ソシキ</t>
    </rPh>
    <rPh sb="7" eb="9">
      <t>ホウジン</t>
    </rPh>
    <phoneticPr fontId="2"/>
  </si>
  <si>
    <t>集落営農組織（法人）ではない</t>
    <rPh sb="0" eb="2">
      <t>シュウラク</t>
    </rPh>
    <rPh sb="2" eb="4">
      <t>エイノウ</t>
    </rPh>
    <rPh sb="4" eb="6">
      <t>ソシキ</t>
    </rPh>
    <rPh sb="7" eb="9">
      <t>ホウジン</t>
    </rPh>
    <phoneticPr fontId="2"/>
  </si>
  <si>
    <t>過去４年間以上実施無し</t>
    <rPh sb="0" eb="2">
      <t>カコ</t>
    </rPh>
    <rPh sb="3" eb="5">
      <t>ネンカン</t>
    </rPh>
    <rPh sb="5" eb="7">
      <t>イジョウ</t>
    </rPh>
    <rPh sb="7" eb="9">
      <t>ジッシ</t>
    </rPh>
    <rPh sb="9" eb="10">
      <t>ナ</t>
    </rPh>
    <phoneticPr fontId="2"/>
  </si>
  <si>
    <t>４年度前実施</t>
    <rPh sb="1" eb="3">
      <t>ネンド</t>
    </rPh>
    <rPh sb="3" eb="4">
      <t>マエ</t>
    </rPh>
    <rPh sb="4" eb="6">
      <t>ジッシ</t>
    </rPh>
    <phoneticPr fontId="2"/>
  </si>
  <si>
    <t>３年度前実施</t>
    <rPh sb="1" eb="3">
      <t>ネンド</t>
    </rPh>
    <rPh sb="3" eb="4">
      <t>マエ</t>
    </rPh>
    <rPh sb="4" eb="6">
      <t>ジッシ</t>
    </rPh>
    <phoneticPr fontId="2"/>
  </si>
  <si>
    <t>２年度前実施</t>
    <rPh sb="1" eb="3">
      <t>ネンド</t>
    </rPh>
    <rPh sb="3" eb="4">
      <t>マエ</t>
    </rPh>
    <rPh sb="4" eb="6">
      <t>ジッシ</t>
    </rPh>
    <phoneticPr fontId="2"/>
  </si>
  <si>
    <t>前年度実施</t>
    <rPh sb="0" eb="1">
      <t>マエ</t>
    </rPh>
    <rPh sb="1" eb="3">
      <t>ネンド</t>
    </rPh>
    <rPh sb="3" eb="5">
      <t>ジッシ</t>
    </rPh>
    <phoneticPr fontId="2"/>
  </si>
  <si>
    <t>導入施設・機械等</t>
    <rPh sb="0" eb="2">
      <t>ドウニュウ</t>
    </rPh>
    <rPh sb="2" eb="4">
      <t>シセツ</t>
    </rPh>
    <rPh sb="5" eb="7">
      <t>キカイ</t>
    </rPh>
    <rPh sb="7" eb="8">
      <t>トウ</t>
    </rPh>
    <phoneticPr fontId="2"/>
  </si>
  <si>
    <t>様式第２号別添２</t>
    <phoneticPr fontId="2"/>
  </si>
  <si>
    <t>様式第３号</t>
    <phoneticPr fontId="2"/>
  </si>
  <si>
    <t>様式第４号別添１</t>
    <phoneticPr fontId="2"/>
  </si>
  <si>
    <t>受益者（戸）</t>
    <rPh sb="0" eb="3">
      <t>ジュエキシャ</t>
    </rPh>
    <rPh sb="4" eb="5">
      <t>コ</t>
    </rPh>
    <phoneticPr fontId="2"/>
  </si>
  <si>
    <t>受益者（戸）</t>
    <phoneticPr fontId="2"/>
  </si>
  <si>
    <t>対象品目</t>
    <phoneticPr fontId="2"/>
  </si>
  <si>
    <t>導入施設・機械等（リストから選択）</t>
    <rPh sb="0" eb="2">
      <t>ドウニュウ</t>
    </rPh>
    <rPh sb="2" eb="4">
      <t>シセツ</t>
    </rPh>
    <rPh sb="5" eb="7">
      <t>キカイ</t>
    </rPh>
    <rPh sb="7" eb="8">
      <t>トウ</t>
    </rPh>
    <rPh sb="14" eb="16">
      <t>センタク</t>
    </rPh>
    <phoneticPr fontId="2"/>
  </si>
  <si>
    <t>集落営農組織（法人に限る）</t>
    <rPh sb="0" eb="2">
      <t>シュウラク</t>
    </rPh>
    <rPh sb="2" eb="4">
      <t>エイノウ</t>
    </rPh>
    <rPh sb="4" eb="6">
      <t>ソシキ</t>
    </rPh>
    <rPh sb="7" eb="9">
      <t>ホウジン</t>
    </rPh>
    <rPh sb="10" eb="11">
      <t>カギ</t>
    </rPh>
    <phoneticPr fontId="2"/>
  </si>
  <si>
    <t>３.　機械は、能力・台数を記載してください。</t>
    <rPh sb="3" eb="5">
      <t>キカイ</t>
    </rPh>
    <rPh sb="7" eb="9">
      <t>ノウリョク</t>
    </rPh>
    <rPh sb="10" eb="12">
      <t>ダイスウ</t>
    </rPh>
    <rPh sb="13" eb="15">
      <t>キサイ</t>
    </rPh>
    <phoneticPr fontId="2"/>
  </si>
  <si>
    <t>0-4</t>
    <phoneticPr fontId="2"/>
  </si>
  <si>
    <t>GAP</t>
    <phoneticPr fontId="2"/>
  </si>
  <si>
    <t>統一ロゴマーク</t>
    <rPh sb="0" eb="2">
      <t>トウイツ</t>
    </rPh>
    <phoneticPr fontId="2"/>
  </si>
  <si>
    <t>農地中間管理事業</t>
    <rPh sb="0" eb="2">
      <t>ノウチ</t>
    </rPh>
    <rPh sb="2" eb="4">
      <t>チュウカン</t>
    </rPh>
    <rPh sb="4" eb="6">
      <t>カンリ</t>
    </rPh>
    <rPh sb="6" eb="8">
      <t>ジギョウ</t>
    </rPh>
    <phoneticPr fontId="2"/>
  </si>
  <si>
    <t>GAP</t>
    <phoneticPr fontId="2"/>
  </si>
  <si>
    <t>JGAP認証等第三者認証を受けている</t>
    <rPh sb="4" eb="6">
      <t>ニンショウ</t>
    </rPh>
    <rPh sb="6" eb="7">
      <t>トウ</t>
    </rPh>
    <rPh sb="7" eb="10">
      <t>ダイサンシャ</t>
    </rPh>
    <rPh sb="10" eb="12">
      <t>ニンショウ</t>
    </rPh>
    <rPh sb="13" eb="14">
      <t>ウ</t>
    </rPh>
    <phoneticPr fontId="2"/>
  </si>
  <si>
    <t>特別栽培認証を受けている</t>
    <rPh sb="0" eb="2">
      <t>トクベツ</t>
    </rPh>
    <rPh sb="2" eb="4">
      <t>サイバイ</t>
    </rPh>
    <rPh sb="4" eb="6">
      <t>ニンショウ</t>
    </rPh>
    <rPh sb="7" eb="8">
      <t>ウ</t>
    </rPh>
    <phoneticPr fontId="2"/>
  </si>
  <si>
    <t>農地中間管理事業</t>
    <rPh sb="0" eb="2">
      <t>ノウチ</t>
    </rPh>
    <rPh sb="2" eb="4">
      <t>チュウカン</t>
    </rPh>
    <rPh sb="4" eb="6">
      <t>カンリ</t>
    </rPh>
    <rPh sb="6" eb="8">
      <t>ジギョウ</t>
    </rPh>
    <phoneticPr fontId="2"/>
  </si>
  <si>
    <t>農地中間管理事業を活用している</t>
    <rPh sb="0" eb="2">
      <t>ノウチ</t>
    </rPh>
    <rPh sb="2" eb="4">
      <t>チュウカン</t>
    </rPh>
    <rPh sb="4" eb="6">
      <t>カンリ</t>
    </rPh>
    <rPh sb="6" eb="8">
      <t>ジギョウ</t>
    </rPh>
    <rPh sb="9" eb="11">
      <t>カツヨウ</t>
    </rPh>
    <phoneticPr fontId="2"/>
  </si>
  <si>
    <t>統一ロゴマーク</t>
    <rPh sb="0" eb="2">
      <t>トウイツ</t>
    </rPh>
    <phoneticPr fontId="2"/>
  </si>
  <si>
    <t>統一ロゴマークを利用している</t>
    <rPh sb="0" eb="2">
      <t>トウイツ</t>
    </rPh>
    <rPh sb="8" eb="10">
      <t>リヨウ</t>
    </rPh>
    <phoneticPr fontId="2"/>
  </si>
  <si>
    <t>後継者</t>
    <rPh sb="0" eb="3">
      <t>コウケイシャ</t>
    </rPh>
    <phoneticPr fontId="2"/>
  </si>
  <si>
    <t>45歳未満の後継者が同一経営内に就農している</t>
    <rPh sb="2" eb="3">
      <t>サイ</t>
    </rPh>
    <rPh sb="3" eb="5">
      <t>ミマン</t>
    </rPh>
    <rPh sb="6" eb="9">
      <t>コウケイシャ</t>
    </rPh>
    <rPh sb="10" eb="12">
      <t>ドウイツ</t>
    </rPh>
    <rPh sb="12" eb="14">
      <t>ケイエイ</t>
    </rPh>
    <rPh sb="14" eb="15">
      <t>ナイ</t>
    </rPh>
    <rPh sb="16" eb="18">
      <t>シュウノウ</t>
    </rPh>
    <phoneticPr fontId="2"/>
  </si>
  <si>
    <t>45歳未満の後継者が研修中で、事業実施年度の翌年度までに同一経営内に就農する予定である</t>
    <rPh sb="2" eb="3">
      <t>サイ</t>
    </rPh>
    <rPh sb="3" eb="5">
      <t>ミマン</t>
    </rPh>
    <rPh sb="6" eb="9">
      <t>コウケイシャ</t>
    </rPh>
    <rPh sb="10" eb="13">
      <t>ケンシュウチュウ</t>
    </rPh>
    <rPh sb="15" eb="17">
      <t>ジギョウ</t>
    </rPh>
    <rPh sb="17" eb="19">
      <t>ジッシ</t>
    </rPh>
    <rPh sb="19" eb="21">
      <t>ネンド</t>
    </rPh>
    <rPh sb="22" eb="25">
      <t>ヨクネンド</t>
    </rPh>
    <rPh sb="28" eb="30">
      <t>ドウイツ</t>
    </rPh>
    <rPh sb="30" eb="32">
      <t>ケイエイ</t>
    </rPh>
    <rPh sb="32" eb="33">
      <t>ナイ</t>
    </rPh>
    <rPh sb="34" eb="36">
      <t>シュウノウ</t>
    </rPh>
    <rPh sb="38" eb="40">
      <t>ヨテイ</t>
    </rPh>
    <phoneticPr fontId="2"/>
  </si>
  <si>
    <t>有機JAS認証を受けている</t>
    <phoneticPr fontId="2"/>
  </si>
  <si>
    <t>センサー付き二酸化炭素施用装置</t>
    <rPh sb="4" eb="5">
      <t>ツ</t>
    </rPh>
    <rPh sb="6" eb="9">
      <t>ニサンカ</t>
    </rPh>
    <rPh sb="9" eb="11">
      <t>タンソ</t>
    </rPh>
    <rPh sb="11" eb="12">
      <t>セ</t>
    </rPh>
    <rPh sb="12" eb="13">
      <t>ヨウ</t>
    </rPh>
    <rPh sb="13" eb="15">
      <t>ソウチ</t>
    </rPh>
    <phoneticPr fontId="2"/>
  </si>
  <si>
    <t>軟弱野菜調製機（県開発）</t>
    <rPh sb="0" eb="2">
      <t>ナンジャク</t>
    </rPh>
    <rPh sb="2" eb="4">
      <t>ヤサイ</t>
    </rPh>
    <rPh sb="4" eb="6">
      <t>チョウセイ</t>
    </rPh>
    <rPh sb="6" eb="7">
      <t>キ</t>
    </rPh>
    <rPh sb="8" eb="9">
      <t>ケン</t>
    </rPh>
    <rPh sb="9" eb="11">
      <t>カイハツ</t>
    </rPh>
    <phoneticPr fontId="2"/>
  </si>
  <si>
    <t>重点PJポイントの対象である</t>
    <rPh sb="0" eb="2">
      <t>ジュウテン</t>
    </rPh>
    <rPh sb="9" eb="11">
      <t>タイショウ</t>
    </rPh>
    <phoneticPr fontId="2"/>
  </si>
  <si>
    <t>重点PJポイントの対象でない</t>
    <rPh sb="0" eb="2">
      <t>ジュウテン</t>
    </rPh>
    <rPh sb="9" eb="11">
      <t>タイショウ</t>
    </rPh>
    <phoneticPr fontId="2"/>
  </si>
  <si>
    <t>鉄骨ハウス</t>
    <rPh sb="0" eb="2">
      <t>テッコツ</t>
    </rPh>
    <phoneticPr fontId="2"/>
  </si>
  <si>
    <t>令和○○年○○月○○日</t>
    <rPh sb="0" eb="2">
      <t>レイワ</t>
    </rPh>
    <phoneticPr fontId="2"/>
  </si>
  <si>
    <t>（４）復旧時期　　令和　年　月　日から令和　年　月　日まで</t>
    <rPh sb="9" eb="11">
      <t>レイワ</t>
    </rPh>
    <rPh sb="19" eb="21">
      <t>レイワ</t>
    </rPh>
    <phoneticPr fontId="2"/>
  </si>
  <si>
    <t>日射比例自動かん水装置</t>
    <rPh sb="0" eb="2">
      <t>ニッシャ</t>
    </rPh>
    <rPh sb="2" eb="4">
      <t>ヒレイ</t>
    </rPh>
    <rPh sb="4" eb="6">
      <t>ジドウ</t>
    </rPh>
    <rPh sb="8" eb="9">
      <t>スイ</t>
    </rPh>
    <rPh sb="9" eb="11">
      <t>ソウチ</t>
    </rPh>
    <phoneticPr fontId="2"/>
  </si>
  <si>
    <t>移植同時粒剤植穴施用装置（県開発）</t>
    <phoneticPr fontId="2"/>
  </si>
  <si>
    <t>令和○○年○○月○○日</t>
    <rPh sb="0" eb="2">
      <t>レイワ</t>
    </rPh>
    <phoneticPr fontId="2"/>
  </si>
  <si>
    <t>防鳥ネット</t>
    <rPh sb="0" eb="2">
      <t>ボウチョウ</t>
    </rPh>
    <phoneticPr fontId="2"/>
  </si>
  <si>
    <t>令和　　年度</t>
    <rPh sb="0" eb="2">
      <t>レイワ</t>
    </rPh>
    <phoneticPr fontId="2"/>
  </si>
  <si>
    <r>
      <t xml:space="preserve">○○年度
</t>
    </r>
    <r>
      <rPr>
        <sz val="10"/>
        <color theme="1"/>
        <rFont val="ＭＳ 明朝"/>
        <family val="1"/>
        <charset val="128"/>
      </rPr>
      <t>（１年次、事業年度）</t>
    </r>
    <rPh sb="2" eb="4">
      <t>ネンド</t>
    </rPh>
    <rPh sb="7" eb="9">
      <t>ネンジ</t>
    </rPh>
    <rPh sb="10" eb="12">
      <t>ジギョウ</t>
    </rPh>
    <rPh sb="12" eb="14">
      <t>ネンド</t>
    </rPh>
    <phoneticPr fontId="2"/>
  </si>
  <si>
    <r>
      <t xml:space="preserve">○○年度
</t>
    </r>
    <r>
      <rPr>
        <sz val="10"/>
        <color theme="1"/>
        <rFont val="ＭＳ 明朝"/>
        <family val="1"/>
        <charset val="128"/>
      </rPr>
      <t>（３年次、目標年度）</t>
    </r>
    <rPh sb="2" eb="4">
      <t>ネンド</t>
    </rPh>
    <rPh sb="7" eb="9">
      <t>ネンジ</t>
    </rPh>
    <rPh sb="10" eb="12">
      <t>モクヒョウ</t>
    </rPh>
    <rPh sb="12" eb="14">
      <t>ネンド</t>
    </rPh>
    <phoneticPr fontId="2"/>
  </si>
  <si>
    <t>機械・施設利用状況報告書</t>
    <phoneticPr fontId="6"/>
  </si>
  <si>
    <t>　　　２　「指標」欄の下段には、利用率（％）、稼働率（％）等を記入し、当該年度の数字を目標年度の数字で除して</t>
    <phoneticPr fontId="6"/>
  </si>
  <si>
    <t>　　　３　目標未達により４年目以降の報告を行う場合は、目標欄の左を当該年度とし、当該年度及び直近２年の状況を記入する。</t>
    <rPh sb="5" eb="7">
      <t>モクヒョウ</t>
    </rPh>
    <rPh sb="7" eb="9">
      <t>ミタツ</t>
    </rPh>
    <rPh sb="13" eb="14">
      <t>ネン</t>
    </rPh>
    <rPh sb="14" eb="15">
      <t>メ</t>
    </rPh>
    <rPh sb="15" eb="17">
      <t>イコウ</t>
    </rPh>
    <rPh sb="18" eb="20">
      <t>ホウコク</t>
    </rPh>
    <rPh sb="21" eb="22">
      <t>オコナ</t>
    </rPh>
    <rPh sb="23" eb="25">
      <t>バアイ</t>
    </rPh>
    <rPh sb="27" eb="29">
      <t>モクヒョウ</t>
    </rPh>
    <rPh sb="29" eb="30">
      <t>ラン</t>
    </rPh>
    <rPh sb="31" eb="32">
      <t>ヒダリ</t>
    </rPh>
    <rPh sb="33" eb="35">
      <t>トウガイ</t>
    </rPh>
    <rPh sb="35" eb="37">
      <t>ネンド</t>
    </rPh>
    <rPh sb="40" eb="42">
      <t>トウガイ</t>
    </rPh>
    <rPh sb="42" eb="44">
      <t>ネンド</t>
    </rPh>
    <rPh sb="44" eb="45">
      <t>オヨ</t>
    </rPh>
    <rPh sb="46" eb="48">
      <t>チョッキン</t>
    </rPh>
    <rPh sb="49" eb="50">
      <t>ネン</t>
    </rPh>
    <rPh sb="51" eb="53">
      <t>ジョウキョウ</t>
    </rPh>
    <rPh sb="54" eb="56">
      <t>キニュウ</t>
    </rPh>
    <phoneticPr fontId="6"/>
  </si>
  <si>
    <t>※利用率、稼働率が７０％未満の場合は、具体的な改善計画を記述のこと。</t>
    <phoneticPr fontId="6"/>
  </si>
  <si>
    <t>　　　２　目標未達により４年目以降の報告を行う場合は、目標欄の左を当該年度とし、当該年度及び直近２年の状況を記入する。</t>
    <rPh sb="5" eb="7">
      <t>モクヒョウ</t>
    </rPh>
    <rPh sb="7" eb="9">
      <t>ミタツ</t>
    </rPh>
    <rPh sb="13" eb="14">
      <t>ネン</t>
    </rPh>
    <rPh sb="14" eb="15">
      <t>メ</t>
    </rPh>
    <rPh sb="15" eb="17">
      <t>イコウ</t>
    </rPh>
    <rPh sb="18" eb="20">
      <t>ホウコク</t>
    </rPh>
    <rPh sb="21" eb="22">
      <t>オコナ</t>
    </rPh>
    <rPh sb="23" eb="25">
      <t>バアイ</t>
    </rPh>
    <rPh sb="27" eb="29">
      <t>モクヒョウ</t>
    </rPh>
    <rPh sb="29" eb="30">
      <t>ラン</t>
    </rPh>
    <rPh sb="31" eb="32">
      <t>ヒダリ</t>
    </rPh>
    <rPh sb="33" eb="35">
      <t>トウガイ</t>
    </rPh>
    <rPh sb="35" eb="37">
      <t>ネンド</t>
    </rPh>
    <rPh sb="40" eb="42">
      <t>トウガイ</t>
    </rPh>
    <rPh sb="42" eb="44">
      <t>ネンド</t>
    </rPh>
    <rPh sb="44" eb="45">
      <t>オヨ</t>
    </rPh>
    <rPh sb="46" eb="48">
      <t>チョッキン</t>
    </rPh>
    <rPh sb="49" eb="50">
      <t>ネン</t>
    </rPh>
    <rPh sb="51" eb="53">
      <t>ジョウキョウ</t>
    </rPh>
    <rPh sb="54" eb="56">
      <t>キニュウ</t>
    </rPh>
    <phoneticPr fontId="6"/>
  </si>
  <si>
    <t>８　事後評価</t>
    <rPh sb="2" eb="4">
      <t>ジゴ</t>
    </rPh>
    <rPh sb="4" eb="6">
      <t>ヒョウカ</t>
    </rPh>
    <phoneticPr fontId="6"/>
  </si>
  <si>
    <t>現状・課題</t>
    <phoneticPr fontId="6"/>
  </si>
  <si>
    <t>改善に向けた取組 等</t>
    <rPh sb="0" eb="2">
      <t>カイゼン</t>
    </rPh>
    <rPh sb="3" eb="4">
      <t>ム</t>
    </rPh>
    <rPh sb="6" eb="8">
      <t>トリクミ</t>
    </rPh>
    <rPh sb="9" eb="10">
      <t>トウ</t>
    </rPh>
    <phoneticPr fontId="6"/>
  </si>
  <si>
    <t>農業事務所意見（今後の対応 等）</t>
    <rPh sb="0" eb="2">
      <t>ノウギョウ</t>
    </rPh>
    <rPh sb="2" eb="4">
      <t>ジム</t>
    </rPh>
    <rPh sb="4" eb="5">
      <t>ショ</t>
    </rPh>
    <rPh sb="5" eb="7">
      <t>イケン</t>
    </rPh>
    <rPh sb="8" eb="10">
      <t>コンゴ</t>
    </rPh>
    <rPh sb="11" eb="13">
      <t>タイオウ</t>
    </rPh>
    <rPh sb="14" eb="15">
      <t>ナド</t>
    </rPh>
    <phoneticPr fontId="6"/>
  </si>
  <si>
    <t>（注）１目標年度に成果目標が未達であった場合、成果目標を達成するまで毎年度記載すること。</t>
    <rPh sb="1" eb="2">
      <t>チュウ</t>
    </rPh>
    <rPh sb="4" eb="6">
      <t>モクヒョウ</t>
    </rPh>
    <rPh sb="6" eb="8">
      <t>ネンド</t>
    </rPh>
    <rPh sb="9" eb="11">
      <t>セイカ</t>
    </rPh>
    <rPh sb="11" eb="13">
      <t>モクヒョウ</t>
    </rPh>
    <rPh sb="14" eb="16">
      <t>ミタツ</t>
    </rPh>
    <rPh sb="20" eb="22">
      <t>バアイ</t>
    </rPh>
    <rPh sb="23" eb="25">
      <t>セイカ</t>
    </rPh>
    <rPh sb="25" eb="27">
      <t>モクヒョウ</t>
    </rPh>
    <rPh sb="28" eb="30">
      <t>タッセイ</t>
    </rPh>
    <rPh sb="34" eb="36">
      <t>マイトシ</t>
    </rPh>
    <rPh sb="36" eb="37">
      <t>ド</t>
    </rPh>
    <rPh sb="37" eb="39">
      <t>キサイ</t>
    </rPh>
    <phoneticPr fontId="6"/>
  </si>
  <si>
    <t>　　　２「現状・課題」及び「改善に向けた取組 等」は、数値等を用いて具体的に記述すること。</t>
    <rPh sb="5" eb="7">
      <t>ゲンジョウ</t>
    </rPh>
    <rPh sb="8" eb="10">
      <t>カダイ</t>
    </rPh>
    <rPh sb="11" eb="12">
      <t>オヨ</t>
    </rPh>
    <rPh sb="14" eb="16">
      <t>カイゼン</t>
    </rPh>
    <rPh sb="17" eb="18">
      <t>ム</t>
    </rPh>
    <rPh sb="20" eb="22">
      <t>トリクミ</t>
    </rPh>
    <rPh sb="23" eb="24">
      <t>ナド</t>
    </rPh>
    <rPh sb="27" eb="29">
      <t>スウチ</t>
    </rPh>
    <rPh sb="29" eb="30">
      <t>トウ</t>
    </rPh>
    <rPh sb="31" eb="32">
      <t>モチ</t>
    </rPh>
    <phoneticPr fontId="6"/>
  </si>
  <si>
    <t>（注）１　「成果目標」欄には、「作付面積（ａ）」等の表現を記入のこと。</t>
    <rPh sb="6" eb="8">
      <t>セイカ</t>
    </rPh>
    <rPh sb="8" eb="10">
      <t>モクヒョウ</t>
    </rPh>
    <phoneticPr fontId="6"/>
  </si>
  <si>
    <t>環境負荷低減農業</t>
    <rPh sb="0" eb="2">
      <t>カンキョウ</t>
    </rPh>
    <rPh sb="2" eb="4">
      <t>フカ</t>
    </rPh>
    <rPh sb="4" eb="6">
      <t>テイゲン</t>
    </rPh>
    <rPh sb="6" eb="8">
      <t>ノウギョウ</t>
    </rPh>
    <phoneticPr fontId="2"/>
  </si>
  <si>
    <t>環境負荷低減農業</t>
    <rPh sb="0" eb="2">
      <t>カンキョウ</t>
    </rPh>
    <rPh sb="6" eb="8">
      <t>ノウギョウ</t>
    </rPh>
    <phoneticPr fontId="2"/>
  </si>
  <si>
    <t>輸出</t>
    <rPh sb="0" eb="2">
      <t>ユシュツ</t>
    </rPh>
    <phoneticPr fontId="2"/>
  </si>
  <si>
    <t>輸出</t>
    <rPh sb="0" eb="2">
      <t>ユシュツ</t>
    </rPh>
    <phoneticPr fontId="2"/>
  </si>
  <si>
    <t>ぐんまエコファーマー（旧制度含む）である</t>
    <rPh sb="11" eb="14">
      <t>キュウセイド</t>
    </rPh>
    <rPh sb="14" eb="15">
      <t>フク</t>
    </rPh>
    <phoneticPr fontId="2"/>
  </si>
  <si>
    <t>栽培品種</t>
    <rPh sb="0" eb="2">
      <t>サイバイ</t>
    </rPh>
    <rPh sb="2" eb="4">
      <t>ヒンシュ</t>
    </rPh>
    <phoneticPr fontId="2"/>
  </si>
  <si>
    <t>10aあたり収量</t>
    <rPh sb="6" eb="8">
      <t>シュウリョウ</t>
    </rPh>
    <phoneticPr fontId="2"/>
  </si>
  <si>
    <t>収穫期間</t>
    <rPh sb="0" eb="2">
      <t>シュウカク</t>
    </rPh>
    <rPh sb="2" eb="4">
      <t>キカン</t>
    </rPh>
    <phoneticPr fontId="2"/>
  </si>
  <si>
    <t>※事業実施年度より５年間各品種の収量を報告すること。</t>
    <phoneticPr fontId="2"/>
  </si>
  <si>
    <t>年　月
～
年　月</t>
    <rPh sb="0" eb="1">
      <t>ネン</t>
    </rPh>
    <rPh sb="2" eb="3">
      <t>ツキ</t>
    </rPh>
    <rPh sb="6" eb="7">
      <t>ネン</t>
    </rPh>
    <rPh sb="8" eb="9">
      <t>ツキ</t>
    </rPh>
    <phoneticPr fontId="2"/>
  </si>
  <si>
    <t>kg/10a</t>
  </si>
  <si>
    <t>kg/10a</t>
    <phoneticPr fontId="2"/>
  </si>
  <si>
    <t>年　月
～
年　月</t>
    <phoneticPr fontId="2"/>
  </si>
  <si>
    <t>正しい知識に基づく作業安全に努める</t>
  </si>
  <si>
    <t>□</t>
  </si>
  <si>
    <t>⑲</t>
  </si>
  <si>
    <t>農業機械等の装置・車両の適切な整備と管理の実施に努める</t>
  </si>
  <si>
    <t>⑱</t>
  </si>
  <si>
    <t>関係法令の遵守</t>
  </si>
  <si>
    <t>⑰</t>
  </si>
  <si>
    <t>みどりの食料システム戦略の理解</t>
  </si>
  <si>
    <t>⑯</t>
  </si>
  <si>
    <t>（７）環境関係法令の遵守等</t>
  </si>
  <si>
    <t>申請時
(します)</t>
    <phoneticPr fontId="2"/>
  </si>
  <si>
    <t>多様な防除方法（防除資材、使用方法）を活用した防除を検討（再掲）</t>
  </si>
  <si>
    <t>⑮</t>
  </si>
  <si>
    <t>病害虫・雑草の発生状況を把握した上で防除の要否及びタイミングの判断に努める（再掲）</t>
  </si>
  <si>
    <t>⑭</t>
  </si>
  <si>
    <t>（６）生物多様性への悪影響の防止</t>
  </si>
  <si>
    <t>プラ等廃棄物の削減に努め、適正に処理</t>
  </si>
  <si>
    <t>⑬</t>
  </si>
  <si>
    <t>（５）廃棄物の発生抑制、適正な循環的な利用及び適正な処分</t>
    <phoneticPr fontId="2"/>
  </si>
  <si>
    <t>悪臭・害虫の発生防止・低減に努める</t>
  </si>
  <si>
    <t>⑫</t>
  </si>
  <si>
    <t>（４）悪臭及び害虫の発生防止</t>
  </si>
  <si>
    <t>省エネを意識し、不必要・非効率なエネルギー消費をしないように努める</t>
  </si>
  <si>
    <t>⑪</t>
  </si>
  <si>
    <t>農機、ハウス等の電気・燃料の使用状況の記録・保存に努める</t>
  </si>
  <si>
    <t>⑩</t>
  </si>
  <si>
    <t>（３）エネルギーの節減</t>
  </si>
  <si>
    <t>多様な防除方法（防除資材、使用方法）を活用した防除を検討</t>
  </si>
  <si>
    <t>⑨</t>
  </si>
  <si>
    <t>病害虫・雑草が発生しにくい生産条件の整備を検討</t>
  </si>
  <si>
    <t>⑧</t>
  </si>
  <si>
    <t>病害虫・雑草の発生状況を把握した上で防除の要否及びタイミングの判断に努める</t>
  </si>
  <si>
    <t>⑦</t>
  </si>
  <si>
    <t>農薬の使用状況等の記録・保存</t>
  </si>
  <si>
    <t>⑥</t>
  </si>
  <si>
    <t>農薬の適正な使用・保管</t>
  </si>
  <si>
    <t>⑤</t>
  </si>
  <si>
    <t>（２）適正な防除</t>
  </si>
  <si>
    <t>有機物の適正な施用による土づくりを検討</t>
  </si>
  <si>
    <t>④</t>
  </si>
  <si>
    <t>作物特性やデータに基づく施肥設計を検討</t>
  </si>
  <si>
    <t>③</t>
  </si>
  <si>
    <t>肥料の使用状況等の記録・保存に努める</t>
  </si>
  <si>
    <t>②</t>
  </si>
  <si>
    <t>肥料の適正な保管</t>
  </si>
  <si>
    <t>①</t>
  </si>
  <si>
    <t>（１）適正な施肥</t>
  </si>
  <si>
    <t>環境負荷低減のチェックシート（農業経営体向け）</t>
  </si>
  <si>
    <t>氏名：　　　　　　　　　　　　　</t>
    <rPh sb="0" eb="2">
      <t>シメイ</t>
    </rPh>
    <phoneticPr fontId="2"/>
  </si>
  <si>
    <t>様式第10号</t>
    <phoneticPr fontId="2"/>
  </si>
  <si>
    <t>様式第9号</t>
    <rPh sb="0" eb="2">
      <t>ヨウシキ</t>
    </rPh>
    <rPh sb="2" eb="3">
      <t>ダイ</t>
    </rPh>
    <rPh sb="4" eb="5">
      <t>ゴウ</t>
    </rPh>
    <phoneticPr fontId="6"/>
  </si>
  <si>
    <t>受益面積
（a）</t>
    <rPh sb="0" eb="2">
      <t>ジュエキ</t>
    </rPh>
    <rPh sb="2" eb="4">
      <t>メンセキ</t>
    </rPh>
    <phoneticPr fontId="2"/>
  </si>
  <si>
    <t>2-6</t>
    <phoneticPr fontId="2"/>
  </si>
  <si>
    <t>農福連携</t>
    <rPh sb="0" eb="1">
      <t>ノウ</t>
    </rPh>
    <rPh sb="1" eb="2">
      <t>フク</t>
    </rPh>
    <rPh sb="2" eb="4">
      <t>レンケイ</t>
    </rPh>
    <phoneticPr fontId="2"/>
  </si>
  <si>
    <t>2-4</t>
    <phoneticPr fontId="2"/>
  </si>
  <si>
    <t>事業実施計画（実績）個票（ソフト（GAP関係））</t>
    <rPh sb="0" eb="2">
      <t>ジギョウ</t>
    </rPh>
    <rPh sb="2" eb="4">
      <t>ジッシ</t>
    </rPh>
    <rPh sb="4" eb="6">
      <t>ケイカク</t>
    </rPh>
    <rPh sb="7" eb="9">
      <t>ジッセキ</t>
    </rPh>
    <rPh sb="10" eb="12">
      <t>コヒョウ</t>
    </rPh>
    <rPh sb="20" eb="22">
      <t>カンケイ</t>
    </rPh>
    <phoneticPr fontId="2"/>
  </si>
  <si>
    <t>野菜花き生産力強化</t>
    <phoneticPr fontId="6"/>
  </si>
  <si>
    <t>農福連携</t>
    <rPh sb="0" eb="1">
      <t>ノウ</t>
    </rPh>
    <rPh sb="1" eb="2">
      <t>フク</t>
    </rPh>
    <rPh sb="2" eb="4">
      <t>レンケイ</t>
    </rPh>
    <phoneticPr fontId="2"/>
  </si>
  <si>
    <t>事業実施前の直近1年以内で農福連携実績がある場合</t>
    <phoneticPr fontId="2"/>
  </si>
  <si>
    <t>事業実施前の直近1年以内で輸出実績がある場合または、「ぐんまグローバルファーマー育成塾」卒塾生の場合</t>
    <rPh sb="48" eb="50">
      <t>バアイ</t>
    </rPh>
    <phoneticPr fontId="2"/>
  </si>
  <si>
    <t>選択
メニュー</t>
    <rPh sb="0" eb="2">
      <t>センタク</t>
    </rPh>
    <phoneticPr fontId="2"/>
  </si>
  <si>
    <t>選択メニュー</t>
    <rPh sb="0" eb="2">
      <t>センタク</t>
    </rPh>
    <phoneticPr fontId="2"/>
  </si>
  <si>
    <t>選択メニュー</t>
    <rPh sb="0" eb="2">
      <t>センタク</t>
    </rPh>
    <phoneticPr fontId="2"/>
  </si>
  <si>
    <t>大規模経営体育成</t>
    <rPh sb="0" eb="3">
      <t>ダイキボ</t>
    </rPh>
    <rPh sb="3" eb="6">
      <t>ケイエイタイ</t>
    </rPh>
    <rPh sb="6" eb="8">
      <t>イクセイ</t>
    </rPh>
    <phoneticPr fontId="2"/>
  </si>
  <si>
    <t>小規模経営体の生産力向上</t>
    <phoneticPr fontId="2"/>
  </si>
  <si>
    <t>販売額・労働生産性向上</t>
    <phoneticPr fontId="2"/>
  </si>
  <si>
    <t>いちご生産拡大サポート</t>
    <rPh sb="3" eb="7">
      <t>セイサンカクダイ</t>
    </rPh>
    <phoneticPr fontId="2"/>
  </si>
  <si>
    <t>大規模経営体育成メニューまたは販売額・労働生産性向上メニュー（ハード事業のみ）を選択した場合</t>
    <phoneticPr fontId="2"/>
  </si>
  <si>
    <t>認定新規就農者である</t>
    <rPh sb="0" eb="2">
      <t>ニンテイ</t>
    </rPh>
    <rPh sb="2" eb="4">
      <t>シンキ</t>
    </rPh>
    <rPh sb="4" eb="7">
      <t>シュウノウシャ</t>
    </rPh>
    <phoneticPr fontId="2"/>
  </si>
  <si>
    <t>事業を利用する「農業者の組織する団体等」の中に
「認定新規就農者」が1名以上いる</t>
    <rPh sb="27" eb="29">
      <t>シンキ</t>
    </rPh>
    <rPh sb="29" eb="32">
      <t>シュウノウシャ</t>
    </rPh>
    <phoneticPr fontId="2"/>
  </si>
  <si>
    <t>販売額・労働生産性向上（ハード事業）実現根拠</t>
    <phoneticPr fontId="2"/>
  </si>
  <si>
    <t>２　現状及び課題</t>
    <rPh sb="2" eb="4">
      <t>ゲンジョウ</t>
    </rPh>
    <rPh sb="4" eb="5">
      <t>オヨ</t>
    </rPh>
    <rPh sb="6" eb="8">
      <t>カダイ</t>
    </rPh>
    <phoneticPr fontId="2"/>
  </si>
  <si>
    <t>（【目標を販売額を10％以上増加で設定する場合】事業を実施する品目において現状の販売先、出荷量、単価等を記載し、販売額増加に対する現状の課題を具体的に記載すること。）
（【目標を労働生産性を10％以上向上で設定する場合】事業を実施する品目において現状の労働時間、労働者数等を記載し、労働生産性向上に対する現状の課題を具体的に記載すること。）</t>
    <rPh sb="2" eb="4">
      <t>モクヒョウ</t>
    </rPh>
    <rPh sb="7" eb="8">
      <t>ガク</t>
    </rPh>
    <rPh sb="12" eb="14">
      <t>イジョウ</t>
    </rPh>
    <rPh sb="14" eb="16">
      <t>ゾウカ</t>
    </rPh>
    <rPh sb="17" eb="19">
      <t>セッテイ</t>
    </rPh>
    <rPh sb="21" eb="23">
      <t>バアイ</t>
    </rPh>
    <rPh sb="24" eb="26">
      <t>ジギョウ</t>
    </rPh>
    <rPh sb="27" eb="29">
      <t>ジッシ</t>
    </rPh>
    <rPh sb="31" eb="33">
      <t>ヒンモク</t>
    </rPh>
    <rPh sb="37" eb="39">
      <t>ゲンジョウ</t>
    </rPh>
    <rPh sb="40" eb="42">
      <t>ハンバイ</t>
    </rPh>
    <rPh sb="42" eb="43">
      <t>サキ</t>
    </rPh>
    <rPh sb="44" eb="46">
      <t>シュッカ</t>
    </rPh>
    <rPh sb="46" eb="47">
      <t>リョウ</t>
    </rPh>
    <rPh sb="48" eb="50">
      <t>タンカ</t>
    </rPh>
    <rPh sb="50" eb="51">
      <t>トウ</t>
    </rPh>
    <rPh sb="52" eb="54">
      <t>キサイ</t>
    </rPh>
    <rPh sb="87" eb="89">
      <t>モクヒョウ</t>
    </rPh>
    <rPh sb="90" eb="92">
      <t>ロウドウ</t>
    </rPh>
    <rPh sb="92" eb="95">
      <t>セイサンセイ</t>
    </rPh>
    <rPh sb="99" eb="101">
      <t>イジョウ</t>
    </rPh>
    <rPh sb="101" eb="103">
      <t>コウジョウ</t>
    </rPh>
    <rPh sb="104" eb="106">
      <t>セッテイ</t>
    </rPh>
    <rPh sb="108" eb="110">
      <t>バアイ</t>
    </rPh>
    <rPh sb="111" eb="113">
      <t>ジギョウ</t>
    </rPh>
    <rPh sb="114" eb="116">
      <t>ジッシ</t>
    </rPh>
    <rPh sb="118" eb="120">
      <t>ヒンモク</t>
    </rPh>
    <rPh sb="124" eb="126">
      <t>ゲンジョウ</t>
    </rPh>
    <rPh sb="127" eb="129">
      <t>ロウドウ</t>
    </rPh>
    <rPh sb="129" eb="131">
      <t>ジカン</t>
    </rPh>
    <rPh sb="132" eb="134">
      <t>ロウドウ</t>
    </rPh>
    <rPh sb="134" eb="135">
      <t>シャ</t>
    </rPh>
    <rPh sb="135" eb="136">
      <t>スウ</t>
    </rPh>
    <rPh sb="136" eb="137">
      <t>トウ</t>
    </rPh>
    <rPh sb="138" eb="140">
      <t>キサイ</t>
    </rPh>
    <rPh sb="142" eb="144">
      <t>ロウドウ</t>
    </rPh>
    <rPh sb="144" eb="146">
      <t>セイサン</t>
    </rPh>
    <rPh sb="146" eb="147">
      <t>セイ</t>
    </rPh>
    <rPh sb="147" eb="149">
      <t>コウジョウ</t>
    </rPh>
    <rPh sb="150" eb="151">
      <t>タイ</t>
    </rPh>
    <rPh sb="153" eb="155">
      <t>ゲンジョウ</t>
    </rPh>
    <rPh sb="156" eb="158">
      <t>カダイ</t>
    </rPh>
    <rPh sb="159" eb="161">
      <t>グタイ</t>
    </rPh>
    <rPh sb="161" eb="162">
      <t>テキ</t>
    </rPh>
    <rPh sb="163" eb="165">
      <t>キサイ</t>
    </rPh>
    <phoneticPr fontId="2"/>
  </si>
  <si>
    <t>３　課題解決及び成果目標を達成できる根拠説明</t>
    <rPh sb="2" eb="4">
      <t>カダイ</t>
    </rPh>
    <rPh sb="4" eb="6">
      <t>カイケツ</t>
    </rPh>
    <rPh sb="6" eb="7">
      <t>オヨ</t>
    </rPh>
    <rPh sb="8" eb="10">
      <t>セイカ</t>
    </rPh>
    <rPh sb="10" eb="12">
      <t>モクヒョウ</t>
    </rPh>
    <rPh sb="13" eb="15">
      <t>タッセイ</t>
    </rPh>
    <rPh sb="18" eb="20">
      <t>コンキョ</t>
    </rPh>
    <rPh sb="20" eb="22">
      <t>セツメイ</t>
    </rPh>
    <phoneticPr fontId="2"/>
  </si>
  <si>
    <t xml:space="preserve">（このメニューを活用することで、上記で記載した課題がどのように解決され、成果目標達成に繋がるのか、具体的な根拠説明を記載すること。）
</t>
    <rPh sb="16" eb="18">
      <t>ジョウキ</t>
    </rPh>
    <rPh sb="19" eb="21">
      <t>キサイ</t>
    </rPh>
    <rPh sb="23" eb="25">
      <t>カダイ</t>
    </rPh>
    <rPh sb="36" eb="38">
      <t>セイカ</t>
    </rPh>
    <rPh sb="38" eb="40">
      <t>モクヒョウ</t>
    </rPh>
    <rPh sb="40" eb="42">
      <t>タッセイ</t>
    </rPh>
    <rPh sb="43" eb="44">
      <t>ツナ</t>
    </rPh>
    <rPh sb="49" eb="51">
      <t>グタイ</t>
    </rPh>
    <rPh sb="51" eb="52">
      <t>テキ</t>
    </rPh>
    <rPh sb="53" eb="55">
      <t>コンキョ</t>
    </rPh>
    <rPh sb="55" eb="57">
      <t>セツメイ</t>
    </rPh>
    <rPh sb="58" eb="60">
      <t>キサイ</t>
    </rPh>
    <phoneticPr fontId="2"/>
  </si>
  <si>
    <t>４　具体的な取り組みイメージ図（別ファイルにて添付可）</t>
    <rPh sb="2" eb="5">
      <t>グタイテキ</t>
    </rPh>
    <rPh sb="6" eb="7">
      <t>ト</t>
    </rPh>
    <rPh sb="8" eb="9">
      <t>ク</t>
    </rPh>
    <rPh sb="14" eb="15">
      <t>ズ</t>
    </rPh>
    <rPh sb="16" eb="17">
      <t>ベツ</t>
    </rPh>
    <rPh sb="23" eb="25">
      <t>テンプ</t>
    </rPh>
    <rPh sb="25" eb="26">
      <t>カ</t>
    </rPh>
    <phoneticPr fontId="2"/>
  </si>
  <si>
    <t>報告時
(しました)</t>
    <rPh sb="0" eb="2">
      <t>ホウコク</t>
    </rPh>
    <phoneticPr fontId="2"/>
  </si>
  <si>
    <t>自己資金の調達計画
（借入の場合、借入先も記載）</t>
    <rPh sb="11" eb="12">
      <t>カ</t>
    </rPh>
    <rPh sb="12" eb="13">
      <t>イ</t>
    </rPh>
    <rPh sb="14" eb="16">
      <t>バアイ</t>
    </rPh>
    <rPh sb="17" eb="18">
      <t>カ</t>
    </rPh>
    <rPh sb="18" eb="19">
      <t>イ</t>
    </rPh>
    <rPh sb="19" eb="20">
      <t>サキ</t>
    </rPh>
    <rPh sb="21" eb="23">
      <t>キサイ</t>
    </rPh>
    <phoneticPr fontId="2"/>
  </si>
  <si>
    <r>
      <rPr>
        <sz val="11"/>
        <color rgb="FFFF0000"/>
        <rFont val="ＭＳ 明朝"/>
        <family val="1"/>
        <charset val="128"/>
      </rPr>
      <t>４</t>
    </r>
    <r>
      <rPr>
        <sz val="11"/>
        <color theme="1"/>
        <rFont val="ＭＳ 明朝"/>
        <family val="1"/>
        <charset val="128"/>
      </rPr>
      <t>　施設・機械の利用状況</t>
    </r>
    <rPh sb="2" eb="4">
      <t>シセツ</t>
    </rPh>
    <rPh sb="5" eb="7">
      <t>キカイ</t>
    </rPh>
    <rPh sb="8" eb="10">
      <t>リヨウ</t>
    </rPh>
    <rPh sb="10" eb="12">
      <t>ジョウキョウ</t>
    </rPh>
    <phoneticPr fontId="2"/>
  </si>
  <si>
    <t>３　法人化・組織化等の計画</t>
    <phoneticPr fontId="2"/>
  </si>
  <si>
    <t>（野菜メニュー　大規模経営体育成及び販売額・労働生産性向上の場合）</t>
    <phoneticPr fontId="2"/>
  </si>
  <si>
    <t>４　生産拡大計画</t>
    <phoneticPr fontId="2"/>
  </si>
  <si>
    <r>
      <rPr>
        <sz val="11"/>
        <color rgb="FFFF0000"/>
        <rFont val="ＭＳ 明朝"/>
        <family val="1"/>
        <charset val="128"/>
      </rPr>
      <t>５</t>
    </r>
    <r>
      <rPr>
        <sz val="11"/>
        <color theme="1"/>
        <rFont val="ＭＳ 明朝"/>
        <family val="1"/>
        <charset val="128"/>
      </rPr>
      <t>　雇用の計画</t>
    </r>
    <phoneticPr fontId="2"/>
  </si>
  <si>
    <t>花きメニュー関係</t>
    <rPh sb="0" eb="1">
      <t>カ</t>
    </rPh>
    <rPh sb="6" eb="8">
      <t>カンケイ</t>
    </rPh>
    <phoneticPr fontId="2"/>
  </si>
  <si>
    <t>野菜
メニュー名</t>
    <rPh sb="0" eb="2">
      <t>ヤサイ</t>
    </rPh>
    <rPh sb="7" eb="8">
      <t>メイ</t>
    </rPh>
    <phoneticPr fontId="2"/>
  </si>
  <si>
    <t>花き
メニュー名</t>
    <rPh sb="0" eb="1">
      <t>カ</t>
    </rPh>
    <rPh sb="7" eb="8">
      <t>メイ</t>
    </rPh>
    <phoneticPr fontId="2"/>
  </si>
  <si>
    <t>取組の内容</t>
    <rPh sb="0" eb="1">
      <t>ト</t>
    </rPh>
    <rPh sb="1" eb="2">
      <t>ク</t>
    </rPh>
    <rPh sb="3" eb="5">
      <t>ナイヨウ</t>
    </rPh>
    <phoneticPr fontId="2"/>
  </si>
  <si>
    <t>実施時期</t>
    <rPh sb="0" eb="2">
      <t>ジッシ</t>
    </rPh>
    <rPh sb="2" eb="4">
      <t>ジキ</t>
    </rPh>
    <phoneticPr fontId="2"/>
  </si>
  <si>
    <t>実施場所</t>
    <rPh sb="0" eb="2">
      <t>ジッシ</t>
    </rPh>
    <rPh sb="2" eb="4">
      <t>バショ</t>
    </rPh>
    <phoneticPr fontId="2"/>
  </si>
  <si>
    <t>対象者</t>
    <rPh sb="0" eb="2">
      <t>タイショウ</t>
    </rPh>
    <rPh sb="2" eb="3">
      <t>シャ</t>
    </rPh>
    <phoneticPr fontId="2"/>
  </si>
  <si>
    <t>人数</t>
    <rPh sb="0" eb="2">
      <t>ニンズウ</t>
    </rPh>
    <phoneticPr fontId="2"/>
  </si>
  <si>
    <t>期待される
成果</t>
    <rPh sb="0" eb="2">
      <t>キタイ</t>
    </rPh>
    <rPh sb="6" eb="8">
      <t>セイカ</t>
    </rPh>
    <phoneticPr fontId="2"/>
  </si>
  <si>
    <t>その他、根拠資料として野菜花き課が求める資料を添付すること。</t>
    <rPh sb="2" eb="3">
      <t>タ</t>
    </rPh>
    <rPh sb="4" eb="6">
      <t>コンキョ</t>
    </rPh>
    <rPh sb="6" eb="8">
      <t>シリョウ</t>
    </rPh>
    <rPh sb="11" eb="13">
      <t>ヤサイ</t>
    </rPh>
    <rPh sb="13" eb="14">
      <t>カ</t>
    </rPh>
    <rPh sb="15" eb="16">
      <t>カ</t>
    </rPh>
    <rPh sb="17" eb="18">
      <t>モト</t>
    </rPh>
    <rPh sb="20" eb="22">
      <t>シリョウ</t>
    </rPh>
    <rPh sb="23" eb="25">
      <t>テンプ</t>
    </rPh>
    <phoneticPr fontId="2"/>
  </si>
  <si>
    <t>取得する第三者GAP認証の種類</t>
    <rPh sb="0" eb="2">
      <t>シュトク</t>
    </rPh>
    <rPh sb="4" eb="7">
      <t>ダイサンシャ</t>
    </rPh>
    <rPh sb="10" eb="12">
      <t>ニンショウ</t>
    </rPh>
    <rPh sb="13" eb="15">
      <t>シュルイ</t>
    </rPh>
    <phoneticPr fontId="2"/>
  </si>
  <si>
    <t>取得（予定）時期</t>
    <rPh sb="0" eb="2">
      <t>シュトク</t>
    </rPh>
    <rPh sb="3" eb="5">
      <t>ヨテイ</t>
    </rPh>
    <rPh sb="6" eb="8">
      <t>ジキ</t>
    </rPh>
    <phoneticPr fontId="2"/>
  </si>
  <si>
    <t>取得までの取組スケジュール</t>
    <rPh sb="0" eb="2">
      <t>シュトク</t>
    </rPh>
    <rPh sb="5" eb="6">
      <t>ト</t>
    </rPh>
    <rPh sb="6" eb="7">
      <t>ク</t>
    </rPh>
    <phoneticPr fontId="2"/>
  </si>
  <si>
    <t>認証取得に必要となる資材</t>
    <rPh sb="0" eb="2">
      <t>ニンショウ</t>
    </rPh>
    <rPh sb="2" eb="4">
      <t>シュトク</t>
    </rPh>
    <rPh sb="5" eb="7">
      <t>ヒツヨウ</t>
    </rPh>
    <rPh sb="10" eb="12">
      <t>シザイ</t>
    </rPh>
    <phoneticPr fontId="2"/>
  </si>
  <si>
    <t>導入する資材の設置場所がわかる資料（施設図等）を添付すること。</t>
    <phoneticPr fontId="2"/>
  </si>
  <si>
    <t>補光照明器具</t>
    <rPh sb="0" eb="1">
      <t>ホ</t>
    </rPh>
    <rPh sb="1" eb="2">
      <t>ヒカリ</t>
    </rPh>
    <rPh sb="2" eb="4">
      <t>ショウメイ</t>
    </rPh>
    <rPh sb="4" eb="6">
      <t>キグ</t>
    </rPh>
    <phoneticPr fontId="2"/>
  </si>
  <si>
    <t>換気扇</t>
    <rPh sb="0" eb="3">
      <t>カンキセン</t>
    </rPh>
    <phoneticPr fontId="2"/>
  </si>
  <si>
    <t>循環扇</t>
    <rPh sb="0" eb="2">
      <t>ジュンカン</t>
    </rPh>
    <rPh sb="2" eb="3">
      <t>セン</t>
    </rPh>
    <phoneticPr fontId="2"/>
  </si>
  <si>
    <t>パッド＆ファン</t>
    <phoneticPr fontId="2"/>
  </si>
  <si>
    <t>ヒートポンプ</t>
    <phoneticPr fontId="2"/>
  </si>
  <si>
    <t>複合環境制御装置</t>
    <rPh sb="0" eb="2">
      <t>フクゴウ</t>
    </rPh>
    <rPh sb="2" eb="4">
      <t>カンキョウ</t>
    </rPh>
    <rPh sb="4" eb="6">
      <t>セイギョ</t>
    </rPh>
    <rPh sb="6" eb="8">
      <t>ソウチ</t>
    </rPh>
    <phoneticPr fontId="2"/>
  </si>
  <si>
    <t>環境測定装置（パソコンを除く）</t>
    <rPh sb="0" eb="2">
      <t>カンキョウ</t>
    </rPh>
    <rPh sb="2" eb="4">
      <t>ソクテイ</t>
    </rPh>
    <rPh sb="4" eb="6">
      <t>ソウチ</t>
    </rPh>
    <rPh sb="12" eb="13">
      <t>ノゾ</t>
    </rPh>
    <phoneticPr fontId="2"/>
  </si>
  <si>
    <t>細霧システム</t>
    <rPh sb="0" eb="2">
      <t>サイム</t>
    </rPh>
    <phoneticPr fontId="2"/>
  </si>
  <si>
    <t>ポッティングマシン</t>
    <phoneticPr fontId="2"/>
  </si>
  <si>
    <t>自動移植機</t>
    <rPh sb="0" eb="2">
      <t>ジドウ</t>
    </rPh>
    <rPh sb="2" eb="4">
      <t>イショク</t>
    </rPh>
    <rPh sb="4" eb="5">
      <t>キ</t>
    </rPh>
    <phoneticPr fontId="2"/>
  </si>
  <si>
    <t>花壇苗播種機（アタッチメント含む）</t>
    <rPh sb="0" eb="2">
      <t>カダン</t>
    </rPh>
    <rPh sb="2" eb="3">
      <t>ナエ</t>
    </rPh>
    <rPh sb="3" eb="6">
      <t>ハシュキ</t>
    </rPh>
    <rPh sb="14" eb="15">
      <t>フク</t>
    </rPh>
    <phoneticPr fontId="2"/>
  </si>
  <si>
    <t>苗物</t>
    <rPh sb="0" eb="1">
      <t>ナエ</t>
    </rPh>
    <rPh sb="1" eb="2">
      <t>モノ</t>
    </rPh>
    <phoneticPr fontId="2"/>
  </si>
  <si>
    <t>用土蒸気消毒機</t>
    <rPh sb="0" eb="2">
      <t>ヨウド</t>
    </rPh>
    <rPh sb="2" eb="4">
      <t>ジョウキ</t>
    </rPh>
    <rPh sb="4" eb="7">
      <t>ショウドクキ</t>
    </rPh>
    <phoneticPr fontId="2"/>
  </si>
  <si>
    <t>ベゴニア</t>
    <phoneticPr fontId="2"/>
  </si>
  <si>
    <t>カーネーション</t>
    <phoneticPr fontId="2"/>
  </si>
  <si>
    <t>シクラメン</t>
    <phoneticPr fontId="2"/>
  </si>
  <si>
    <t>ハウス自動開閉装置</t>
    <rPh sb="3" eb="5">
      <t>ジドウ</t>
    </rPh>
    <rPh sb="5" eb="7">
      <t>カイヘイ</t>
    </rPh>
    <rPh sb="7" eb="9">
      <t>ソウチ</t>
    </rPh>
    <phoneticPr fontId="2"/>
  </si>
  <si>
    <t>鉢アジサイ</t>
    <rPh sb="0" eb="1">
      <t>ハチ</t>
    </rPh>
    <phoneticPr fontId="2"/>
  </si>
  <si>
    <t>電照システム</t>
    <rPh sb="0" eb="2">
      <t>デンショウ</t>
    </rPh>
    <phoneticPr fontId="2"/>
  </si>
  <si>
    <t>アジサイ</t>
    <phoneticPr fontId="2"/>
  </si>
  <si>
    <t>キクシェード</t>
    <phoneticPr fontId="2"/>
  </si>
  <si>
    <t>枝物</t>
    <rPh sb="0" eb="2">
      <t>エダモノ</t>
    </rPh>
    <phoneticPr fontId="2"/>
  </si>
  <si>
    <t>上記以外の場合</t>
    <rPh sb="0" eb="2">
      <t>ジョウキ</t>
    </rPh>
    <rPh sb="2" eb="4">
      <t>イガイ</t>
    </rPh>
    <rPh sb="5" eb="7">
      <t>バアイ</t>
    </rPh>
    <phoneticPr fontId="2"/>
  </si>
  <si>
    <t>宿根草</t>
    <rPh sb="0" eb="3">
      <t>シュッコンソウ</t>
    </rPh>
    <phoneticPr fontId="2"/>
  </si>
  <si>
    <t>簡易雨よけハウス</t>
    <rPh sb="0" eb="2">
      <t>カンイ</t>
    </rPh>
    <rPh sb="2" eb="3">
      <t>アマ</t>
    </rPh>
    <phoneticPr fontId="2"/>
  </si>
  <si>
    <t>設備機械等導入による労力コスト削減</t>
    <rPh sb="0" eb="2">
      <t>セツビ</t>
    </rPh>
    <rPh sb="2" eb="4">
      <t>キカイ</t>
    </rPh>
    <rPh sb="4" eb="5">
      <t>トウ</t>
    </rPh>
    <rPh sb="5" eb="7">
      <t>ドウニュウ</t>
    </rPh>
    <rPh sb="10" eb="12">
      <t>ロウリョク</t>
    </rPh>
    <rPh sb="15" eb="17">
      <t>サクゲン</t>
    </rPh>
    <phoneticPr fontId="2"/>
  </si>
  <si>
    <t>輪ギク</t>
    <rPh sb="0" eb="1">
      <t>リン</t>
    </rPh>
    <phoneticPr fontId="2"/>
  </si>
  <si>
    <t>単位面積あたり収量の増加による販売額増加</t>
    <rPh sb="0" eb="2">
      <t>タンイ</t>
    </rPh>
    <rPh sb="2" eb="4">
      <t>メンセキ</t>
    </rPh>
    <rPh sb="7" eb="9">
      <t>シュウリョウ</t>
    </rPh>
    <rPh sb="10" eb="12">
      <t>ゾウカ</t>
    </rPh>
    <rPh sb="15" eb="18">
      <t>ハンバイガク</t>
    </rPh>
    <rPh sb="18" eb="20">
      <t>ゾウカ</t>
    </rPh>
    <phoneticPr fontId="2"/>
  </si>
  <si>
    <t>トルコギキョウ</t>
    <phoneticPr fontId="2"/>
  </si>
  <si>
    <t>販売力向上</t>
    <rPh sb="0" eb="3">
      <t>ハンバイリョク</t>
    </rPh>
    <rPh sb="3" eb="5">
      <t>コウジョウ</t>
    </rPh>
    <phoneticPr fontId="2"/>
  </si>
  <si>
    <t>品質向上、生産性向上による販売額増加</t>
    <rPh sb="0" eb="2">
      <t>ヒンシツ</t>
    </rPh>
    <rPh sb="2" eb="4">
      <t>コウジョウ</t>
    </rPh>
    <rPh sb="5" eb="8">
      <t>セイサンセイ</t>
    </rPh>
    <rPh sb="8" eb="10">
      <t>コウジョウ</t>
    </rPh>
    <rPh sb="13" eb="16">
      <t>ハンバイガク</t>
    </rPh>
    <rPh sb="16" eb="18">
      <t>ゾウカ</t>
    </rPh>
    <phoneticPr fontId="2"/>
  </si>
  <si>
    <t>スプレーギク</t>
    <phoneticPr fontId="2"/>
  </si>
  <si>
    <t>生産力向上</t>
    <rPh sb="0" eb="3">
      <t>セイサンリョク</t>
    </rPh>
    <rPh sb="3" eb="5">
      <t>コウジョウ</t>
    </rPh>
    <phoneticPr fontId="2"/>
  </si>
  <si>
    <t>EC販売や生産者直売を行っていない</t>
    <rPh sb="2" eb="4">
      <t>ハンバイ</t>
    </rPh>
    <rPh sb="5" eb="8">
      <t>セイサンシャ</t>
    </rPh>
    <rPh sb="8" eb="10">
      <t>チョクバイ</t>
    </rPh>
    <rPh sb="11" eb="12">
      <t>オコナ</t>
    </rPh>
    <phoneticPr fontId="2"/>
  </si>
  <si>
    <t>施設整備による販売額増加</t>
    <rPh sb="0" eb="2">
      <t>シセツ</t>
    </rPh>
    <rPh sb="2" eb="4">
      <t>セイビ</t>
    </rPh>
    <rPh sb="7" eb="10">
      <t>ハンバイガク</t>
    </rPh>
    <rPh sb="10" eb="12">
      <t>ゾウカ</t>
    </rPh>
    <phoneticPr fontId="2"/>
  </si>
  <si>
    <t>群馬県農業技術センターが開発した機械や品種の使用はない</t>
    <rPh sb="0" eb="3">
      <t>グンマケン</t>
    </rPh>
    <rPh sb="3" eb="5">
      <t>ノウギョウ</t>
    </rPh>
    <rPh sb="5" eb="7">
      <t>ギジュツ</t>
    </rPh>
    <rPh sb="12" eb="14">
      <t>カイハツ</t>
    </rPh>
    <rPh sb="16" eb="18">
      <t>キカイ</t>
    </rPh>
    <rPh sb="19" eb="21">
      <t>ヒンシュ</t>
    </rPh>
    <rPh sb="22" eb="24">
      <t>シヨウ</t>
    </rPh>
    <phoneticPr fontId="2"/>
  </si>
  <si>
    <t>自ら品種を育成していない</t>
    <rPh sb="0" eb="1">
      <t>ミズカ</t>
    </rPh>
    <rPh sb="2" eb="4">
      <t>ヒンシュ</t>
    </rPh>
    <rPh sb="5" eb="7">
      <t>イクセイ</t>
    </rPh>
    <phoneticPr fontId="2"/>
  </si>
  <si>
    <t>バラ</t>
    <phoneticPr fontId="2"/>
  </si>
  <si>
    <t>高温対策</t>
    <rPh sb="0" eb="2">
      <t>コウオン</t>
    </rPh>
    <rPh sb="2" eb="4">
      <t>タイサク</t>
    </rPh>
    <phoneticPr fontId="2"/>
  </si>
  <si>
    <t>EC販売や生産者直売を行っている</t>
    <rPh sb="2" eb="4">
      <t>ハンバイ</t>
    </rPh>
    <rPh sb="5" eb="8">
      <t>セイサンシャ</t>
    </rPh>
    <rPh sb="8" eb="10">
      <t>チョクバイ</t>
    </rPh>
    <rPh sb="11" eb="12">
      <t>オコナ</t>
    </rPh>
    <phoneticPr fontId="2"/>
  </si>
  <si>
    <t>物理的防除、生物的防除に取り組んでいる</t>
    <rPh sb="0" eb="3">
      <t>ブツリテキ</t>
    </rPh>
    <rPh sb="3" eb="5">
      <t>ボウジョ</t>
    </rPh>
    <rPh sb="6" eb="9">
      <t>セイブツテキ</t>
    </rPh>
    <rPh sb="9" eb="11">
      <t>ボウジョ</t>
    </rPh>
    <rPh sb="12" eb="13">
      <t>ト</t>
    </rPh>
    <rPh sb="14" eb="15">
      <t>ク</t>
    </rPh>
    <phoneticPr fontId="2"/>
  </si>
  <si>
    <t>高温対策による販売額増加</t>
    <rPh sb="0" eb="2">
      <t>コウオン</t>
    </rPh>
    <rPh sb="2" eb="4">
      <t>タイサク</t>
    </rPh>
    <rPh sb="7" eb="10">
      <t>ハンバイガク</t>
    </rPh>
    <rPh sb="10" eb="12">
      <t>ゾウカ</t>
    </rPh>
    <phoneticPr fontId="2"/>
  </si>
  <si>
    <t>群馬県農業技術センターが開発した機械や品種を使用している</t>
    <rPh sb="0" eb="3">
      <t>グンマケン</t>
    </rPh>
    <rPh sb="3" eb="5">
      <t>ノウギョウ</t>
    </rPh>
    <rPh sb="5" eb="7">
      <t>ギジュツ</t>
    </rPh>
    <rPh sb="12" eb="14">
      <t>カイハツ</t>
    </rPh>
    <rPh sb="16" eb="18">
      <t>キカイ</t>
    </rPh>
    <rPh sb="19" eb="21">
      <t>ヒンシュ</t>
    </rPh>
    <rPh sb="22" eb="24">
      <t>シヨウ</t>
    </rPh>
    <phoneticPr fontId="2"/>
  </si>
  <si>
    <t>自ら品種を育成している</t>
    <rPh sb="0" eb="1">
      <t>ミズカ</t>
    </rPh>
    <rPh sb="2" eb="4">
      <t>ヒンシュ</t>
    </rPh>
    <rPh sb="5" eb="7">
      <t>イクセイ</t>
    </rPh>
    <phoneticPr fontId="2"/>
  </si>
  <si>
    <t>販売ルート多角化</t>
    <rPh sb="0" eb="2">
      <t>ハンバイ</t>
    </rPh>
    <rPh sb="5" eb="8">
      <t>タカクカ</t>
    </rPh>
    <phoneticPr fontId="2"/>
  </si>
  <si>
    <t>技術研鑽</t>
    <rPh sb="0" eb="2">
      <t>ギジュツ</t>
    </rPh>
    <rPh sb="2" eb="4">
      <t>ケンサン</t>
    </rPh>
    <phoneticPr fontId="2"/>
  </si>
  <si>
    <t>品種育成</t>
    <rPh sb="0" eb="2">
      <t>ヒンシュ</t>
    </rPh>
    <rPh sb="2" eb="4">
      <t>イクセイ</t>
    </rPh>
    <phoneticPr fontId="2"/>
  </si>
  <si>
    <t>民間企業等と協働しフラワーロス対策に取り組んでいる</t>
    <rPh sb="0" eb="2">
      <t>ミンカン</t>
    </rPh>
    <rPh sb="2" eb="4">
      <t>キギョウ</t>
    </rPh>
    <rPh sb="4" eb="5">
      <t>トウ</t>
    </rPh>
    <rPh sb="6" eb="8">
      <t>キョウドウ</t>
    </rPh>
    <rPh sb="15" eb="17">
      <t>タイサク</t>
    </rPh>
    <rPh sb="18" eb="19">
      <t>ト</t>
    </rPh>
    <rPh sb="20" eb="21">
      <t>ク</t>
    </rPh>
    <phoneticPr fontId="2"/>
  </si>
  <si>
    <t>野菜メニュー</t>
    <rPh sb="0" eb="2">
      <t>ヤサイ</t>
    </rPh>
    <phoneticPr fontId="2"/>
  </si>
  <si>
    <t>花きメニュー</t>
    <rPh sb="0" eb="1">
      <t>カ</t>
    </rPh>
    <phoneticPr fontId="2"/>
  </si>
  <si>
    <t>1-4</t>
    <phoneticPr fontId="2"/>
  </si>
  <si>
    <t>３. 機械は、能力・台数を記載してください。</t>
    <rPh sb="3" eb="5">
      <t>キカイ</t>
    </rPh>
    <rPh sb="7" eb="9">
      <t>ノウリョク</t>
    </rPh>
    <rPh sb="10" eb="12">
      <t>ダイスウ</t>
    </rPh>
    <rPh sb="13" eb="15">
      <t>キサイ</t>
    </rPh>
    <phoneticPr fontId="2"/>
  </si>
  <si>
    <t>野菜メニュー関係</t>
    <rPh sb="0" eb="2">
      <t>ヤサイ</t>
    </rPh>
    <rPh sb="6" eb="8">
      <t>カンケイ</t>
    </rPh>
    <phoneticPr fontId="2"/>
  </si>
  <si>
    <t>２. 機械は、能力・台数を記載してください。</t>
    <rPh sb="3" eb="5">
      <t>キカイ</t>
    </rPh>
    <rPh sb="7" eb="9">
      <t>ノウリョク</t>
    </rPh>
    <rPh sb="10" eb="12">
      <t>ダイスウ</t>
    </rPh>
    <rPh sb="13" eb="15">
      <t>キサイ</t>
    </rPh>
    <phoneticPr fontId="2"/>
  </si>
  <si>
    <t>野菜又は花きを選択</t>
    <rPh sb="0" eb="2">
      <t>ヤサイ</t>
    </rPh>
    <rPh sb="2" eb="3">
      <t>マタ</t>
    </rPh>
    <rPh sb="4" eb="5">
      <t>カ</t>
    </rPh>
    <rPh sb="7" eb="9">
      <t>センタク</t>
    </rPh>
    <phoneticPr fontId="2"/>
  </si>
  <si>
    <t>　　それぞれ別で様式第２号別添１を作成してください。</t>
    <phoneticPr fontId="2"/>
  </si>
  <si>
    <t>４. 「ハード及びソフト（販売PR関係）」と「ソフト（GAP）」の要望については、それぞれ別で様式第１号別添２－１を作成してください。</t>
    <rPh sb="7" eb="8">
      <t>オヨ</t>
    </rPh>
    <rPh sb="13" eb="15">
      <t>ハンバイ</t>
    </rPh>
    <rPh sb="17" eb="19">
      <t>カンケイ</t>
    </rPh>
    <rPh sb="33" eb="35">
      <t>ヨウボウ</t>
    </rPh>
    <rPh sb="45" eb="46">
      <t>ベツ</t>
    </rPh>
    <rPh sb="47" eb="49">
      <t>ヨウシキ</t>
    </rPh>
    <rPh sb="49" eb="50">
      <t>ダイ</t>
    </rPh>
    <rPh sb="51" eb="52">
      <t>ゴウ</t>
    </rPh>
    <rPh sb="52" eb="54">
      <t>ベッテン</t>
    </rPh>
    <rPh sb="58" eb="60">
      <t>サクセイ</t>
    </rPh>
    <phoneticPr fontId="2"/>
  </si>
  <si>
    <t xml:space="preserve">１. 野菜メニューを選択する場合、「ハード及びソフト（販売PR関係）」と「ソフト（GAP）」の計画については、
</t>
    <rPh sb="3" eb="5">
      <t>ヤサイ</t>
    </rPh>
    <rPh sb="10" eb="12">
      <t>センタク</t>
    </rPh>
    <rPh sb="14" eb="16">
      <t>バアイ</t>
    </rPh>
    <rPh sb="47" eb="49">
      <t>ケイカク</t>
    </rPh>
    <phoneticPr fontId="2"/>
  </si>
  <si>
    <t>メニュー名</t>
    <rPh sb="4" eb="5">
      <t>メイ</t>
    </rPh>
    <phoneticPr fontId="2"/>
  </si>
  <si>
    <t>野菜又は花きを選択</t>
    <rPh sb="0" eb="2">
      <t>ヤサイ</t>
    </rPh>
    <rPh sb="2" eb="3">
      <t>マタ</t>
    </rPh>
    <rPh sb="4" eb="5">
      <t>カ</t>
    </rPh>
    <rPh sb="7" eb="9">
      <t>センタク</t>
    </rPh>
    <phoneticPr fontId="2"/>
  </si>
  <si>
    <t>メニュー名</t>
    <rPh sb="4" eb="5">
      <t>メイ</t>
    </rPh>
    <phoneticPr fontId="2"/>
  </si>
  <si>
    <t>様式第２号別添２個票（野菜メニュー）</t>
    <rPh sb="0" eb="2">
      <t>ヨウシキ</t>
    </rPh>
    <rPh sb="2" eb="3">
      <t>ダイ</t>
    </rPh>
    <rPh sb="4" eb="5">
      <t>ゴウ</t>
    </rPh>
    <rPh sb="5" eb="7">
      <t>ベッテン</t>
    </rPh>
    <rPh sb="8" eb="10">
      <t>コヒョウ</t>
    </rPh>
    <phoneticPr fontId="2"/>
  </si>
  <si>
    <t>令和○○年度野菜花き生産力強化</t>
    <rPh sb="0" eb="2">
      <t>レイワ</t>
    </rPh>
    <rPh sb="4" eb="6">
      <t>ネンド</t>
    </rPh>
    <phoneticPr fontId="2"/>
  </si>
  <si>
    <t>様式第２号別添２個票（野菜メニュー）</t>
    <rPh sb="0" eb="2">
      <t>ヨウシキ</t>
    </rPh>
    <rPh sb="2" eb="3">
      <t>ダイ</t>
    </rPh>
    <rPh sb="4" eb="5">
      <t>ゴウ</t>
    </rPh>
    <rPh sb="5" eb="7">
      <t>ベッテン</t>
    </rPh>
    <rPh sb="8" eb="10">
      <t>コヒョウ</t>
    </rPh>
    <rPh sb="11" eb="13">
      <t>ヤサイ</t>
    </rPh>
    <phoneticPr fontId="2"/>
  </si>
  <si>
    <t>様式第２号別添２個票（花きメニュー）</t>
    <rPh sb="0" eb="2">
      <t>ヨウシキ</t>
    </rPh>
    <rPh sb="2" eb="3">
      <t>ダイ</t>
    </rPh>
    <rPh sb="4" eb="5">
      <t>ゴウ</t>
    </rPh>
    <rPh sb="5" eb="7">
      <t>ベッテン</t>
    </rPh>
    <rPh sb="8" eb="10">
      <t>コヒョウ</t>
    </rPh>
    <rPh sb="11" eb="12">
      <t>カ</t>
    </rPh>
    <phoneticPr fontId="2"/>
  </si>
  <si>
    <t>直近１年間で全国規模や県域の花品評会に出品している</t>
    <rPh sb="0" eb="2">
      <t>チョッキン</t>
    </rPh>
    <rPh sb="3" eb="5">
      <t>ネンカン</t>
    </rPh>
    <phoneticPr fontId="2"/>
  </si>
  <si>
    <t>直近１年間で全国規模や県域の花品評会に出品していない</t>
    <rPh sb="0" eb="2">
      <t>チョッキン</t>
    </rPh>
    <rPh sb="3" eb="5">
      <t>ネンカン</t>
    </rPh>
    <rPh sb="19" eb="21">
      <t>シュッピン</t>
    </rPh>
    <phoneticPr fontId="2"/>
  </si>
  <si>
    <t>令和○○年度野菜花き生産力強化の要望について</t>
    <rPh sb="0" eb="2">
      <t>レイワ</t>
    </rPh>
    <phoneticPr fontId="2"/>
  </si>
  <si>
    <t>野菜花き生産力強化実施要領第５の１の（１）に基づき、別添のとおり要望します。</t>
    <phoneticPr fontId="2"/>
  </si>
  <si>
    <t>令和○○年度野菜花き生産力強化　要望総括表</t>
    <rPh sb="0" eb="2">
      <t>レイワ</t>
    </rPh>
    <rPh sb="4" eb="6">
      <t>ネンド</t>
    </rPh>
    <rPh sb="16" eb="18">
      <t>ヨウボウ</t>
    </rPh>
    <rPh sb="18" eb="21">
      <t>ソウカツヒョウ</t>
    </rPh>
    <phoneticPr fontId="2"/>
  </si>
  <si>
    <t>様式第１号別添２－１</t>
    <rPh sb="0" eb="2">
      <t>ヨウシキ</t>
    </rPh>
    <rPh sb="2" eb="3">
      <t>ダイ</t>
    </rPh>
    <rPh sb="4" eb="5">
      <t>ゴウ</t>
    </rPh>
    <rPh sb="5" eb="7">
      <t>ベッテン</t>
    </rPh>
    <phoneticPr fontId="2"/>
  </si>
  <si>
    <t>令和○○年度野菜花き生産力強化　ポイント算出表（野菜メニュー）</t>
    <rPh sb="0" eb="2">
      <t>レイワ</t>
    </rPh>
    <rPh sb="4" eb="6">
      <t>ネンド</t>
    </rPh>
    <rPh sb="20" eb="22">
      <t>サンシュツ</t>
    </rPh>
    <rPh sb="22" eb="23">
      <t>ヒョウ</t>
    </rPh>
    <rPh sb="24" eb="26">
      <t>ヤサイ</t>
    </rPh>
    <phoneticPr fontId="2"/>
  </si>
  <si>
    <t>受益面積
（a）</t>
    <phoneticPr fontId="2"/>
  </si>
  <si>
    <t>様式第１号別添２－２</t>
    <rPh sb="0" eb="2">
      <t>ヨウシキ</t>
    </rPh>
    <rPh sb="2" eb="3">
      <t>ダイ</t>
    </rPh>
    <rPh sb="4" eb="5">
      <t>ゴウ</t>
    </rPh>
    <rPh sb="5" eb="7">
      <t>ベッテン</t>
    </rPh>
    <phoneticPr fontId="2"/>
  </si>
  <si>
    <t>令和○○年度野菜花き生産力強化　ポイント算出表（花きメニュー）</t>
    <rPh sb="0" eb="2">
      <t>レイワ</t>
    </rPh>
    <rPh sb="4" eb="6">
      <t>ネンド</t>
    </rPh>
    <rPh sb="20" eb="22">
      <t>サンシュツ</t>
    </rPh>
    <rPh sb="22" eb="23">
      <t>ヒョウ</t>
    </rPh>
    <rPh sb="24" eb="25">
      <t>カ</t>
    </rPh>
    <phoneticPr fontId="2"/>
  </si>
  <si>
    <t>令和○○年度野菜花き生産力強化実施計画の承認について（申請）</t>
    <rPh sb="0" eb="2">
      <t>レイワ</t>
    </rPh>
    <phoneticPr fontId="2"/>
  </si>
  <si>
    <t>野菜花き生産力強化実施要領第５の３の（１）に基づき、実施計画を承認されたく申請します。</t>
    <phoneticPr fontId="2"/>
  </si>
  <si>
    <t>令和○○年度野菜花き生産力強化実施計画（実績報告）総括表</t>
    <rPh sb="0" eb="2">
      <t>レイワ</t>
    </rPh>
    <rPh sb="4" eb="6">
      <t>ネンド</t>
    </rPh>
    <rPh sb="15" eb="17">
      <t>ジッシ</t>
    </rPh>
    <rPh sb="17" eb="19">
      <t>ケイカク</t>
    </rPh>
    <rPh sb="20" eb="22">
      <t>ジッセキ</t>
    </rPh>
    <rPh sb="22" eb="24">
      <t>ホウコク</t>
    </rPh>
    <rPh sb="25" eb="28">
      <t>ソウカツヒョウ</t>
    </rPh>
    <phoneticPr fontId="2"/>
  </si>
  <si>
    <t>令和○○年度野菜花き生産力強化実施計画書（実績書）</t>
    <rPh sb="0" eb="2">
      <t>レイワ</t>
    </rPh>
    <phoneticPr fontId="2"/>
  </si>
  <si>
    <t>事業実施計画（実績）個票（ソフト（販売PR関係））</t>
    <rPh sb="0" eb="2">
      <t>ジギョウ</t>
    </rPh>
    <rPh sb="2" eb="4">
      <t>ジッシ</t>
    </rPh>
    <rPh sb="4" eb="6">
      <t>ケイカク</t>
    </rPh>
    <rPh sb="7" eb="9">
      <t>ジッセキ</t>
    </rPh>
    <rPh sb="10" eb="12">
      <t>コヒョウ</t>
    </rPh>
    <rPh sb="17" eb="19">
      <t>ハンバイ</t>
    </rPh>
    <rPh sb="21" eb="23">
      <t>カンケイ</t>
    </rPh>
    <phoneticPr fontId="2"/>
  </si>
  <si>
    <t>令和○○年度野菜花き生産力強化の変更承認について（申請）</t>
    <rPh sb="0" eb="2">
      <t>レイワ</t>
    </rPh>
    <phoneticPr fontId="2"/>
  </si>
  <si>
    <t>令和○○年○○月○○日付け　　第○○○－○号により承認された標記事業計画について、下記のとおり変更したいので、野菜花き生産力強化実施要領第５の６に基づき承認されたく申請します。</t>
    <rPh sb="0" eb="2">
      <t>レイワ</t>
    </rPh>
    <phoneticPr fontId="2"/>
  </si>
  <si>
    <t>野菜花き生産力強化により導入・整備した施設・機械の利用状況について（報告）</t>
    <phoneticPr fontId="2"/>
  </si>
  <si>
    <t>野菜花き生産力強化利用状況報告個票</t>
    <rPh sb="9" eb="11">
      <t>リヨウ</t>
    </rPh>
    <rPh sb="11" eb="13">
      <t>ジョウキョウ</t>
    </rPh>
    <rPh sb="13" eb="15">
      <t>ホウコク</t>
    </rPh>
    <rPh sb="15" eb="17">
      <t>コヒョウ</t>
    </rPh>
    <phoneticPr fontId="2"/>
  </si>
  <si>
    <t>令和○○年度野菜花き生産力強化により取得した財産の災害報告について</t>
    <rPh sb="0" eb="2">
      <t>レイワ</t>
    </rPh>
    <phoneticPr fontId="2"/>
  </si>
  <si>
    <t>　令和○○年度野菜花き生産力強化により取得した補助対象財産が、×××××××××××××××××××××により被災しましたので、報告いたします。
　なお、貴職から、群馬県補助金等に関する規則（昭和３１年１２月２７日規則第６８号）に基づく指示があった場合には、その指示に従うことといたします。</t>
    <rPh sb="1" eb="3">
      <t>レイワ</t>
    </rPh>
    <rPh sb="77" eb="79">
      <t>キショク</t>
    </rPh>
    <rPh sb="82" eb="85">
      <t>グンマケン</t>
    </rPh>
    <rPh sb="85" eb="87">
      <t>ホジョ</t>
    </rPh>
    <rPh sb="87" eb="88">
      <t>キン</t>
    </rPh>
    <rPh sb="88" eb="89">
      <t>トウ</t>
    </rPh>
    <rPh sb="90" eb="91">
      <t>カン</t>
    </rPh>
    <rPh sb="93" eb="95">
      <t>キソク</t>
    </rPh>
    <rPh sb="96" eb="98">
      <t>ショウワ</t>
    </rPh>
    <rPh sb="100" eb="101">
      <t>ネン</t>
    </rPh>
    <rPh sb="107" eb="109">
      <t>キソク</t>
    </rPh>
    <rPh sb="109" eb="110">
      <t>ダイ</t>
    </rPh>
    <rPh sb="115" eb="116">
      <t>モト</t>
    </rPh>
    <rPh sb="118" eb="120">
      <t>シジ</t>
    </rPh>
    <rPh sb="124" eb="126">
      <t>バアイ</t>
    </rPh>
    <rPh sb="131" eb="133">
      <t>シジ</t>
    </rPh>
    <rPh sb="134" eb="135">
      <t>シタガ</t>
    </rPh>
    <phoneticPr fontId="2"/>
  </si>
  <si>
    <t>令和○○年度野菜花き生産力強化により取得した財産の移管について</t>
    <rPh sb="0" eb="2">
      <t>レイワ</t>
    </rPh>
    <phoneticPr fontId="2"/>
  </si>
  <si>
    <t>　（例）○○○農業協同組合と○○○農業協同組合は、農業協同組合法第６５条、第６６条により令和○○年○○月○○日合併設立を行い、○○農業協同組合となりました。そのため、農業協同組合法第６８条により、令和○○年度野菜花き生産力強化により取得した補助対象財産の権利義務を○○農業協同組合が継承したので、下記のとおり報告いたします。
　なお、本施設等に係る交付決定通知の条件は、○○農業協同組合が遵守いたします。</t>
    <rPh sb="44" eb="46">
      <t>レイワ</t>
    </rPh>
    <rPh sb="98" eb="100">
      <t>レイワ</t>
    </rPh>
    <phoneticPr fontId="2"/>
  </si>
  <si>
    <t>野菜花き生産力強化　いちご収量報告書</t>
    <rPh sb="13" eb="15">
      <t>シュウリョウ</t>
    </rPh>
    <rPh sb="15" eb="17">
      <t>ホウコク</t>
    </rPh>
    <rPh sb="17" eb="18">
      <t>ショ</t>
    </rPh>
    <phoneticPr fontId="2"/>
  </si>
  <si>
    <t>※野菜メニュー　いちご生産拡大サポートにて機械・施設を導入・整備した場合に作成すること</t>
    <rPh sb="1" eb="3">
      <t>ヤサイ</t>
    </rPh>
    <rPh sb="21" eb="23">
      <t>キカイ</t>
    </rPh>
    <rPh sb="24" eb="26">
      <t>シセツ</t>
    </rPh>
    <rPh sb="27" eb="29">
      <t>ドウニュウ</t>
    </rPh>
    <rPh sb="30" eb="32">
      <t>セイビ</t>
    </rPh>
    <rPh sb="34" eb="36">
      <t>バアイ</t>
    </rPh>
    <rPh sb="37" eb="39">
      <t>サクセイ</t>
    </rPh>
    <phoneticPr fontId="2"/>
  </si>
  <si>
    <t>栽培ベンチ</t>
    <rPh sb="0" eb="2">
      <t>サイバイ</t>
    </rPh>
    <phoneticPr fontId="2"/>
  </si>
  <si>
    <t>遮光・遮熱資材</t>
    <rPh sb="0" eb="2">
      <t>シャコウ</t>
    </rPh>
    <rPh sb="3" eb="5">
      <t>シャネツ</t>
    </rPh>
    <rPh sb="5" eb="7">
      <t>シザイ</t>
    </rPh>
    <phoneticPr fontId="2"/>
  </si>
  <si>
    <t>自動かん水システム</t>
    <rPh sb="0" eb="2">
      <t>ジドウ</t>
    </rPh>
    <rPh sb="4" eb="5">
      <t>スイ</t>
    </rPh>
    <phoneticPr fontId="2"/>
  </si>
  <si>
    <t>日射比例自動灌水装置</t>
    <rPh sb="0" eb="2">
      <t>ニッシャ</t>
    </rPh>
    <rPh sb="2" eb="4">
      <t>ヒレイ</t>
    </rPh>
    <rPh sb="4" eb="6">
      <t>ジドウ</t>
    </rPh>
    <rPh sb="6" eb="8">
      <t>カンスイ</t>
    </rPh>
    <rPh sb="8" eb="10">
      <t>ソウチ</t>
    </rPh>
    <phoneticPr fontId="2"/>
  </si>
  <si>
    <t>バラ養液栽培システム</t>
    <rPh sb="2" eb="4">
      <t>ヨウエキ</t>
    </rPh>
    <rPh sb="4" eb="6">
      <t>サイバイ</t>
    </rPh>
    <phoneticPr fontId="2"/>
  </si>
  <si>
    <t>自動農薬噴霧機</t>
  </si>
  <si>
    <t>簡易反射式光度計</t>
  </si>
  <si>
    <t>pHメーター</t>
  </si>
  <si>
    <t>ECメーター</t>
  </si>
  <si>
    <t>防虫ネット</t>
  </si>
  <si>
    <t>防虫灯</t>
  </si>
  <si>
    <t>UV-Bランプ</t>
  </si>
  <si>
    <t>ソフト事業</t>
    <rPh sb="3" eb="5">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</si>
</sst>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1"/>
      <color theme="1"/>
      <name val="ＭＳ 明朝"/>
      <family val="1"/>
      <charset val="128"/>
    </font>
    <font>
      <sz val="10"/>
      <color theme="1"/>
      <name val="ＭＳ 明朝"/>
      <family val="1"/>
      <charset val="128"/>
    </font>
    <font>
      <sz val="6"/>
      <name val="ＭＳ Ｐゴシック"/>
      <family val="2"/>
      <charset val="128"/>
    </font>
    <font>
      <sz val="18"/>
      <color theme="1"/>
      <name val="ＭＳ Ｐゴシック"/>
      <family val="3"/>
      <charset val="128"/>
    </font>
    <font>
      <sz val="14"/>
      <color theme="1"/>
      <name val="ＭＳ Ｐゴシック"/>
      <family val="2"/>
      <charset val="128"/>
      <scheme val="minor"/>
    </font>
    <font>
      <sz val="9.4499999999999993"/>
      <color theme="1"/>
      <name val="ＭＳ 明朝"/>
      <family val="1"/>
      <charset val="128"/>
    </font>
    <font>
      <sz val="8.35"/>
      <color theme="1"/>
      <name val="ＭＳ 明朝"/>
      <family val="1"/>
      <charset val="128"/>
    </font>
    <font>
      <sz val="10"/>
      <color theme="1"/>
      <name val="ＭＳ Ｐゴシック"/>
      <family val="2"/>
      <charset val="128"/>
      <scheme val="minor"/>
    </font>
    <font>
      <sz val="14.7"/>
      <color theme="1"/>
      <name val="ＭＳ 明朝"/>
      <family val="1"/>
      <charset val="128"/>
    </font>
    <font>
      <sz val="10.55"/>
      <color theme="1"/>
      <name val="ＭＳ 明朝"/>
      <family val="1"/>
      <charset val="128"/>
    </font>
    <font>
      <sz val="14"/>
      <color theme="1"/>
      <name val="ＭＳ 明朝"/>
      <family val="1"/>
      <charset val="128"/>
    </font>
    <font>
      <sz val="18"/>
      <color theme="1"/>
      <name val="ＭＳ 明朝"/>
      <family val="1"/>
      <charset val="128"/>
    </font>
    <font>
      <sz val="9"/>
      <color theme="1"/>
      <name val="ＭＳ 明朝"/>
      <family val="1"/>
      <charset val="128"/>
    </font>
    <font>
      <sz val="9"/>
      <color theme="1"/>
      <name val="ＭＳ Ｐゴシック"/>
      <family val="2"/>
      <charset val="128"/>
      <scheme val="minor"/>
    </font>
    <font>
      <sz val="11"/>
      <color rgb="FFFF0000"/>
      <name val="ＭＳ 明朝"/>
      <family val="1"/>
      <charset val="128"/>
    </font>
    <font>
      <b/>
      <sz val="11"/>
      <color theme="1"/>
      <name val="ＭＳ Ｐゴシック"/>
      <family val="3"/>
      <charset val="128"/>
      <scheme val="minor"/>
    </font>
    <font>
      <b/>
      <sz val="8"/>
      <color theme="1"/>
      <name val="ＭＳ Ｐゴシック"/>
      <family val="3"/>
      <charset val="128"/>
      <scheme val="minor"/>
    </font>
    <font>
      <b/>
      <sz val="14"/>
      <color theme="1"/>
      <name val="ＭＳ Ｐゴシック"/>
      <family val="3"/>
      <charset val="128"/>
      <scheme val="minor"/>
    </font>
    <font>
      <sz val="6"/>
      <color theme="1"/>
      <name val="ＭＳ 明朝"/>
      <family val="1"/>
      <charset val="128"/>
    </font>
    <font>
      <sz val="11"/>
      <color rgb="FFFF0000"/>
      <name val="ＭＳ Ｐゴシック"/>
      <family val="2"/>
      <charset val="128"/>
      <scheme val="minor"/>
    </font>
    <font>
      <strike/>
      <sz val="11"/>
      <color theme="1"/>
      <name val="ＭＳ Ｐゴシック"/>
      <family val="2"/>
      <charset val="128"/>
      <scheme val="minor"/>
    </font>
    <font>
      <strike/>
      <sz val="11"/>
      <color theme="1"/>
      <name val="ＭＳ Ｐゴシック"/>
      <family val="3"/>
      <charset val="128"/>
      <scheme val="minor"/>
    </font>
    <font>
      <sz val="11"/>
      <color theme="1"/>
      <name val="ＭＳ Ｐゴシック"/>
      <family val="3"/>
      <charset val="128"/>
      <scheme val="minor"/>
    </font>
    <font>
      <sz val="9"/>
      <color rgb="FF000000"/>
      <name val="ＭＳ 明朝"/>
      <family val="1"/>
      <charset val="128"/>
    </font>
  </fonts>
  <fills count="3">
    <fill>
      <patternFill patternType="none"/>
    </fill>
    <fill>
      <patternFill patternType="gray125"/>
    </fill>
    <fill>
      <patternFill patternType="solid">
        <fgColor theme="0"/>
        <bgColor indexed="64"/>
      </patternFill>
    </fill>
  </fills>
  <borders count="1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diagonalDown="1">
      <left/>
      <right style="thin">
        <color rgb="FF000000"/>
      </right>
      <top style="thin">
        <color rgb="FF000000"/>
      </top>
      <bottom style="thin">
        <color indexed="64"/>
      </bottom>
      <diagonal style="thin">
        <color rgb="FF000000"/>
      </diagonal>
    </border>
    <border diagonalDown="1">
      <left/>
      <right/>
      <top style="thin">
        <color rgb="FF000000"/>
      </top>
      <bottom style="thin">
        <color indexed="64"/>
      </bottom>
      <diagonal style="thin">
        <color rgb="FF000000"/>
      </diagonal>
    </border>
    <border diagonalDown="1">
      <left style="thin">
        <color rgb="FF000000"/>
      </left>
      <right/>
      <top style="thin">
        <color rgb="FF000000"/>
      </top>
      <bottom style="thin">
        <color indexed="64"/>
      </bottom>
      <diagonal style="thin">
        <color rgb="FF000000"/>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bottom style="thin">
        <color rgb="FF000000"/>
      </bottom>
      <diagonal/>
    </border>
    <border>
      <left/>
      <right/>
      <top/>
      <bottom style="thin">
        <color rgb="FF000000"/>
      </bottom>
      <diagonal/>
    </border>
    <border>
      <left/>
      <right style="thin">
        <color indexed="64"/>
      </right>
      <top style="thin">
        <color rgb="FF000000"/>
      </top>
      <bottom/>
      <diagonal/>
    </border>
    <border>
      <left/>
      <right/>
      <top style="thin">
        <color rgb="FF000000"/>
      </top>
      <bottom/>
      <diagonal/>
    </border>
    <border>
      <left style="thin">
        <color indexed="64"/>
      </left>
      <right style="medium">
        <color indexed="64"/>
      </right>
      <top style="thin">
        <color indexed="64"/>
      </top>
      <bottom style="double">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rgb="FF000000"/>
      </top>
      <bottom/>
      <diagonal/>
    </border>
    <border>
      <left style="thin">
        <color indexed="64"/>
      </left>
      <right/>
      <top/>
      <bottom style="thin">
        <color rgb="FF000000"/>
      </bottom>
      <diagonal/>
    </border>
    <border>
      <left style="medium">
        <color indexed="64"/>
      </left>
      <right style="medium">
        <color indexed="64"/>
      </right>
      <top style="medium">
        <color indexed="64"/>
      </top>
      <bottom style="medium">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style="thin">
        <color theme="1"/>
      </bottom>
      <diagonal/>
    </border>
    <border>
      <left/>
      <right/>
      <top style="thin">
        <color theme="1"/>
      </top>
      <bottom style="thin">
        <color theme="1"/>
      </bottom>
      <diagonal/>
    </border>
    <border>
      <left/>
      <right style="medium">
        <color theme="1"/>
      </right>
      <top style="thin">
        <color theme="1"/>
      </top>
      <bottom style="thin">
        <color theme="1"/>
      </bottom>
      <diagonal/>
    </border>
    <border>
      <left style="medium">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style="medium">
        <color theme="1"/>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medium">
        <color theme="1"/>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cellStyleXfs>
  <cellXfs count="640">
    <xf numFmtId="0" fontId="0" fillId="0" borderId="0" xfId="0">
      <alignment vertical="center"/>
    </xf>
    <xf numFmtId="0" fontId="0" fillId="0" borderId="0" xfId="0" applyAlignment="1">
      <alignment vertical="center"/>
    </xf>
    <xf numFmtId="0" fontId="4" fillId="0" borderId="0" xfId="3" applyFont="1">
      <alignment vertical="center"/>
    </xf>
    <xf numFmtId="0" fontId="5" fillId="0" borderId="0" xfId="3" applyFont="1">
      <alignment vertical="center"/>
    </xf>
    <xf numFmtId="0" fontId="4" fillId="0" borderId="14" xfId="3" applyFont="1" applyBorder="1">
      <alignment vertical="center"/>
    </xf>
    <xf numFmtId="0" fontId="4" fillId="0" borderId="15" xfId="3" applyFont="1" applyBorder="1">
      <alignment vertical="center"/>
    </xf>
    <xf numFmtId="0" fontId="4" fillId="0" borderId="16" xfId="3" applyFont="1" applyBorder="1" applyAlignment="1">
      <alignment horizontal="center" vertical="center"/>
    </xf>
    <xf numFmtId="0" fontId="4" fillId="0" borderId="7" xfId="3" applyFont="1" applyBorder="1">
      <alignment vertical="center"/>
    </xf>
    <xf numFmtId="0" fontId="4" fillId="0" borderId="6" xfId="3" applyFont="1" applyBorder="1">
      <alignment vertical="center"/>
    </xf>
    <xf numFmtId="0" fontId="4" fillId="0" borderId="5" xfId="3" applyFont="1" applyBorder="1" applyAlignment="1">
      <alignment horizontal="center" vertical="center"/>
    </xf>
    <xf numFmtId="0" fontId="4" fillId="0" borderId="4" xfId="3" applyFont="1" applyBorder="1">
      <alignment vertical="center"/>
    </xf>
    <xf numFmtId="0" fontId="4" fillId="0" borderId="1" xfId="3" applyFont="1" applyBorder="1">
      <alignment vertical="center"/>
    </xf>
    <xf numFmtId="0" fontId="4" fillId="0" borderId="3" xfId="3" applyFont="1" applyBorder="1">
      <alignment vertical="center"/>
    </xf>
    <xf numFmtId="0" fontId="4" fillId="0" borderId="3" xfId="3" applyFont="1" applyBorder="1" applyAlignment="1">
      <alignment horizontal="center" vertical="center"/>
    </xf>
    <xf numFmtId="0" fontId="4" fillId="0" borderId="17" xfId="3" applyFont="1" applyBorder="1">
      <alignment vertical="center"/>
    </xf>
    <xf numFmtId="0" fontId="4" fillId="0" borderId="18" xfId="3" applyFont="1" applyBorder="1">
      <alignment vertical="center"/>
    </xf>
    <xf numFmtId="0" fontId="4" fillId="0" borderId="19" xfId="3" applyFont="1" applyBorder="1">
      <alignment vertical="center"/>
    </xf>
    <xf numFmtId="0" fontId="4" fillId="0" borderId="20" xfId="3" applyFont="1" applyBorder="1">
      <alignment vertical="center"/>
    </xf>
    <xf numFmtId="0" fontId="4" fillId="0" borderId="21" xfId="3" applyFont="1" applyBorder="1">
      <alignment vertical="center"/>
    </xf>
    <xf numFmtId="0" fontId="4" fillId="0" borderId="21" xfId="3" applyFont="1" applyBorder="1" applyAlignment="1">
      <alignment horizontal="right" vertical="center"/>
    </xf>
    <xf numFmtId="0" fontId="4" fillId="0" borderId="22" xfId="3" applyFont="1" applyBorder="1">
      <alignment vertical="center"/>
    </xf>
    <xf numFmtId="0" fontId="4" fillId="0" borderId="32" xfId="3" applyFont="1" applyBorder="1">
      <alignment vertical="center"/>
    </xf>
    <xf numFmtId="0" fontId="4" fillId="0" borderId="33" xfId="3" applyFont="1" applyBorder="1">
      <alignment vertical="center"/>
    </xf>
    <xf numFmtId="0" fontId="4" fillId="0" borderId="36" xfId="3" applyFont="1" applyBorder="1" applyAlignment="1">
      <alignment horizontal="center" vertical="center"/>
    </xf>
    <xf numFmtId="0" fontId="4" fillId="0" borderId="0" xfId="0" applyFont="1" applyAlignment="1">
      <alignment vertical="center"/>
    </xf>
    <xf numFmtId="0" fontId="0"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top" wrapText="1"/>
    </xf>
    <xf numFmtId="0" fontId="9" fillId="0" borderId="0" xfId="0" applyFont="1" applyAlignment="1">
      <alignment vertical="center"/>
    </xf>
    <xf numFmtId="0" fontId="4" fillId="0" borderId="0" xfId="0" applyFont="1" applyBorder="1" applyAlignment="1">
      <alignment vertical="center"/>
    </xf>
    <xf numFmtId="0" fontId="9" fillId="0" borderId="0" xfId="0" applyFont="1" applyBorder="1" applyAlignment="1">
      <alignment vertical="center" wrapText="1"/>
    </xf>
    <xf numFmtId="0" fontId="10" fillId="0" borderId="0" xfId="0" applyFont="1" applyAlignment="1">
      <alignment vertical="center"/>
    </xf>
    <xf numFmtId="0" fontId="4" fillId="0" borderId="0" xfId="0" applyFont="1">
      <alignment vertical="center"/>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center" vertical="center" wrapText="1"/>
    </xf>
    <xf numFmtId="0" fontId="4" fillId="0" borderId="4" xfId="0" applyFont="1" applyBorder="1" applyAlignment="1">
      <alignment vertical="center" wrapText="1"/>
    </xf>
    <xf numFmtId="0" fontId="4" fillId="0" borderId="3"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vertical="center" wrapText="1"/>
    </xf>
    <xf numFmtId="38" fontId="4" fillId="0" borderId="0" xfId="1" applyFont="1" applyAlignment="1">
      <alignment vertical="center"/>
    </xf>
    <xf numFmtId="0" fontId="4" fillId="0" borderId="0" xfId="0" applyFont="1" applyFill="1" applyAlignment="1">
      <alignment vertical="center"/>
    </xf>
    <xf numFmtId="0" fontId="4" fillId="0" borderId="13" xfId="0" applyFont="1" applyBorder="1" applyAlignment="1">
      <alignment vertical="center"/>
    </xf>
    <xf numFmtId="38" fontId="4"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38" fontId="4" fillId="0" borderId="1" xfId="1" applyFont="1" applyBorder="1" applyAlignment="1">
      <alignment vertical="center"/>
    </xf>
    <xf numFmtId="2" fontId="4" fillId="0" borderId="1" xfId="0" applyNumberFormat="1" applyFont="1" applyFill="1" applyBorder="1" applyAlignment="1">
      <alignment vertical="center" wrapText="1"/>
    </xf>
    <xf numFmtId="38" fontId="4" fillId="0" borderId="0" xfId="0" applyNumberFormat="1" applyFont="1">
      <alignment vertical="center"/>
    </xf>
    <xf numFmtId="0" fontId="15" fillId="0" borderId="0" xfId="0" applyFont="1">
      <alignment vertical="center"/>
    </xf>
    <xf numFmtId="49" fontId="4" fillId="0" borderId="0" xfId="0" applyNumberFormat="1" applyFont="1">
      <alignment vertical="center"/>
    </xf>
    <xf numFmtId="38" fontId="4" fillId="0" borderId="1" xfId="1" applyFont="1" applyBorder="1" applyAlignment="1">
      <alignment vertical="center" wrapText="1"/>
    </xf>
    <xf numFmtId="38" fontId="4" fillId="0" borderId="1" xfId="1" applyNumberFormat="1" applyFont="1" applyBorder="1" applyAlignment="1">
      <alignment vertical="center" wrapText="1"/>
    </xf>
    <xf numFmtId="0" fontId="9" fillId="0" borderId="0" xfId="0" applyFont="1" applyBorder="1" applyAlignment="1">
      <alignment horizontal="center" vertical="top" wrapText="1"/>
    </xf>
    <xf numFmtId="0" fontId="5" fillId="0" borderId="0" xfId="0" applyFont="1" applyBorder="1" applyAlignment="1">
      <alignment horizontal="center" vertical="center" wrapText="1"/>
    </xf>
    <xf numFmtId="0" fontId="11" fillId="0" borderId="0" xfId="0" applyFont="1" applyBorder="1" applyAlignment="1">
      <alignment horizontal="center" vertical="center"/>
    </xf>
    <xf numFmtId="0" fontId="4" fillId="0" borderId="116" xfId="0" applyFont="1" applyBorder="1" applyAlignment="1">
      <alignment vertical="center"/>
    </xf>
    <xf numFmtId="38" fontId="4" fillId="0" borderId="0" xfId="1" applyFont="1" applyBorder="1" applyAlignment="1">
      <alignment vertical="center"/>
    </xf>
    <xf numFmtId="2" fontId="4" fillId="0" borderId="0" xfId="0" applyNumberFormat="1" applyFont="1" applyFill="1" applyBorder="1" applyAlignment="1">
      <alignment vertical="center" wrapText="1"/>
    </xf>
    <xf numFmtId="38" fontId="4" fillId="0" borderId="4" xfId="1" applyFont="1" applyBorder="1" applyAlignment="1">
      <alignment vertical="center"/>
    </xf>
    <xf numFmtId="0" fontId="4" fillId="0" borderId="4" xfId="0" applyFont="1" applyBorder="1">
      <alignment vertical="center"/>
    </xf>
    <xf numFmtId="38" fontId="4" fillId="0" borderId="4" xfId="1" applyFont="1" applyBorder="1" applyAlignment="1">
      <alignment vertical="center" wrapText="1"/>
    </xf>
    <xf numFmtId="0" fontId="4" fillId="0" borderId="59" xfId="0" applyFont="1" applyBorder="1" applyAlignment="1">
      <alignment vertical="center" wrapText="1"/>
    </xf>
    <xf numFmtId="38" fontId="4" fillId="0" borderId="57" xfId="1" applyFont="1" applyFill="1" applyBorder="1" applyAlignment="1">
      <alignment horizontal="center" vertical="center" wrapText="1"/>
    </xf>
    <xf numFmtId="38" fontId="5" fillId="0" borderId="57" xfId="1" applyNumberFormat="1" applyFont="1" applyFill="1" applyBorder="1" applyAlignment="1">
      <alignment horizontal="center" vertical="center" wrapText="1"/>
    </xf>
    <xf numFmtId="38" fontId="5" fillId="0" borderId="57" xfId="1" applyFont="1" applyFill="1" applyBorder="1" applyAlignment="1">
      <alignment horizontal="center" vertical="center" wrapText="1"/>
    </xf>
    <xf numFmtId="0" fontId="4" fillId="0" borderId="36" xfId="0" applyFont="1" applyBorder="1" applyAlignment="1">
      <alignment vertical="center" wrapText="1"/>
    </xf>
    <xf numFmtId="38" fontId="4" fillId="0" borderId="35" xfId="1" applyFont="1" applyBorder="1" applyAlignment="1">
      <alignment vertical="center" wrapText="1"/>
    </xf>
    <xf numFmtId="0" fontId="4" fillId="0" borderId="21" xfId="0" applyFont="1" applyBorder="1">
      <alignment vertical="center"/>
    </xf>
    <xf numFmtId="38" fontId="4" fillId="0" borderId="35" xfId="1" applyNumberFormat="1" applyFont="1" applyBorder="1" applyAlignment="1">
      <alignment vertical="center" wrapText="1"/>
    </xf>
    <xf numFmtId="38" fontId="4" fillId="0" borderId="35" xfId="1" applyFont="1" applyBorder="1" applyAlignment="1">
      <alignment vertical="center"/>
    </xf>
    <xf numFmtId="38" fontId="4" fillId="0" borderId="34" xfId="1" applyFont="1" applyBorder="1" applyAlignment="1">
      <alignment vertical="center"/>
    </xf>
    <xf numFmtId="0" fontId="4" fillId="0" borderId="3" xfId="0" applyFont="1" applyBorder="1" applyAlignment="1">
      <alignment vertical="center" wrapText="1"/>
    </xf>
    <xf numFmtId="0" fontId="4" fillId="0" borderId="3" xfId="0" applyFont="1" applyBorder="1" applyAlignment="1">
      <alignment vertical="center"/>
    </xf>
    <xf numFmtId="0" fontId="4" fillId="0" borderId="5" xfId="0" applyFont="1" applyBorder="1" applyAlignment="1">
      <alignment vertical="center" wrapText="1"/>
    </xf>
    <xf numFmtId="38" fontId="4" fillId="0" borderId="6" xfId="1" applyFont="1" applyBorder="1" applyAlignment="1">
      <alignment vertical="center" wrapText="1"/>
    </xf>
    <xf numFmtId="0" fontId="4" fillId="0" borderId="15" xfId="0" applyFont="1" applyBorder="1">
      <alignment vertical="center"/>
    </xf>
    <xf numFmtId="38" fontId="4" fillId="0" borderId="6" xfId="1" applyNumberFormat="1" applyFont="1" applyBorder="1" applyAlignment="1">
      <alignment vertical="center" wrapText="1"/>
    </xf>
    <xf numFmtId="38" fontId="4" fillId="0" borderId="7" xfId="1" applyFont="1" applyBorder="1" applyAlignment="1">
      <alignment vertical="center" wrapText="1"/>
    </xf>
    <xf numFmtId="0" fontId="4" fillId="0" borderId="21" xfId="0" applyFont="1" applyFill="1" applyBorder="1">
      <alignment vertical="center"/>
    </xf>
    <xf numFmtId="0" fontId="4" fillId="0" borderId="15" xfId="0" applyFont="1" applyFill="1" applyBorder="1">
      <alignment vertical="center"/>
    </xf>
    <xf numFmtId="0" fontId="4" fillId="0" borderId="59" xfId="0" applyFont="1" applyFill="1" applyBorder="1" applyAlignment="1">
      <alignment vertical="center" wrapText="1"/>
    </xf>
    <xf numFmtId="0" fontId="4" fillId="0" borderId="57" xfId="0" applyFont="1" applyFill="1" applyBorder="1" applyAlignment="1">
      <alignment vertical="center" wrapText="1"/>
    </xf>
    <xf numFmtId="0" fontId="4" fillId="0" borderId="119" xfId="0" applyFont="1" applyFill="1" applyBorder="1" applyAlignment="1">
      <alignment vertical="center" wrapText="1"/>
    </xf>
    <xf numFmtId="0" fontId="4" fillId="0" borderId="120" xfId="0" applyFont="1" applyFill="1" applyBorder="1">
      <alignment vertical="center"/>
    </xf>
    <xf numFmtId="0" fontId="4" fillId="0" borderId="36" xfId="0" applyFont="1" applyFill="1" applyBorder="1" applyAlignment="1">
      <alignment vertical="center"/>
    </xf>
    <xf numFmtId="0" fontId="4" fillId="0" borderId="35" xfId="0" applyFont="1" applyFill="1" applyBorder="1" applyAlignment="1">
      <alignment vertical="center"/>
    </xf>
    <xf numFmtId="2" fontId="4" fillId="0" borderId="35" xfId="0" applyNumberFormat="1" applyFont="1" applyFill="1" applyBorder="1" applyAlignment="1">
      <alignment horizontal="right" vertical="center"/>
    </xf>
    <xf numFmtId="0" fontId="4" fillId="0" borderId="50"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vertical="center"/>
    </xf>
    <xf numFmtId="2" fontId="4" fillId="0" borderId="1" xfId="0" applyNumberFormat="1" applyFont="1" applyFill="1" applyBorder="1" applyAlignment="1">
      <alignment horizontal="right" vertical="center"/>
    </xf>
    <xf numFmtId="0" fontId="4" fillId="0" borderId="2" xfId="0" applyFont="1" applyFill="1" applyBorder="1" applyAlignment="1">
      <alignment vertical="center"/>
    </xf>
    <xf numFmtId="2" fontId="4" fillId="0" borderId="1" xfId="0" applyNumberFormat="1"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2" fontId="4" fillId="0" borderId="6" xfId="0" applyNumberFormat="1" applyFont="1" applyFill="1" applyBorder="1" applyAlignment="1">
      <alignment vertical="center"/>
    </xf>
    <xf numFmtId="0" fontId="4" fillId="0" borderId="43" xfId="0" applyFont="1" applyFill="1" applyBorder="1" applyAlignment="1">
      <alignment vertical="center"/>
    </xf>
    <xf numFmtId="0" fontId="9" fillId="0" borderId="0" xfId="4" applyFont="1" applyAlignment="1">
      <alignment vertical="center"/>
    </xf>
    <xf numFmtId="0" fontId="4" fillId="0" borderId="0" xfId="4" applyFont="1" applyAlignment="1">
      <alignment vertical="center"/>
    </xf>
    <xf numFmtId="0" fontId="4" fillId="0" borderId="0" xfId="4" applyFont="1" applyAlignment="1">
      <alignment vertical="center" wrapText="1"/>
    </xf>
    <xf numFmtId="0" fontId="4" fillId="0" borderId="0" xfId="4" applyFont="1" applyBorder="1" applyAlignment="1">
      <alignment vertical="center" wrapText="1"/>
    </xf>
    <xf numFmtId="0" fontId="4" fillId="0" borderId="0" xfId="4" applyFont="1" applyBorder="1" applyAlignment="1">
      <alignment horizontal="center" vertical="center" wrapText="1"/>
    </xf>
    <xf numFmtId="0" fontId="10" fillId="0" borderId="0" xfId="4" applyFont="1" applyAlignment="1">
      <alignment vertical="center"/>
    </xf>
    <xf numFmtId="0" fontId="10" fillId="0" borderId="0" xfId="4" applyFont="1" applyAlignment="1">
      <alignment horizontal="left" vertical="center"/>
    </xf>
    <xf numFmtId="0" fontId="13" fillId="0" borderId="0" xfId="4" applyFont="1" applyBorder="1" applyAlignment="1">
      <alignment horizontal="center" vertical="center" wrapText="1"/>
    </xf>
    <xf numFmtId="0" fontId="18" fillId="0" borderId="0" xfId="5" applyFont="1" applyAlignment="1">
      <alignment vertical="center"/>
    </xf>
    <xf numFmtId="0" fontId="18" fillId="0" borderId="0" xfId="5" applyFont="1" applyBorder="1" applyAlignment="1">
      <alignment horizontal="center" vertical="center" wrapText="1"/>
    </xf>
    <xf numFmtId="0" fontId="18" fillId="0" borderId="0" xfId="5" applyFont="1" applyBorder="1" applyAlignment="1">
      <alignment vertical="center" wrapText="1"/>
    </xf>
    <xf numFmtId="0" fontId="18" fillId="0" borderId="0" xfId="4" applyFont="1" applyAlignment="1">
      <alignment vertical="center"/>
    </xf>
    <xf numFmtId="0" fontId="18" fillId="0" borderId="0" xfId="4" applyFont="1" applyAlignment="1">
      <alignment vertical="center" wrapText="1"/>
    </xf>
    <xf numFmtId="0" fontId="4" fillId="0" borderId="0" xfId="5" applyFont="1" applyAlignment="1">
      <alignment vertical="center"/>
    </xf>
    <xf numFmtId="0" fontId="4" fillId="0" borderId="0" xfId="5" applyFont="1" applyAlignment="1">
      <alignment vertical="center" wrapText="1"/>
    </xf>
    <xf numFmtId="0" fontId="5" fillId="0" borderId="0" xfId="5" applyFont="1" applyAlignment="1">
      <alignment vertical="center"/>
    </xf>
    <xf numFmtId="0" fontId="4" fillId="0" borderId="18" xfId="0" applyFont="1" applyBorder="1" applyAlignment="1">
      <alignment horizontal="right" vertical="center" wrapText="1"/>
    </xf>
    <xf numFmtId="0" fontId="4" fillId="0" borderId="1" xfId="0" applyFont="1" applyBorder="1" applyAlignment="1">
      <alignment horizontal="right" vertical="center" wrapText="1"/>
    </xf>
    <xf numFmtId="0" fontId="4" fillId="0" borderId="6" xfId="0" applyFont="1" applyBorder="1" applyAlignment="1">
      <alignment horizontal="right" vertical="center" wrapText="1"/>
    </xf>
    <xf numFmtId="0" fontId="4" fillId="0" borderId="6"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20" fillId="0" borderId="1" xfId="0" applyFont="1" applyBorder="1" applyAlignment="1">
      <alignment horizontal="center" vertical="center" wrapText="1"/>
    </xf>
    <xf numFmtId="0" fontId="0" fillId="0" borderId="0" xfId="0" applyAlignment="1">
      <alignment vertical="center" wrapText="1"/>
    </xf>
    <xf numFmtId="0" fontId="19" fillId="0" borderId="1" xfId="0" applyFont="1" applyBorder="1" applyAlignment="1">
      <alignment horizontal="center" vertical="center"/>
    </xf>
    <xf numFmtId="0" fontId="20" fillId="2" borderId="1" xfId="0" applyFont="1" applyFill="1" applyBorder="1" applyAlignment="1">
      <alignment horizontal="center" vertical="center" wrapText="1"/>
    </xf>
    <xf numFmtId="0" fontId="21" fillId="0" borderId="0" xfId="0" applyFont="1" applyAlignment="1">
      <alignment horizontal="center" vertical="center"/>
    </xf>
    <xf numFmtId="0" fontId="0" fillId="0" borderId="13" xfId="0" applyBorder="1" applyAlignment="1">
      <alignment horizontal="right" vertical="center"/>
    </xf>
    <xf numFmtId="0" fontId="18" fillId="0" borderId="0" xfId="0" applyFont="1">
      <alignment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vertical="center" wrapText="1"/>
    </xf>
    <xf numFmtId="0" fontId="4" fillId="0" borderId="0" xfId="0" applyFont="1" applyAlignment="1">
      <alignment horizontal="center" vertical="top" wrapText="1"/>
    </xf>
    <xf numFmtId="38" fontId="5" fillId="0" borderId="119" xfId="1" applyFont="1" applyFill="1" applyBorder="1" applyAlignment="1">
      <alignment horizontal="center" vertical="center" wrapText="1"/>
    </xf>
    <xf numFmtId="38" fontId="4" fillId="0" borderId="50" xfId="1" applyFont="1" applyBorder="1" applyAlignment="1">
      <alignment vertical="center"/>
    </xf>
    <xf numFmtId="38" fontId="4" fillId="0" borderId="2" xfId="1" applyFont="1" applyBorder="1" applyAlignment="1">
      <alignment vertical="center"/>
    </xf>
    <xf numFmtId="38" fontId="4" fillId="0" borderId="2" xfId="1" applyFont="1" applyBorder="1" applyAlignment="1">
      <alignment vertical="center" wrapText="1"/>
    </xf>
    <xf numFmtId="38" fontId="4" fillId="0" borderId="43" xfId="1" applyFont="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1" xfId="0" applyFont="1" applyBorder="1" applyAlignment="1">
      <alignment vertical="center" wrapText="1"/>
    </xf>
    <xf numFmtId="0" fontId="24" fillId="0" borderId="0" xfId="0" applyFont="1">
      <alignment vertical="center"/>
    </xf>
    <xf numFmtId="0" fontId="25" fillId="0" borderId="0" xfId="0" applyFont="1">
      <alignment vertical="center"/>
    </xf>
    <xf numFmtId="2" fontId="4" fillId="0" borderId="41" xfId="0" applyNumberFormat="1" applyFont="1" applyBorder="1">
      <alignment vertical="center"/>
    </xf>
    <xf numFmtId="0" fontId="4" fillId="0" borderId="6" xfId="0" applyFont="1" applyBorder="1">
      <alignment vertical="center"/>
    </xf>
    <xf numFmtId="0" fontId="4" fillId="0" borderId="43" xfId="0" applyFont="1" applyBorder="1">
      <alignment vertical="center"/>
    </xf>
    <xf numFmtId="2" fontId="4" fillId="0" borderId="6" xfId="0" applyNumberFormat="1" applyFont="1" applyBorder="1">
      <alignment vertical="center"/>
    </xf>
    <xf numFmtId="2" fontId="4" fillId="0" borderId="46" xfId="0" applyNumberFormat="1" applyFont="1" applyBorder="1">
      <alignment vertical="center"/>
    </xf>
    <xf numFmtId="2" fontId="4" fillId="0" borderId="1" xfId="0" applyNumberFormat="1" applyFont="1" applyBorder="1">
      <alignment vertical="center"/>
    </xf>
    <xf numFmtId="0" fontId="4" fillId="0" borderId="3" xfId="0" applyFont="1" applyBorder="1">
      <alignment vertical="center"/>
    </xf>
    <xf numFmtId="2" fontId="4" fillId="0" borderId="1" xfId="0" applyNumberFormat="1" applyFont="1" applyBorder="1" applyAlignment="1">
      <alignment horizontal="right" vertical="center"/>
    </xf>
    <xf numFmtId="2" fontId="4" fillId="0" borderId="48" xfId="0" applyNumberFormat="1" applyFont="1" applyBorder="1">
      <alignment vertical="center"/>
    </xf>
    <xf numFmtId="0" fontId="4" fillId="0" borderId="35" xfId="0" applyFont="1" applyBorder="1">
      <alignment vertical="center"/>
    </xf>
    <xf numFmtId="0" fontId="4" fillId="0" borderId="50" xfId="0" applyFont="1" applyBorder="1">
      <alignment vertical="center"/>
    </xf>
    <xf numFmtId="2" fontId="4" fillId="0" borderId="35" xfId="0" applyNumberFormat="1" applyFont="1" applyBorder="1" applyAlignment="1">
      <alignment horizontal="right" vertical="center"/>
    </xf>
    <xf numFmtId="0" fontId="4" fillId="0" borderId="120" xfId="0" applyFont="1" applyBorder="1">
      <alignment vertical="center"/>
    </xf>
    <xf numFmtId="2" fontId="4" fillId="0" borderId="62" xfId="0" applyNumberFormat="1" applyFont="1" applyFill="1" applyBorder="1" applyAlignment="1">
      <alignment vertical="center"/>
    </xf>
    <xf numFmtId="2" fontId="4" fillId="0" borderId="4" xfId="0" applyNumberFormat="1" applyFont="1" applyFill="1" applyBorder="1" applyAlignment="1">
      <alignment vertical="center"/>
    </xf>
    <xf numFmtId="2" fontId="4" fillId="0" borderId="60" xfId="0" applyNumberFormat="1" applyFont="1" applyFill="1" applyBorder="1" applyAlignment="1">
      <alignment vertical="center"/>
    </xf>
    <xf numFmtId="2" fontId="4" fillId="0" borderId="7" xfId="0" applyNumberFormat="1" applyFont="1" applyFill="1" applyBorder="1" applyAlignment="1">
      <alignment vertical="center"/>
    </xf>
    <xf numFmtId="0" fontId="23" fillId="0" borderId="0" xfId="0" applyFont="1">
      <alignment vertical="center"/>
    </xf>
    <xf numFmtId="0" fontId="19" fillId="0" borderId="2" xfId="0" applyFont="1" applyBorder="1" applyAlignment="1">
      <alignment vertical="center" wrapText="1"/>
    </xf>
    <xf numFmtId="0" fontId="0" fillId="0" borderId="2" xfId="0" applyBorder="1" applyAlignment="1">
      <alignment vertical="center" wrapText="1"/>
    </xf>
    <xf numFmtId="0" fontId="19" fillId="2" borderId="2" xfId="0" applyFont="1" applyFill="1" applyBorder="1" applyAlignment="1">
      <alignment vertical="center" wrapText="1"/>
    </xf>
    <xf numFmtId="0" fontId="4" fillId="0" borderId="0" xfId="0" applyFont="1" applyAlignment="1">
      <alignment vertical="center"/>
    </xf>
    <xf numFmtId="0" fontId="4" fillId="0" borderId="0" xfId="0" applyFont="1" applyAlignment="1">
      <alignment vertical="center" wrapText="1"/>
    </xf>
    <xf numFmtId="0" fontId="4" fillId="0" borderId="13"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0" xfId="0" applyFont="1" applyBorder="1" applyAlignment="1">
      <alignment vertical="center"/>
    </xf>
    <xf numFmtId="0" fontId="4" fillId="0" borderId="1" xfId="0" applyFont="1" applyBorder="1" applyAlignment="1">
      <alignment vertical="center"/>
    </xf>
    <xf numFmtId="0" fontId="4" fillId="0" borderId="1" xfId="0" applyFont="1" applyBorder="1">
      <alignment vertical="center"/>
    </xf>
    <xf numFmtId="0" fontId="4" fillId="0" borderId="1" xfId="0" applyFont="1" applyFill="1" applyBorder="1">
      <alignment vertical="center"/>
    </xf>
    <xf numFmtId="0" fontId="4" fillId="0" borderId="2" xfId="0" applyFont="1" applyBorder="1">
      <alignment vertical="center"/>
    </xf>
    <xf numFmtId="0" fontId="4" fillId="0" borderId="0" xfId="0" applyFont="1" applyBorder="1" applyAlignment="1">
      <alignment vertical="center" wrapText="1"/>
    </xf>
    <xf numFmtId="0" fontId="4" fillId="0" borderId="0" xfId="0" applyFont="1" applyAlignment="1">
      <alignment horizontal="left" vertical="center"/>
    </xf>
    <xf numFmtId="0" fontId="4" fillId="0" borderId="1" xfId="0" applyFont="1" applyBorder="1" applyAlignment="1">
      <alignment vertical="center" wrapText="1"/>
    </xf>
    <xf numFmtId="0" fontId="4" fillId="0" borderId="18" xfId="0" applyFont="1" applyBorder="1" applyAlignment="1">
      <alignment horizontal="center" vertical="center" wrapText="1"/>
    </xf>
    <xf numFmtId="0" fontId="15" fillId="0" borderId="0" xfId="0" applyFont="1" applyAlignment="1">
      <alignment vertical="center"/>
    </xf>
    <xf numFmtId="0" fontId="4" fillId="0" borderId="0" xfId="0" applyFont="1" applyAlignment="1">
      <alignment horizontal="center" vertical="center"/>
    </xf>
    <xf numFmtId="0" fontId="4" fillId="0" borderId="24" xfId="3" applyFont="1" applyBorder="1" applyAlignment="1">
      <alignment horizontal="center" vertical="center" shrinkToFit="1"/>
    </xf>
    <xf numFmtId="0" fontId="4" fillId="0" borderId="15" xfId="3" applyFont="1" applyBorder="1" applyAlignment="1">
      <alignment horizontal="center" vertical="center" shrinkToFit="1"/>
    </xf>
    <xf numFmtId="0" fontId="4" fillId="0" borderId="0" xfId="0" applyFont="1" applyAlignment="1">
      <alignment horizontal="center" vertical="top" wrapText="1"/>
    </xf>
    <xf numFmtId="0" fontId="4" fillId="0" borderId="145" xfId="0" applyFont="1" applyBorder="1" applyAlignment="1">
      <alignment horizontal="center" vertical="center" wrapText="1"/>
    </xf>
    <xf numFmtId="38" fontId="4" fillId="0" borderId="145" xfId="1" applyFont="1" applyFill="1" applyBorder="1" applyAlignment="1">
      <alignment horizontal="center" vertical="center" wrapText="1"/>
    </xf>
    <xf numFmtId="0" fontId="4" fillId="0" borderId="145" xfId="0" applyFont="1" applyFill="1" applyBorder="1" applyAlignment="1">
      <alignment horizontal="center" vertical="center" wrapText="1"/>
    </xf>
    <xf numFmtId="0" fontId="4" fillId="0" borderId="145" xfId="0" applyFont="1" applyBorder="1" applyAlignment="1">
      <alignment horizontal="center" vertical="center"/>
    </xf>
    <xf numFmtId="0" fontId="4" fillId="0" borderId="145" xfId="0" applyFont="1" applyBorder="1" applyAlignment="1">
      <alignment vertical="center"/>
    </xf>
    <xf numFmtId="0" fontId="4" fillId="0" borderId="145" xfId="0" applyFont="1" applyBorder="1" applyAlignment="1">
      <alignment vertical="center" wrapText="1"/>
    </xf>
    <xf numFmtId="38" fontId="4" fillId="0" borderId="145" xfId="1" applyFont="1" applyBorder="1" applyAlignment="1">
      <alignment vertical="center"/>
    </xf>
    <xf numFmtId="2" fontId="4" fillId="0" borderId="145" xfId="0" applyNumberFormat="1" applyFont="1" applyFill="1" applyBorder="1" applyAlignment="1">
      <alignment vertical="center" wrapText="1"/>
    </xf>
    <xf numFmtId="56" fontId="4" fillId="0" borderId="0" xfId="0" applyNumberFormat="1" applyFont="1">
      <alignment vertical="center"/>
    </xf>
    <xf numFmtId="176" fontId="4" fillId="0" borderId="0" xfId="0" applyNumberFormat="1" applyFont="1">
      <alignment vertical="center"/>
    </xf>
    <xf numFmtId="176" fontId="4" fillId="0" borderId="0" xfId="0" applyNumberFormat="1" applyFont="1" applyBorder="1">
      <alignment vertical="center"/>
    </xf>
    <xf numFmtId="0" fontId="0" fillId="0" borderId="0" xfId="0" applyFont="1" applyAlignment="1">
      <alignment vertical="center"/>
    </xf>
    <xf numFmtId="0" fontId="0" fillId="0" borderId="0" xfId="0" applyFont="1" applyBorder="1" applyAlignment="1">
      <alignment vertical="center"/>
    </xf>
    <xf numFmtId="0" fontId="4" fillId="0" borderId="147" xfId="0" applyFont="1" applyBorder="1">
      <alignment vertical="center"/>
    </xf>
    <xf numFmtId="0" fontId="4" fillId="0" borderId="150" xfId="0" applyFont="1" applyBorder="1" applyAlignment="1">
      <alignment horizontal="left" vertical="center"/>
    </xf>
    <xf numFmtId="0" fontId="26" fillId="0" borderId="0" xfId="0" applyFont="1" applyAlignment="1">
      <alignment horizontal="center" vertical="center"/>
    </xf>
    <xf numFmtId="0" fontId="20" fillId="0" borderId="145" xfId="0" applyFont="1" applyBorder="1" applyAlignment="1">
      <alignment horizontal="center" vertical="center" wrapText="1"/>
    </xf>
    <xf numFmtId="0" fontId="26" fillId="0" borderId="145" xfId="0" applyFont="1" applyBorder="1" applyAlignment="1">
      <alignment horizontal="center" vertical="center"/>
    </xf>
    <xf numFmtId="0" fontId="27" fillId="0" borderId="0" xfId="0" applyFont="1" applyAlignment="1">
      <alignment horizontal="justify" vertical="center" wrapText="1"/>
    </xf>
    <xf numFmtId="0" fontId="27" fillId="0" borderId="0" xfId="0" applyFont="1">
      <alignment vertical="center"/>
    </xf>
    <xf numFmtId="0" fontId="4" fillId="0" borderId="0" xfId="0" applyFont="1" applyAlignment="1">
      <alignment vertical="center"/>
    </xf>
    <xf numFmtId="0" fontId="0"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4" fillId="0" borderId="13" xfId="0" applyFont="1" applyBorder="1" applyAlignment="1">
      <alignment vertical="center" wrapText="1"/>
    </xf>
    <xf numFmtId="0" fontId="4" fillId="0" borderId="13" xfId="0" applyFont="1" applyBorder="1">
      <alignment vertical="center"/>
    </xf>
    <xf numFmtId="0" fontId="4" fillId="0" borderId="2" xfId="0" applyFont="1" applyBorder="1" applyAlignment="1">
      <alignment horizontal="distributed" vertical="center" justifyLastLine="1"/>
    </xf>
    <xf numFmtId="0" fontId="4" fillId="0" borderId="31" xfId="0" applyFont="1" applyBorder="1" applyAlignment="1">
      <alignment horizontal="distributed" vertical="center" justifyLastLine="1"/>
    </xf>
    <xf numFmtId="0" fontId="4" fillId="0" borderId="30" xfId="0" applyFont="1" applyBorder="1" applyAlignment="1">
      <alignment horizontal="distributed" vertical="center" justifyLastLine="1"/>
    </xf>
    <xf numFmtId="0" fontId="14"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9" fillId="0" borderId="45" xfId="0" applyFont="1" applyBorder="1" applyAlignment="1">
      <alignment horizontal="center" vertical="top" wrapText="1"/>
    </xf>
    <xf numFmtId="0" fontId="0" fillId="0" borderId="42" xfId="0" applyFont="1" applyBorder="1" applyAlignment="1">
      <alignment vertical="center"/>
    </xf>
    <xf numFmtId="0" fontId="0" fillId="0" borderId="44" xfId="0" applyFont="1" applyBorder="1" applyAlignment="1">
      <alignment vertical="center"/>
    </xf>
    <xf numFmtId="0" fontId="5" fillId="0" borderId="43" xfId="0" applyFont="1" applyBorder="1" applyAlignment="1">
      <alignment horizontal="center" vertical="center" wrapText="1"/>
    </xf>
    <xf numFmtId="0" fontId="11" fillId="0" borderId="42" xfId="0" applyFont="1" applyBorder="1" applyAlignment="1">
      <alignment horizontal="center" vertical="center"/>
    </xf>
    <xf numFmtId="0" fontId="11" fillId="0" borderId="44" xfId="0" applyFont="1" applyBorder="1" applyAlignment="1">
      <alignment horizontal="center" vertical="center"/>
    </xf>
    <xf numFmtId="0" fontId="11" fillId="0" borderId="41" xfId="0" applyFont="1" applyBorder="1" applyAlignment="1">
      <alignment horizontal="center" vertical="center"/>
    </xf>
    <xf numFmtId="0" fontId="9" fillId="0" borderId="0" xfId="0" applyFont="1" applyAlignment="1">
      <alignment horizontal="left" vertical="top" wrapText="1"/>
    </xf>
    <xf numFmtId="0" fontId="0" fillId="0" borderId="0" xfId="0" applyFont="1" applyAlignment="1">
      <alignment vertical="top" wrapText="1"/>
    </xf>
    <xf numFmtId="0" fontId="4" fillId="0" borderId="0" xfId="0" quotePrefix="1" applyFont="1" applyAlignment="1">
      <alignment horizontal="right" vertical="top" shrinkToFit="1"/>
    </xf>
    <xf numFmtId="0" fontId="0" fillId="0" borderId="0" xfId="0" applyFont="1" applyAlignment="1">
      <alignment horizontal="right" vertical="top"/>
    </xf>
    <xf numFmtId="0" fontId="4" fillId="0" borderId="0" xfId="0" quotePrefix="1" applyFont="1" applyAlignment="1">
      <alignment vertical="center" shrinkToFit="1"/>
    </xf>
    <xf numFmtId="0" fontId="9" fillId="0" borderId="36" xfId="0" applyFont="1" applyBorder="1" applyAlignment="1">
      <alignment horizontal="center" vertical="center" wrapText="1"/>
    </xf>
    <xf numFmtId="0" fontId="0" fillId="0" borderId="35" xfId="0" applyFont="1" applyBorder="1" applyAlignment="1">
      <alignment vertical="center"/>
    </xf>
    <xf numFmtId="0" fontId="0" fillId="0" borderId="63" xfId="0" applyFont="1" applyBorder="1" applyAlignment="1">
      <alignment vertical="center"/>
    </xf>
    <xf numFmtId="0" fontId="0" fillId="0" borderId="53" xfId="0" applyFont="1" applyBorder="1" applyAlignment="1">
      <alignment vertical="center"/>
    </xf>
    <xf numFmtId="0" fontId="0" fillId="0" borderId="62" xfId="0" applyFont="1" applyBorder="1" applyAlignment="1">
      <alignment vertical="center"/>
    </xf>
    <xf numFmtId="0" fontId="9" fillId="0" borderId="33" xfId="0" applyFont="1" applyBorder="1" applyAlignment="1">
      <alignment horizontal="center" vertical="center" wrapText="1"/>
    </xf>
    <xf numFmtId="0" fontId="9" fillId="0" borderId="32" xfId="0" applyFont="1" applyBorder="1" applyAlignment="1">
      <alignment horizontal="center" vertical="center" wrapText="1"/>
    </xf>
    <xf numFmtId="0" fontId="0" fillId="0" borderId="32" xfId="0" applyFont="1" applyBorder="1" applyAlignment="1">
      <alignment vertical="center"/>
    </xf>
    <xf numFmtId="0" fontId="0" fillId="0" borderId="61" xfId="0" applyFont="1" applyBorder="1" applyAlignment="1">
      <alignment vertical="center"/>
    </xf>
    <xf numFmtId="0" fontId="16" fillId="0" borderId="53" xfId="0" applyFont="1" applyBorder="1" applyAlignment="1">
      <alignment horizontal="left" vertical="top" shrinkToFit="1"/>
    </xf>
    <xf numFmtId="0" fontId="17" fillId="0" borderId="53" xfId="0" applyFont="1" applyBorder="1" applyAlignment="1">
      <alignment horizontal="left" vertical="top" shrinkToFit="1"/>
    </xf>
    <xf numFmtId="0" fontId="10" fillId="0" borderId="53" xfId="0" applyFont="1" applyBorder="1" applyAlignment="1">
      <alignment horizontal="left" vertical="top" wrapText="1"/>
    </xf>
    <xf numFmtId="0" fontId="0" fillId="0" borderId="53" xfId="0" applyFont="1" applyBorder="1" applyAlignment="1">
      <alignment vertical="top"/>
    </xf>
    <xf numFmtId="0" fontId="16" fillId="0" borderId="0" xfId="0" applyFont="1" applyBorder="1" applyAlignment="1">
      <alignment horizontal="left" vertical="top" shrinkToFit="1"/>
    </xf>
    <xf numFmtId="0" fontId="17" fillId="0" borderId="0" xfId="0" applyFont="1" applyBorder="1" applyAlignment="1">
      <alignment horizontal="left" vertical="top" shrinkToFit="1"/>
    </xf>
    <xf numFmtId="0" fontId="10" fillId="0" borderId="0" xfId="0" applyFont="1" applyBorder="1" applyAlignment="1">
      <alignment horizontal="left" vertical="top" wrapText="1"/>
    </xf>
    <xf numFmtId="0" fontId="0" fillId="0" borderId="0" xfId="0" applyFont="1" applyBorder="1" applyAlignment="1">
      <alignment vertical="top"/>
    </xf>
    <xf numFmtId="0" fontId="5" fillId="0" borderId="50" xfId="0" applyFont="1" applyBorder="1" applyAlignment="1">
      <alignment horizontal="center" vertical="center" wrapText="1"/>
    </xf>
    <xf numFmtId="0" fontId="11" fillId="0" borderId="49" xfId="0" applyFont="1" applyBorder="1" applyAlignment="1">
      <alignment horizontal="center" vertical="center"/>
    </xf>
    <xf numFmtId="0" fontId="11" fillId="0" borderId="51" xfId="0" applyFont="1" applyBorder="1" applyAlignment="1">
      <alignment horizontal="center" vertical="center"/>
    </xf>
    <xf numFmtId="0" fontId="11" fillId="0" borderId="48" xfId="0" applyFont="1" applyBorder="1" applyAlignment="1">
      <alignment horizontal="center" vertical="center"/>
    </xf>
    <xf numFmtId="0" fontId="9" fillId="0" borderId="52" xfId="0" applyFont="1" applyBorder="1" applyAlignment="1">
      <alignment horizontal="center" vertical="top" wrapText="1"/>
    </xf>
    <xf numFmtId="0" fontId="0" fillId="0" borderId="49" xfId="0" applyFont="1" applyBorder="1" applyAlignment="1">
      <alignment vertical="center"/>
    </xf>
    <xf numFmtId="0" fontId="0" fillId="0" borderId="51" xfId="0" applyFont="1" applyBorder="1" applyAlignment="1">
      <alignment vertical="center"/>
    </xf>
    <xf numFmtId="0" fontId="9" fillId="0" borderId="47" xfId="0" applyFont="1" applyBorder="1" applyAlignment="1">
      <alignment horizontal="center" vertical="top" wrapText="1"/>
    </xf>
    <xf numFmtId="0" fontId="0" fillId="0" borderId="31" xfId="0" applyFont="1" applyBorder="1" applyAlignment="1">
      <alignment vertical="center"/>
    </xf>
    <xf numFmtId="0" fontId="0" fillId="0" borderId="30" xfId="0" applyFont="1" applyBorder="1" applyAlignment="1">
      <alignment vertical="center"/>
    </xf>
    <xf numFmtId="0" fontId="5" fillId="0" borderId="2" xfId="0" applyFont="1" applyBorder="1" applyAlignment="1">
      <alignment horizontal="center" vertical="center" wrapText="1"/>
    </xf>
    <xf numFmtId="0" fontId="11" fillId="0" borderId="31" xfId="0" applyFont="1" applyBorder="1" applyAlignment="1">
      <alignment horizontal="center" vertical="center"/>
    </xf>
    <xf numFmtId="0" fontId="11" fillId="0" borderId="30" xfId="0" applyFont="1" applyBorder="1" applyAlignment="1">
      <alignment horizontal="center" vertical="center"/>
    </xf>
    <xf numFmtId="0" fontId="11" fillId="0" borderId="46" xfId="0" applyFont="1" applyBorder="1" applyAlignment="1">
      <alignment horizontal="center" vertical="center"/>
    </xf>
    <xf numFmtId="0" fontId="4" fillId="0" borderId="35" xfId="0" applyFont="1" applyBorder="1" applyAlignment="1">
      <alignment vertical="center"/>
    </xf>
    <xf numFmtId="0" fontId="0" fillId="0" borderId="34" xfId="0" applyFont="1" applyBorder="1" applyAlignment="1">
      <alignment vertical="center"/>
    </xf>
    <xf numFmtId="0" fontId="4" fillId="0" borderId="1" xfId="0" applyFont="1" applyBorder="1" applyAlignment="1">
      <alignment vertical="center"/>
    </xf>
    <xf numFmtId="0" fontId="0" fillId="0" borderId="1" xfId="0" applyFont="1" applyBorder="1" applyAlignment="1">
      <alignment vertical="center"/>
    </xf>
    <xf numFmtId="0" fontId="0" fillId="0" borderId="4" xfId="0" applyFont="1" applyBorder="1" applyAlignment="1">
      <alignment vertical="center"/>
    </xf>
    <xf numFmtId="0" fontId="4" fillId="0" borderId="6"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9" fillId="0" borderId="36" xfId="0" applyFont="1" applyBorder="1" applyAlignment="1">
      <alignment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0" xfId="0" applyFont="1" applyBorder="1" applyAlignment="1">
      <alignment vertical="center"/>
    </xf>
    <xf numFmtId="0" fontId="12" fillId="0" borderId="0" xfId="0" applyFont="1" applyAlignment="1">
      <alignment horizontal="center" vertical="center" shrinkToFit="1"/>
    </xf>
    <xf numFmtId="0" fontId="9" fillId="0" borderId="0" xfId="0" applyFont="1" applyAlignment="1">
      <alignment horizontal="left" vertical="center"/>
    </xf>
    <xf numFmtId="0" fontId="9" fillId="0" borderId="55" xfId="0" applyFont="1" applyBorder="1" applyAlignment="1">
      <alignment horizontal="center" vertical="center" wrapText="1"/>
    </xf>
    <xf numFmtId="0" fontId="0"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xf>
    <xf numFmtId="0" fontId="9" fillId="0" borderId="35"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62" xfId="0" applyFont="1" applyBorder="1" applyAlignment="1">
      <alignment horizontal="center" vertical="center" wrapText="1"/>
    </xf>
    <xf numFmtId="0" fontId="0" fillId="0" borderId="90"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84" xfId="0" applyFont="1" applyBorder="1" applyAlignment="1">
      <alignment horizontal="center" vertical="center" wrapText="1"/>
    </xf>
    <xf numFmtId="0" fontId="9" fillId="0" borderId="19"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7" xfId="0" applyFont="1" applyBorder="1" applyAlignment="1">
      <alignment horizontal="center" vertical="center" wrapText="1"/>
    </xf>
    <xf numFmtId="0" fontId="9"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xf numFmtId="0" fontId="9" fillId="0" borderId="29"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60" xfId="0" applyFont="1" applyBorder="1" applyAlignment="1">
      <alignment horizontal="center" vertical="center" wrapText="1"/>
    </xf>
    <xf numFmtId="0" fontId="9" fillId="0" borderId="59"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3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58" xfId="0" applyFont="1" applyBorder="1" applyAlignment="1">
      <alignment horizontal="center" vertical="center" wrapText="1"/>
    </xf>
    <xf numFmtId="0" fontId="0" fillId="0" borderId="57" xfId="0" applyFont="1" applyBorder="1" applyAlignment="1">
      <alignment vertical="center" wrapText="1"/>
    </xf>
    <xf numFmtId="0" fontId="9" fillId="0" borderId="57" xfId="0" applyFont="1" applyBorder="1" applyAlignment="1">
      <alignment horizontal="center" vertical="center" wrapText="1"/>
    </xf>
    <xf numFmtId="0" fontId="0" fillId="0" borderId="32" xfId="0" applyFont="1" applyBorder="1" applyAlignment="1">
      <alignment horizontal="center" vertical="center" wrapText="1"/>
    </xf>
    <xf numFmtId="0" fontId="9" fillId="0" borderId="30" xfId="0" applyFont="1" applyBorder="1" applyAlignment="1">
      <alignment horizontal="center" vertical="center" wrapText="1"/>
    </xf>
    <xf numFmtId="0" fontId="0" fillId="0" borderId="1" xfId="0" applyFont="1" applyBorder="1" applyAlignment="1">
      <alignment vertical="center" wrapText="1"/>
    </xf>
    <xf numFmtId="0" fontId="9" fillId="0" borderId="39" xfId="0" applyFont="1" applyBorder="1" applyAlignment="1">
      <alignment horizontal="center" vertical="center" wrapText="1"/>
    </xf>
    <xf numFmtId="0" fontId="0" fillId="0" borderId="28" xfId="0" applyFont="1" applyBorder="1" applyAlignment="1">
      <alignment vertical="center" wrapText="1"/>
    </xf>
    <xf numFmtId="0" fontId="9" fillId="0" borderId="28" xfId="0" applyFont="1" applyBorder="1" applyAlignment="1">
      <alignment horizontal="center" vertical="center" wrapText="1"/>
    </xf>
    <xf numFmtId="0" fontId="9" fillId="0" borderId="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9" fillId="0" borderId="8"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07" xfId="0" applyFont="1" applyBorder="1" applyAlignment="1">
      <alignment horizontal="center" vertical="center" wrapText="1"/>
    </xf>
    <xf numFmtId="0" fontId="9" fillId="0" borderId="37" xfId="0" applyFont="1" applyBorder="1" applyAlignment="1">
      <alignment horizontal="center" vertical="center" wrapText="1"/>
    </xf>
    <xf numFmtId="0" fontId="0" fillId="0" borderId="18" xfId="0" applyFont="1" applyBorder="1" applyAlignment="1">
      <alignment vertical="center" wrapText="1"/>
    </xf>
    <xf numFmtId="0" fontId="9" fillId="0" borderId="18" xfId="0" applyFont="1" applyBorder="1" applyAlignment="1">
      <alignment horizontal="center" vertical="center" wrapText="1"/>
    </xf>
    <xf numFmtId="0" fontId="9" fillId="0" borderId="51" xfId="0" applyFont="1" applyBorder="1" applyAlignment="1">
      <alignment horizontal="center" vertical="center" wrapText="1"/>
    </xf>
    <xf numFmtId="0" fontId="0" fillId="0" borderId="88"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43" xfId="0" applyFont="1" applyBorder="1" applyAlignment="1">
      <alignment vertical="center"/>
    </xf>
    <xf numFmtId="0" fontId="4" fillId="0" borderId="42" xfId="0" applyFont="1" applyBorder="1" applyAlignment="1">
      <alignment vertical="center"/>
    </xf>
    <xf numFmtId="0" fontId="4" fillId="0" borderId="41" xfId="0" applyFont="1" applyBorder="1" applyAlignment="1">
      <alignment vertical="center"/>
    </xf>
    <xf numFmtId="0" fontId="9" fillId="0" borderId="4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 xfId="0" applyFont="1" applyBorder="1" applyAlignment="1">
      <alignment horizontal="center" vertical="center" wrapText="1"/>
    </xf>
    <xf numFmtId="0" fontId="4" fillId="0" borderId="2" xfId="0" applyFont="1" applyBorder="1" applyAlignment="1">
      <alignment vertical="center"/>
    </xf>
    <xf numFmtId="0" fontId="4" fillId="0" borderId="31" xfId="0" applyFont="1" applyBorder="1" applyAlignment="1">
      <alignment vertical="center"/>
    </xf>
    <xf numFmtId="0" fontId="4" fillId="0" borderId="46" xfId="0" applyFont="1" applyBorder="1" applyAlignment="1">
      <alignment vertical="center"/>
    </xf>
    <xf numFmtId="0" fontId="9" fillId="0" borderId="50" xfId="0" applyFont="1" applyBorder="1" applyAlignment="1">
      <alignment horizontal="center" vertical="center" wrapText="1"/>
    </xf>
    <xf numFmtId="0" fontId="9"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48"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6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4" xfId="0" applyFont="1" applyBorder="1" applyAlignment="1">
      <alignment horizontal="center" vertical="center" wrapText="1"/>
    </xf>
    <xf numFmtId="0" fontId="9" fillId="0" borderId="43" xfId="0" applyFont="1" applyBorder="1" applyAlignment="1">
      <alignment vertical="center" wrapText="1"/>
    </xf>
    <xf numFmtId="0" fontId="9" fillId="0" borderId="42" xfId="0" applyFont="1" applyBorder="1" applyAlignment="1">
      <alignment vertical="center" wrapText="1"/>
    </xf>
    <xf numFmtId="0" fontId="9" fillId="0" borderId="44" xfId="0" applyFont="1" applyBorder="1" applyAlignment="1">
      <alignment vertical="center" wrapText="1"/>
    </xf>
    <xf numFmtId="0" fontId="9" fillId="0" borderId="43" xfId="0" applyFont="1" applyBorder="1" applyAlignment="1">
      <alignment horizontal="right" vertical="center" wrapText="1"/>
    </xf>
    <xf numFmtId="0" fontId="9" fillId="0" borderId="42" xfId="0" applyFont="1" applyBorder="1" applyAlignment="1">
      <alignment horizontal="right" vertical="center" wrapText="1"/>
    </xf>
    <xf numFmtId="0" fontId="9" fillId="0" borderId="41" xfId="0" applyFont="1" applyBorder="1" applyAlignment="1">
      <alignment horizontal="right" vertical="center" wrapText="1"/>
    </xf>
    <xf numFmtId="0" fontId="0" fillId="0" borderId="2"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46"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66"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144" xfId="0" applyFont="1" applyBorder="1" applyAlignment="1">
      <alignment horizontal="center" vertical="center" wrapText="1"/>
    </xf>
    <xf numFmtId="0" fontId="9" fillId="0" borderId="141" xfId="0" applyFont="1" applyBorder="1" applyAlignment="1">
      <alignment horizontal="center" vertical="center" wrapText="1"/>
    </xf>
    <xf numFmtId="0" fontId="9" fillId="0" borderId="143" xfId="0" applyFont="1" applyBorder="1" applyAlignment="1">
      <alignment horizontal="center" vertical="center" wrapText="1"/>
    </xf>
    <xf numFmtId="0" fontId="9" fillId="0" borderId="140" xfId="0" applyFont="1" applyBorder="1" applyAlignment="1">
      <alignment horizontal="center" vertical="center" wrapText="1"/>
    </xf>
    <xf numFmtId="0" fontId="4" fillId="0" borderId="140" xfId="0" applyFont="1" applyBorder="1" applyAlignment="1">
      <alignment vertical="center"/>
    </xf>
    <xf numFmtId="0" fontId="4" fillId="0" borderId="141" xfId="0" applyFont="1" applyBorder="1" applyAlignment="1">
      <alignment vertical="center"/>
    </xf>
    <xf numFmtId="0" fontId="4" fillId="0" borderId="142" xfId="0" applyFont="1" applyBorder="1" applyAlignment="1">
      <alignment vertical="center"/>
    </xf>
    <xf numFmtId="0" fontId="9" fillId="0" borderId="139"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83" xfId="0" applyFont="1" applyBorder="1" applyAlignment="1">
      <alignment horizontal="center" vertical="center" wrapText="1"/>
    </xf>
    <xf numFmtId="0" fontId="4" fillId="0" borderId="83" xfId="0" applyFont="1" applyBorder="1" applyAlignment="1">
      <alignment vertical="center"/>
    </xf>
    <xf numFmtId="0" fontId="4" fillId="0" borderId="82" xfId="0" applyFont="1" applyBorder="1" applyAlignment="1">
      <alignment vertical="center"/>
    </xf>
    <xf numFmtId="0" fontId="4" fillId="0" borderId="138" xfId="0" applyFont="1" applyBorder="1" applyAlignment="1">
      <alignment vertical="center"/>
    </xf>
    <xf numFmtId="0" fontId="4" fillId="0" borderId="18" xfId="0" applyFont="1" applyBorder="1">
      <alignment vertical="center"/>
    </xf>
    <xf numFmtId="0" fontId="4" fillId="0" borderId="0" xfId="0" applyFont="1" applyBorder="1" applyAlignment="1">
      <alignment vertical="center" wrapText="1"/>
    </xf>
    <xf numFmtId="0" fontId="4" fillId="0" borderId="1" xfId="0" applyFont="1" applyBorder="1">
      <alignment vertical="center"/>
    </xf>
    <xf numFmtId="0" fontId="22" fillId="0" borderId="2" xfId="0" applyFont="1" applyBorder="1">
      <alignment vertical="center"/>
    </xf>
    <xf numFmtId="0" fontId="22" fillId="0" borderId="31" xfId="0" applyFont="1" applyBorder="1">
      <alignment vertical="center"/>
    </xf>
    <xf numFmtId="0" fontId="22" fillId="0" borderId="30" xfId="0" applyFont="1" applyBorder="1">
      <alignment vertical="center"/>
    </xf>
    <xf numFmtId="0" fontId="4" fillId="0" borderId="28" xfId="0" applyFont="1" applyBorder="1">
      <alignment vertical="center"/>
    </xf>
    <xf numFmtId="0" fontId="16" fillId="0" borderId="1" xfId="0" applyFont="1" applyBorder="1">
      <alignment vertical="center"/>
    </xf>
    <xf numFmtId="0" fontId="4" fillId="0" borderId="30" xfId="0" applyFont="1" applyBorder="1" applyAlignment="1">
      <alignment vertical="center"/>
    </xf>
    <xf numFmtId="0" fontId="22" fillId="0" borderId="2" xfId="0" applyFont="1" applyBorder="1" applyAlignment="1">
      <alignment vertical="center"/>
    </xf>
    <xf numFmtId="0" fontId="22" fillId="0" borderId="31" xfId="0" applyFont="1" applyBorder="1" applyAlignment="1">
      <alignment vertical="center"/>
    </xf>
    <xf numFmtId="0" fontId="22" fillId="0" borderId="30" xfId="0" applyFont="1" applyBorder="1" applyAlignment="1">
      <alignment vertical="center"/>
    </xf>
    <xf numFmtId="0" fontId="4" fillId="0" borderId="1" xfId="0" applyFont="1" applyFill="1" applyBorder="1">
      <alignment vertical="center"/>
    </xf>
    <xf numFmtId="0" fontId="4" fillId="0" borderId="2" xfId="0" applyFont="1" applyBorder="1" applyAlignment="1">
      <alignment horizontal="left" vertical="center" wrapText="1"/>
    </xf>
    <xf numFmtId="0" fontId="4" fillId="0" borderId="31" xfId="0" applyFont="1" applyBorder="1" applyAlignment="1">
      <alignment horizontal="left" vertical="center" wrapText="1"/>
    </xf>
    <xf numFmtId="0" fontId="4" fillId="0" borderId="30" xfId="0" applyFont="1" applyBorder="1" applyAlignment="1">
      <alignment horizontal="left" vertical="center" wrapText="1"/>
    </xf>
    <xf numFmtId="0" fontId="4" fillId="0" borderId="2" xfId="0" applyFont="1" applyBorder="1">
      <alignment vertical="center"/>
    </xf>
    <xf numFmtId="0" fontId="4" fillId="0" borderId="31" xfId="0" applyFont="1" applyBorder="1">
      <alignment vertical="center"/>
    </xf>
    <xf numFmtId="0" fontId="4" fillId="0" borderId="30" xfId="0" applyFont="1" applyBorder="1">
      <alignment vertical="center"/>
    </xf>
    <xf numFmtId="0" fontId="4" fillId="0" borderId="2" xfId="0" applyFont="1" applyBorder="1" applyAlignment="1">
      <alignment vertical="center" wrapText="1"/>
    </xf>
    <xf numFmtId="0" fontId="4" fillId="0" borderId="31" xfId="0" applyFont="1" applyBorder="1" applyAlignment="1">
      <alignment vertical="center" wrapText="1"/>
    </xf>
    <xf numFmtId="0" fontId="4" fillId="0" borderId="30" xfId="0" applyFont="1" applyBorder="1" applyAlignment="1">
      <alignment vertical="center" wrapText="1"/>
    </xf>
    <xf numFmtId="0" fontId="4" fillId="0" borderId="117" xfId="0" applyFont="1" applyBorder="1">
      <alignment vertical="center"/>
    </xf>
    <xf numFmtId="0" fontId="4" fillId="0" borderId="118" xfId="0" applyFont="1" applyBorder="1">
      <alignment vertical="center"/>
    </xf>
    <xf numFmtId="0" fontId="15" fillId="0" borderId="0" xfId="0" applyFont="1" applyAlignment="1">
      <alignment horizontal="center" vertical="center"/>
    </xf>
    <xf numFmtId="0" fontId="4" fillId="0" borderId="136" xfId="0" applyFont="1" applyBorder="1" applyAlignment="1">
      <alignment vertical="top" wrapText="1"/>
    </xf>
    <xf numFmtId="0" fontId="4" fillId="0" borderId="130" xfId="0" applyFont="1" applyBorder="1" applyAlignment="1">
      <alignment vertical="top" wrapText="1"/>
    </xf>
    <xf numFmtId="0" fontId="4" fillId="0" borderId="146" xfId="0" applyFont="1" applyBorder="1" applyAlignment="1">
      <alignment vertical="top" wrapText="1"/>
    </xf>
    <xf numFmtId="0" fontId="4" fillId="0" borderId="145" xfId="0" applyFont="1" applyBorder="1">
      <alignment vertical="center"/>
    </xf>
    <xf numFmtId="0" fontId="4" fillId="0" borderId="145" xfId="0" applyFont="1" applyBorder="1" applyAlignment="1">
      <alignment vertical="center" wrapText="1"/>
    </xf>
    <xf numFmtId="0" fontId="4" fillId="0" borderId="145" xfId="0" applyFont="1" applyBorder="1" applyAlignment="1">
      <alignment horizontal="left" vertical="top" wrapText="1"/>
    </xf>
    <xf numFmtId="0" fontId="4" fillId="0" borderId="145" xfId="0" applyFont="1" applyBorder="1" applyAlignment="1">
      <alignment horizontal="center" vertical="center" wrapText="1"/>
    </xf>
    <xf numFmtId="0" fontId="4" fillId="0" borderId="145" xfId="0" applyFont="1" applyBorder="1" applyAlignment="1">
      <alignment horizontal="center" vertical="top" wrapText="1"/>
    </xf>
    <xf numFmtId="0" fontId="4" fillId="0" borderId="145" xfId="0" applyFont="1" applyBorder="1" applyAlignment="1">
      <alignment vertical="center"/>
    </xf>
    <xf numFmtId="0" fontId="4" fillId="0" borderId="145" xfId="0" applyFont="1" applyBorder="1" applyAlignment="1">
      <alignment horizontal="center" vertical="center"/>
    </xf>
    <xf numFmtId="0" fontId="4" fillId="0" borderId="145" xfId="0" applyFont="1" applyFill="1" applyBorder="1">
      <alignment vertical="center"/>
    </xf>
    <xf numFmtId="0" fontId="4" fillId="0" borderId="145" xfId="0" applyFont="1" applyFill="1" applyBorder="1" applyAlignment="1">
      <alignment horizontal="left" vertical="center"/>
    </xf>
    <xf numFmtId="0" fontId="0" fillId="0" borderId="0" xfId="0" applyFont="1">
      <alignment vertical="center"/>
    </xf>
    <xf numFmtId="0" fontId="4" fillId="0" borderId="0" xfId="0" applyFont="1" applyAlignment="1">
      <alignment horizontal="left" vertical="top" wrapText="1"/>
    </xf>
    <xf numFmtId="0" fontId="0" fillId="0" borderId="0" xfId="0" applyFont="1" applyAlignment="1">
      <alignment horizontal="left" vertical="top"/>
    </xf>
    <xf numFmtId="0" fontId="4" fillId="0" borderId="0" xfId="0" applyFont="1" applyAlignment="1">
      <alignment vertical="top" wrapText="1"/>
    </xf>
    <xf numFmtId="0" fontId="4" fillId="0" borderId="0" xfId="0" applyFont="1" applyAlignment="1">
      <alignment vertical="top"/>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48" xfId="0" applyFont="1" applyBorder="1" applyAlignment="1">
      <alignment horizontal="center" vertical="center"/>
    </xf>
    <xf numFmtId="0" fontId="4" fillId="0" borderId="149" xfId="0" applyFont="1" applyBorder="1" applyAlignment="1">
      <alignment horizontal="center" vertical="center"/>
    </xf>
    <xf numFmtId="0" fontId="14" fillId="0" borderId="0" xfId="4" applyFont="1" applyAlignment="1">
      <alignment horizontal="center" vertical="center" wrapText="1"/>
    </xf>
    <xf numFmtId="0" fontId="8" fillId="0" borderId="0" xfId="4" applyFont="1" applyAlignment="1">
      <alignment vertical="center"/>
    </xf>
    <xf numFmtId="0" fontId="4" fillId="0" borderId="123" xfId="4" applyFont="1" applyBorder="1" applyAlignment="1">
      <alignment horizontal="center" vertical="center" wrapText="1"/>
    </xf>
    <xf numFmtId="0" fontId="4" fillId="0" borderId="124" xfId="4" applyFont="1" applyBorder="1" applyAlignment="1">
      <alignment horizontal="center" vertical="center" wrapText="1"/>
    </xf>
    <xf numFmtId="0" fontId="4" fillId="0" borderId="151" xfId="4" applyFont="1" applyBorder="1" applyAlignment="1">
      <alignment horizontal="center" vertical="center" wrapText="1"/>
    </xf>
    <xf numFmtId="0" fontId="4" fillId="0" borderId="152" xfId="4" applyFont="1" applyBorder="1" applyAlignment="1">
      <alignment vertical="center" wrapText="1"/>
    </xf>
    <xf numFmtId="0" fontId="4" fillId="0" borderId="124" xfId="4" applyFont="1" applyBorder="1" applyAlignment="1">
      <alignment vertical="center" wrapText="1"/>
    </xf>
    <xf numFmtId="0" fontId="4" fillId="0" borderId="151" xfId="4" applyFont="1" applyBorder="1" applyAlignment="1">
      <alignment vertical="center" wrapText="1"/>
    </xf>
    <xf numFmtId="0" fontId="4" fillId="0" borderId="152" xfId="4" applyFont="1" applyBorder="1" applyAlignment="1">
      <alignment horizontal="center" vertical="center" wrapText="1"/>
    </xf>
    <xf numFmtId="0" fontId="4" fillId="0" borderId="153" xfId="4" applyFont="1" applyBorder="1" applyAlignment="1">
      <alignment horizontal="center" vertical="center" wrapText="1"/>
    </xf>
    <xf numFmtId="0" fontId="4" fillId="0" borderId="154" xfId="4" applyFont="1" applyBorder="1" applyAlignment="1">
      <alignment horizontal="center" vertical="center" wrapText="1"/>
    </xf>
    <xf numFmtId="0" fontId="4" fillId="0" borderId="156" xfId="4" applyFont="1" applyBorder="1" applyAlignment="1">
      <alignment horizontal="center" vertical="center" wrapText="1"/>
    </xf>
    <xf numFmtId="0" fontId="4" fillId="0" borderId="145" xfId="4" applyFont="1" applyBorder="1" applyAlignment="1">
      <alignment horizontal="center" vertical="center" wrapText="1"/>
    </xf>
    <xf numFmtId="0" fontId="4" fillId="0" borderId="155" xfId="4" applyFont="1" applyBorder="1" applyAlignment="1">
      <alignment horizontal="center" vertical="center" wrapText="1"/>
    </xf>
    <xf numFmtId="0" fontId="4" fillId="0" borderId="157" xfId="4" applyFont="1" applyBorder="1" applyAlignment="1">
      <alignment horizontal="center" vertical="center" wrapText="1"/>
    </xf>
    <xf numFmtId="0" fontId="4" fillId="0" borderId="65" xfId="4" applyFont="1" applyBorder="1" applyAlignment="1">
      <alignment horizontal="center" vertical="center" wrapText="1"/>
    </xf>
    <xf numFmtId="0" fontId="4" fillId="0" borderId="13" xfId="4" applyFont="1" applyBorder="1" applyAlignment="1">
      <alignment horizontal="center" vertical="center" wrapText="1"/>
    </xf>
    <xf numFmtId="0" fontId="4" fillId="0" borderId="37" xfId="4" applyFont="1" applyBorder="1" applyAlignment="1">
      <alignment horizontal="center" vertical="center" wrapText="1"/>
    </xf>
    <xf numFmtId="0" fontId="4" fillId="0" borderId="83" xfId="4" applyFont="1" applyBorder="1" applyAlignment="1">
      <alignment horizontal="center" vertical="center" wrapText="1"/>
    </xf>
    <xf numFmtId="0" fontId="4" fillId="0" borderId="82" xfId="4" applyFont="1" applyBorder="1" applyAlignment="1">
      <alignment horizontal="center" vertical="center" wrapText="1"/>
    </xf>
    <xf numFmtId="0" fontId="1" fillId="0" borderId="82" xfId="4" applyFont="1" applyBorder="1" applyAlignment="1">
      <alignment horizontal="center" vertical="center" wrapText="1"/>
    </xf>
    <xf numFmtId="0" fontId="1" fillId="0" borderId="81" xfId="4" applyFont="1" applyBorder="1" applyAlignment="1">
      <alignment horizontal="center" vertical="center" wrapText="1"/>
    </xf>
    <xf numFmtId="0" fontId="4" fillId="0" borderId="38" xfId="4" applyFont="1" applyBorder="1" applyAlignment="1">
      <alignment horizontal="center" vertical="center" wrapText="1"/>
    </xf>
    <xf numFmtId="0" fontId="4" fillId="0" borderId="81" xfId="4" applyFont="1" applyBorder="1" applyAlignment="1">
      <alignment horizontal="center" vertical="center" wrapText="1"/>
    </xf>
    <xf numFmtId="0" fontId="4" fillId="0" borderId="80" xfId="4" applyFont="1" applyBorder="1" applyAlignment="1">
      <alignment horizontal="center" vertical="center" wrapText="1"/>
    </xf>
    <xf numFmtId="0" fontId="4" fillId="0" borderId="125" xfId="4" applyFont="1" applyBorder="1" applyAlignment="1">
      <alignment vertical="center" wrapText="1"/>
    </xf>
    <xf numFmtId="0" fontId="4" fillId="0" borderId="55" xfId="4" applyFont="1" applyBorder="1" applyAlignment="1">
      <alignment horizontal="center" vertical="center" wrapText="1"/>
    </xf>
    <xf numFmtId="0" fontId="4" fillId="0" borderId="53" xfId="4" applyFont="1" applyBorder="1" applyAlignment="1">
      <alignment horizontal="center" vertical="center" wrapText="1"/>
    </xf>
    <xf numFmtId="0" fontId="4" fillId="0" borderId="66" xfId="4" applyFont="1" applyBorder="1" applyAlignment="1">
      <alignment horizontal="center" vertical="center" wrapText="1"/>
    </xf>
    <xf numFmtId="0" fontId="4" fillId="0" borderId="90" xfId="4" applyFont="1" applyBorder="1" applyAlignment="1">
      <alignment horizontal="center" vertical="center" wrapText="1"/>
    </xf>
    <xf numFmtId="0" fontId="4" fillId="0" borderId="85" xfId="4" applyFont="1" applyBorder="1" applyAlignment="1">
      <alignment horizontal="center" vertical="center" wrapText="1"/>
    </xf>
    <xf numFmtId="0" fontId="4" fillId="0" borderId="87" xfId="4" applyFont="1" applyBorder="1" applyAlignment="1">
      <alignment horizontal="center" vertical="center" wrapText="1"/>
    </xf>
    <xf numFmtId="0" fontId="4" fillId="0" borderId="63" xfId="4" applyFont="1" applyBorder="1" applyAlignment="1">
      <alignment horizontal="center" vertical="center" wrapText="1"/>
    </xf>
    <xf numFmtId="0" fontId="1" fillId="0" borderId="53" xfId="4" applyFont="1" applyBorder="1" applyAlignment="1">
      <alignment horizontal="center" vertical="center" wrapText="1"/>
    </xf>
    <xf numFmtId="0" fontId="1" fillId="0" borderId="66" xfId="4" applyFont="1" applyBorder="1" applyAlignment="1">
      <alignment horizontal="center" vertical="center" wrapText="1"/>
    </xf>
    <xf numFmtId="0" fontId="4" fillId="0" borderId="86" xfId="4" applyFont="1" applyBorder="1" applyAlignment="1">
      <alignment horizontal="center" vertical="center" wrapText="1"/>
    </xf>
    <xf numFmtId="0" fontId="1" fillId="0" borderId="85" xfId="4" applyFont="1" applyBorder="1" applyAlignment="1">
      <alignment horizontal="center" vertical="center" wrapText="1"/>
    </xf>
    <xf numFmtId="0" fontId="1" fillId="0" borderId="87" xfId="4" applyFont="1" applyBorder="1" applyAlignment="1">
      <alignment horizontal="center" vertical="center" wrapText="1"/>
    </xf>
    <xf numFmtId="0" fontId="4" fillId="0" borderId="50" xfId="4" applyFont="1" applyBorder="1" applyAlignment="1">
      <alignment horizontal="center" vertical="center" wrapText="1"/>
    </xf>
    <xf numFmtId="0" fontId="4" fillId="0" borderId="49" xfId="4" applyFont="1" applyBorder="1" applyAlignment="1">
      <alignment horizontal="center" vertical="center" wrapText="1"/>
    </xf>
    <xf numFmtId="0" fontId="4" fillId="0" borderId="51" xfId="4" applyFont="1" applyBorder="1" applyAlignment="1">
      <alignment horizontal="center" vertical="center" wrapText="1"/>
    </xf>
    <xf numFmtId="0" fontId="4" fillId="0" borderId="62" xfId="4" applyFont="1" applyBorder="1" applyAlignment="1">
      <alignment horizontal="center" vertical="center" wrapText="1"/>
    </xf>
    <xf numFmtId="0" fontId="4" fillId="0" borderId="84" xfId="4" applyFont="1" applyBorder="1" applyAlignment="1">
      <alignment horizontal="center" vertical="center" wrapText="1"/>
    </xf>
    <xf numFmtId="0" fontId="4" fillId="0" borderId="9" xfId="4" applyFont="1" applyBorder="1" applyAlignment="1">
      <alignment horizontal="center" vertical="center" wrapText="1"/>
    </xf>
    <xf numFmtId="0" fontId="4" fillId="0" borderId="89" xfId="4" applyFont="1" applyBorder="1" applyAlignment="1">
      <alignment horizontal="center" vertical="center" wrapText="1"/>
    </xf>
    <xf numFmtId="0" fontId="4" fillId="0" borderId="88" xfId="4" applyFont="1" applyBorder="1" applyAlignment="1">
      <alignment horizontal="center" vertical="center" wrapText="1"/>
    </xf>
    <xf numFmtId="0" fontId="4" fillId="0" borderId="47" xfId="4" applyFont="1" applyBorder="1" applyAlignment="1">
      <alignment horizontal="center" vertical="center" wrapText="1"/>
    </xf>
    <xf numFmtId="0" fontId="4" fillId="0" borderId="31" xfId="4" applyFont="1" applyBorder="1" applyAlignment="1">
      <alignment horizontal="center" vertical="center" wrapText="1"/>
    </xf>
    <xf numFmtId="0" fontId="4" fillId="0" borderId="30" xfId="4" applyFont="1" applyBorder="1" applyAlignment="1">
      <alignment horizontal="center" vertical="center" wrapText="1"/>
    </xf>
    <xf numFmtId="0" fontId="4" fillId="0" borderId="2" xfId="4" applyFont="1" applyBorder="1" applyAlignment="1">
      <alignment horizontal="center" vertical="center" wrapText="1"/>
    </xf>
    <xf numFmtId="0" fontId="1" fillId="0" borderId="31" xfId="4" applyFont="1" applyBorder="1" applyAlignment="1">
      <alignment horizontal="center" vertical="center" wrapText="1"/>
    </xf>
    <xf numFmtId="0" fontId="1" fillId="0" borderId="30" xfId="4" applyFont="1" applyBorder="1" applyAlignment="1">
      <alignment horizontal="center" vertical="center" wrapText="1"/>
    </xf>
    <xf numFmtId="0" fontId="4" fillId="0" borderId="46" xfId="4" applyFont="1" applyBorder="1" applyAlignment="1">
      <alignment horizontal="center" vertical="center" wrapText="1"/>
    </xf>
    <xf numFmtId="0" fontId="4" fillId="0" borderId="45" xfId="4" applyFont="1" applyBorder="1" applyAlignment="1">
      <alignment horizontal="center" vertical="center" wrapText="1"/>
    </xf>
    <xf numFmtId="0" fontId="4" fillId="0" borderId="42" xfId="4" applyFont="1" applyBorder="1" applyAlignment="1">
      <alignment horizontal="center" vertical="center" wrapText="1"/>
    </xf>
    <xf numFmtId="0" fontId="4" fillId="0" borderId="44" xfId="4" applyFont="1" applyBorder="1" applyAlignment="1">
      <alignment horizontal="center" vertical="center" wrapText="1"/>
    </xf>
    <xf numFmtId="0" fontId="4" fillId="0" borderId="43" xfId="4" applyFont="1" applyBorder="1" applyAlignment="1">
      <alignment horizontal="center" vertical="center" wrapText="1"/>
    </xf>
    <xf numFmtId="0" fontId="1" fillId="0" borderId="42" xfId="4" applyFont="1" applyBorder="1" applyAlignment="1">
      <alignment horizontal="center" vertical="center" wrapText="1"/>
    </xf>
    <xf numFmtId="0" fontId="1" fillId="0" borderId="44" xfId="4" applyFont="1" applyBorder="1" applyAlignment="1">
      <alignment horizontal="center" vertical="center" wrapText="1"/>
    </xf>
    <xf numFmtId="0" fontId="4" fillId="0" borderId="41" xfId="4" applyFont="1" applyBorder="1" applyAlignment="1">
      <alignment horizontal="center" vertical="center" wrapText="1"/>
    </xf>
    <xf numFmtId="0" fontId="4" fillId="0" borderId="19" xfId="4" applyFont="1" applyBorder="1" applyAlignment="1">
      <alignment horizontal="center" vertical="center" wrapText="1"/>
    </xf>
    <xf numFmtId="0" fontId="4" fillId="0" borderId="18" xfId="4" applyFont="1" applyBorder="1" applyAlignment="1">
      <alignment horizontal="center" vertical="center" wrapText="1"/>
    </xf>
    <xf numFmtId="0" fontId="1" fillId="0" borderId="3" xfId="4" applyFont="1" applyBorder="1" applyAlignment="1">
      <alignment horizontal="center" vertical="center" wrapText="1"/>
    </xf>
    <xf numFmtId="0" fontId="1" fillId="0" borderId="1" xfId="4" applyFont="1" applyBorder="1" applyAlignment="1">
      <alignment horizontal="center" vertical="center" wrapText="1"/>
    </xf>
    <xf numFmtId="0" fontId="1" fillId="0" borderId="18" xfId="4" applyFont="1" applyBorder="1" applyAlignment="1">
      <alignment horizontal="center" vertical="center" wrapText="1"/>
    </xf>
    <xf numFmtId="0" fontId="4" fillId="0" borderId="108" xfId="4" applyFont="1" applyBorder="1" applyAlignment="1">
      <alignment horizontal="center" vertical="center" wrapText="1"/>
    </xf>
    <xf numFmtId="0" fontId="1" fillId="0" borderId="109" xfId="4" applyFont="1" applyBorder="1" applyAlignment="1">
      <alignment horizontal="center" vertical="center" wrapText="1"/>
    </xf>
    <xf numFmtId="0" fontId="1" fillId="0" borderId="110" xfId="4" applyFont="1" applyBorder="1" applyAlignment="1">
      <alignment horizontal="center" vertical="center" wrapText="1"/>
    </xf>
    <xf numFmtId="0" fontId="4" fillId="0" borderId="111" xfId="4" applyFont="1" applyBorder="1" applyAlignment="1">
      <alignment horizontal="center" vertical="center" wrapText="1"/>
    </xf>
    <xf numFmtId="0" fontId="1" fillId="0" borderId="111" xfId="4" applyFont="1" applyBorder="1" applyAlignment="1">
      <alignment horizontal="center" vertical="center" wrapText="1"/>
    </xf>
    <xf numFmtId="0" fontId="4" fillId="0" borderId="36" xfId="4" applyFont="1" applyBorder="1" applyAlignment="1">
      <alignment horizontal="center" vertical="center" wrapText="1"/>
    </xf>
    <xf numFmtId="0" fontId="4" fillId="0" borderId="35" xfId="4" applyFont="1" applyBorder="1" applyAlignment="1">
      <alignment horizontal="center" vertical="center" wrapText="1"/>
    </xf>
    <xf numFmtId="0" fontId="4" fillId="0" borderId="113" xfId="4" applyFont="1" applyBorder="1" applyAlignment="1">
      <alignment horizontal="center" vertical="center" wrapText="1"/>
    </xf>
    <xf numFmtId="0" fontId="4" fillId="0" borderId="8" xfId="4" applyFont="1" applyBorder="1" applyAlignment="1">
      <alignment horizontal="center" vertical="center" wrapText="1"/>
    </xf>
    <xf numFmtId="0" fontId="1" fillId="0" borderId="35" xfId="4" applyFont="1" applyBorder="1" applyAlignment="1">
      <alignment horizontal="center" vertical="center" wrapText="1"/>
    </xf>
    <xf numFmtId="0" fontId="1" fillId="0" borderId="8" xfId="4" applyFont="1" applyBorder="1" applyAlignment="1">
      <alignment horizontal="center" vertical="center" wrapText="1"/>
    </xf>
    <xf numFmtId="0" fontId="1" fillId="0" borderId="86" xfId="4" applyFont="1" applyBorder="1" applyAlignment="1">
      <alignment horizontal="center" vertical="center" wrapText="1"/>
    </xf>
    <xf numFmtId="0" fontId="1" fillId="0" borderId="112" xfId="4" applyFont="1" applyBorder="1" applyAlignment="1">
      <alignment horizontal="center" vertical="center" wrapText="1"/>
    </xf>
    <xf numFmtId="0" fontId="4" fillId="0" borderId="77" xfId="4" applyFont="1" applyBorder="1" applyAlignment="1">
      <alignment horizontal="center" vertical="center" wrapText="1"/>
    </xf>
    <xf numFmtId="0" fontId="1" fillId="0" borderId="76" xfId="4" applyFont="1" applyBorder="1" applyAlignment="1">
      <alignment horizontal="center" vertical="center" wrapText="1"/>
    </xf>
    <xf numFmtId="0" fontId="1" fillId="0" borderId="75" xfId="4" applyFont="1" applyBorder="1" applyAlignment="1">
      <alignment horizontal="center" vertical="center" wrapText="1"/>
    </xf>
    <xf numFmtId="0" fontId="4" fillId="0" borderId="79" xfId="4" applyFont="1" applyBorder="1" applyAlignment="1">
      <alignment horizontal="center" vertical="center" wrapText="1"/>
    </xf>
    <xf numFmtId="0" fontId="1" fillId="0" borderId="79" xfId="4" applyFont="1" applyBorder="1" applyAlignment="1">
      <alignment horizontal="center" vertical="center" wrapText="1"/>
    </xf>
    <xf numFmtId="0" fontId="1" fillId="0" borderId="78" xfId="4" applyFont="1" applyBorder="1" applyAlignment="1">
      <alignment horizontal="center" vertical="center" wrapText="1"/>
    </xf>
    <xf numFmtId="0" fontId="1" fillId="0" borderId="34" xfId="4" applyFont="1" applyBorder="1" applyAlignment="1">
      <alignment horizontal="center" vertical="center" wrapText="1"/>
    </xf>
    <xf numFmtId="0" fontId="1" fillId="0" borderId="107" xfId="4" applyFont="1" applyBorder="1" applyAlignment="1">
      <alignment horizontal="center" vertical="center" wrapText="1"/>
    </xf>
    <xf numFmtId="0" fontId="4" fillId="0" borderId="71" xfId="4" applyFont="1" applyBorder="1" applyAlignment="1">
      <alignment horizontal="center" vertical="center" wrapText="1"/>
    </xf>
    <xf numFmtId="0" fontId="1" fillId="0" borderId="71" xfId="4" applyFont="1" applyBorder="1" applyAlignment="1">
      <alignment horizontal="center" vertical="center" wrapText="1"/>
    </xf>
    <xf numFmtId="0" fontId="1" fillId="0" borderId="70" xfId="4" applyFont="1" applyBorder="1" applyAlignment="1">
      <alignment horizontal="center" vertical="center" wrapText="1"/>
    </xf>
    <xf numFmtId="0" fontId="1" fillId="0" borderId="17" xfId="4" applyFont="1" applyBorder="1" applyAlignment="1">
      <alignment horizontal="center" vertical="center" wrapText="1"/>
    </xf>
    <xf numFmtId="0" fontId="4" fillId="0" borderId="3" xfId="4" applyFont="1" applyBorder="1" applyAlignment="1">
      <alignment horizontal="center" vertical="center" wrapText="1"/>
    </xf>
    <xf numFmtId="0" fontId="4" fillId="0" borderId="1" xfId="4" applyFont="1" applyBorder="1" applyAlignment="1">
      <alignment horizontal="center" vertical="center" wrapText="1"/>
    </xf>
    <xf numFmtId="0" fontId="4" fillId="0" borderId="74" xfId="4" applyFont="1" applyBorder="1" applyAlignment="1">
      <alignment horizontal="center" vertical="center" wrapText="1"/>
    </xf>
    <xf numFmtId="0" fontId="1" fillId="0" borderId="73" xfId="4" applyFont="1" applyBorder="1" applyAlignment="1">
      <alignment horizontal="center" vertical="center" wrapText="1"/>
    </xf>
    <xf numFmtId="0" fontId="1" fillId="0" borderId="72" xfId="4" applyFont="1" applyBorder="1" applyAlignment="1">
      <alignment horizontal="center" vertical="center" wrapText="1"/>
    </xf>
    <xf numFmtId="0" fontId="4" fillId="0" borderId="69" xfId="4" applyFont="1" applyBorder="1" applyAlignment="1">
      <alignment horizontal="center" vertical="center" wrapText="1"/>
    </xf>
    <xf numFmtId="0" fontId="1" fillId="0" borderId="68" xfId="4" applyFont="1" applyBorder="1" applyAlignment="1">
      <alignment horizontal="center" vertical="center" wrapText="1"/>
    </xf>
    <xf numFmtId="0" fontId="1" fillId="0" borderId="67" xfId="4" applyFont="1" applyBorder="1" applyAlignment="1">
      <alignment horizontal="center" vertical="center" wrapText="1"/>
    </xf>
    <xf numFmtId="0" fontId="4" fillId="0" borderId="15" xfId="4" applyFont="1" applyBorder="1" applyAlignment="1">
      <alignment horizontal="center" vertical="center" wrapText="1"/>
    </xf>
    <xf numFmtId="0" fontId="1" fillId="0" borderId="15" xfId="4" applyFont="1" applyBorder="1" applyAlignment="1">
      <alignment horizontal="center" vertical="center" wrapText="1"/>
    </xf>
    <xf numFmtId="0" fontId="1" fillId="0" borderId="14" xfId="4" applyFont="1" applyBorder="1" applyAlignment="1">
      <alignment horizontal="center" vertical="center" wrapText="1"/>
    </xf>
    <xf numFmtId="0" fontId="1" fillId="0" borderId="5" xfId="4" applyFont="1" applyBorder="1" applyAlignment="1">
      <alignment horizontal="center" vertical="center" wrapText="1"/>
    </xf>
    <xf numFmtId="0" fontId="1" fillId="0" borderId="6" xfId="4" applyFont="1" applyBorder="1" applyAlignment="1">
      <alignment horizontal="center" vertical="center" wrapText="1"/>
    </xf>
    <xf numFmtId="0" fontId="4" fillId="0" borderId="55" xfId="4" applyFont="1" applyBorder="1" applyAlignment="1">
      <alignment vertical="top" wrapText="1"/>
    </xf>
    <xf numFmtId="0" fontId="1" fillId="0" borderId="53" xfId="4" applyFont="1" applyBorder="1" applyAlignment="1">
      <alignment vertical="top"/>
    </xf>
    <xf numFmtId="0" fontId="1" fillId="0" borderId="62" xfId="4" applyFont="1" applyBorder="1" applyAlignment="1">
      <alignment vertical="top"/>
    </xf>
    <xf numFmtId="0" fontId="1" fillId="0" borderId="54" xfId="4" applyFont="1" applyBorder="1" applyAlignment="1">
      <alignment vertical="top"/>
    </xf>
    <xf numFmtId="0" fontId="1" fillId="0" borderId="0" xfId="4" applyFont="1" applyBorder="1" applyAlignment="1">
      <alignment vertical="top"/>
    </xf>
    <xf numFmtId="0" fontId="1" fillId="0" borderId="64" xfId="4" applyFont="1" applyBorder="1" applyAlignment="1">
      <alignment vertical="top"/>
    </xf>
    <xf numFmtId="0" fontId="1" fillId="0" borderId="33" xfId="4" applyFont="1" applyBorder="1" applyAlignment="1">
      <alignment vertical="top"/>
    </xf>
    <xf numFmtId="0" fontId="1" fillId="0" borderId="32" xfId="4" applyFont="1" applyBorder="1" applyAlignment="1">
      <alignment vertical="top"/>
    </xf>
    <xf numFmtId="0" fontId="1" fillId="0" borderId="61" xfId="4" applyFont="1" applyBorder="1" applyAlignment="1">
      <alignment vertical="top"/>
    </xf>
    <xf numFmtId="0" fontId="1" fillId="0" borderId="65" xfId="4" applyFont="1" applyBorder="1" applyAlignment="1">
      <alignment horizontal="center" vertical="center" wrapText="1"/>
    </xf>
    <xf numFmtId="0" fontId="1" fillId="0" borderId="13" xfId="4" applyFont="1" applyBorder="1" applyAlignment="1">
      <alignment horizontal="center" vertical="center" wrapText="1"/>
    </xf>
    <xf numFmtId="0" fontId="1" fillId="0" borderId="37" xfId="4" applyFont="1" applyBorder="1" applyAlignment="1">
      <alignment horizontal="center" vertical="center" wrapText="1"/>
    </xf>
    <xf numFmtId="0" fontId="1" fillId="0" borderId="38" xfId="4" applyFont="1" applyBorder="1" applyAlignment="1">
      <alignment horizontal="center" vertical="center" wrapText="1"/>
    </xf>
    <xf numFmtId="0" fontId="1" fillId="0" borderId="4" xfId="4" applyFont="1" applyBorder="1" applyAlignment="1">
      <alignment horizontal="center" vertical="center" wrapText="1"/>
    </xf>
    <xf numFmtId="0" fontId="4" fillId="0" borderId="6" xfId="4" applyFont="1" applyBorder="1" applyAlignment="1">
      <alignment horizontal="center" vertical="center" wrapText="1"/>
    </xf>
    <xf numFmtId="0" fontId="1" fillId="0" borderId="7" xfId="4" applyFont="1" applyBorder="1" applyAlignment="1">
      <alignment horizontal="center" vertical="center" wrapText="1"/>
    </xf>
    <xf numFmtId="0" fontId="4" fillId="0" borderId="52" xfId="4" applyFont="1" applyBorder="1" applyAlignment="1">
      <alignment vertical="center" wrapText="1"/>
    </xf>
    <xf numFmtId="0" fontId="1" fillId="0" borderId="49" xfId="4" applyFont="1" applyBorder="1" applyAlignment="1">
      <alignment vertical="center" wrapText="1"/>
    </xf>
    <xf numFmtId="0" fontId="1" fillId="0" borderId="51" xfId="4" applyFont="1" applyBorder="1" applyAlignment="1">
      <alignment vertical="center" wrapText="1"/>
    </xf>
    <xf numFmtId="0" fontId="4" fillId="0" borderId="35" xfId="4" applyFont="1" applyBorder="1" applyAlignment="1">
      <alignment vertical="center" wrapText="1"/>
    </xf>
    <xf numFmtId="0" fontId="1" fillId="0" borderId="35" xfId="4" applyFont="1" applyBorder="1" applyAlignment="1">
      <alignment vertical="center"/>
    </xf>
    <xf numFmtId="0" fontId="1" fillId="0" borderId="34" xfId="4" applyFont="1" applyBorder="1" applyAlignment="1">
      <alignment vertical="center"/>
    </xf>
    <xf numFmtId="0" fontId="4" fillId="0" borderId="47" xfId="4" applyFont="1" applyBorder="1" applyAlignment="1">
      <alignment vertical="center" wrapText="1"/>
    </xf>
    <xf numFmtId="0" fontId="1" fillId="0" borderId="31" xfId="4" applyFont="1" applyBorder="1" applyAlignment="1">
      <alignment vertical="center" wrapText="1"/>
    </xf>
    <xf numFmtId="0" fontId="1" fillId="0" borderId="30" xfId="4" applyFont="1" applyBorder="1" applyAlignment="1">
      <alignment vertical="center" wrapText="1"/>
    </xf>
    <xf numFmtId="0" fontId="4" fillId="0" borderId="1" xfId="4" applyFont="1" applyBorder="1" applyAlignment="1">
      <alignment vertical="center" wrapText="1"/>
    </xf>
    <xf numFmtId="0" fontId="1" fillId="0" borderId="1" xfId="4" applyFont="1" applyBorder="1" applyAlignment="1">
      <alignment vertical="center"/>
    </xf>
    <xf numFmtId="0" fontId="1" fillId="0" borderId="4" xfId="4" applyFont="1" applyBorder="1" applyAlignment="1">
      <alignment vertical="center"/>
    </xf>
    <xf numFmtId="0" fontId="4" fillId="0" borderId="5" xfId="4" applyFont="1" applyBorder="1" applyAlignment="1">
      <alignment horizontal="center" vertical="center" wrapText="1"/>
    </xf>
    <xf numFmtId="0" fontId="4" fillId="0" borderId="126" xfId="5" applyFont="1" applyBorder="1" applyAlignment="1">
      <alignment horizontal="center" vertical="center" wrapText="1"/>
    </xf>
    <xf numFmtId="0" fontId="4" fillId="0" borderId="127" xfId="5" applyFont="1" applyBorder="1" applyAlignment="1">
      <alignment horizontal="center" vertical="center" wrapText="1"/>
    </xf>
    <xf numFmtId="0" fontId="4" fillId="0" borderId="135" xfId="5" applyFont="1" applyBorder="1" applyAlignment="1">
      <alignment horizontal="center" vertical="center"/>
    </xf>
    <xf numFmtId="0" fontId="4" fillId="0" borderId="127" xfId="5" applyFont="1" applyBorder="1" applyAlignment="1">
      <alignment horizontal="center" vertical="center"/>
    </xf>
    <xf numFmtId="0" fontId="4" fillId="0" borderId="128" xfId="5" applyFont="1" applyBorder="1" applyAlignment="1">
      <alignment horizontal="center" vertical="center"/>
    </xf>
    <xf numFmtId="0" fontId="1" fillId="0" borderId="129" xfId="5" applyFont="1" applyBorder="1" applyAlignment="1">
      <alignment horizontal="left" vertical="top"/>
    </xf>
    <xf numFmtId="0" fontId="1" fillId="0" borderId="130" xfId="5" applyFont="1" applyBorder="1" applyAlignment="1">
      <alignment horizontal="left" vertical="top"/>
    </xf>
    <xf numFmtId="0" fontId="1" fillId="0" borderId="132" xfId="5" applyFont="1" applyBorder="1" applyAlignment="1">
      <alignment horizontal="left" vertical="top"/>
    </xf>
    <xf numFmtId="0" fontId="1" fillId="0" borderId="133" xfId="5" applyFont="1" applyBorder="1" applyAlignment="1">
      <alignment horizontal="left" vertical="top"/>
    </xf>
    <xf numFmtId="0" fontId="1" fillId="0" borderId="136" xfId="5" applyFont="1" applyBorder="1" applyAlignment="1">
      <alignment horizontal="left" vertical="top"/>
    </xf>
    <xf numFmtId="0" fontId="1" fillId="0" borderId="131" xfId="5" applyFont="1" applyBorder="1" applyAlignment="1">
      <alignment horizontal="left" vertical="top"/>
    </xf>
    <xf numFmtId="0" fontId="1" fillId="0" borderId="137" xfId="5" applyFont="1" applyBorder="1" applyAlignment="1">
      <alignment horizontal="left" vertical="top"/>
    </xf>
    <xf numFmtId="0" fontId="1" fillId="0" borderId="134" xfId="5" applyFont="1" applyBorder="1" applyAlignment="1">
      <alignment horizontal="left" vertical="top"/>
    </xf>
    <xf numFmtId="0" fontId="4" fillId="0" borderId="121" xfId="5" applyFont="1" applyBorder="1" applyAlignment="1">
      <alignment horizontal="left" vertical="top" wrapText="1"/>
    </xf>
    <xf numFmtId="0" fontId="4" fillId="0" borderId="0" xfId="5" applyFont="1" applyBorder="1" applyAlignment="1">
      <alignment horizontal="left" vertical="top" wrapText="1"/>
    </xf>
    <xf numFmtId="0" fontId="4" fillId="0" borderId="122" xfId="5" applyFont="1" applyBorder="1" applyAlignment="1">
      <alignment horizontal="left" vertical="top" wrapText="1"/>
    </xf>
    <xf numFmtId="0" fontId="4" fillId="0" borderId="123" xfId="5" applyFont="1" applyBorder="1" applyAlignment="1">
      <alignment horizontal="left" vertical="top" wrapText="1"/>
    </xf>
    <xf numFmtId="0" fontId="4" fillId="0" borderId="124" xfId="5" applyFont="1" applyBorder="1" applyAlignment="1">
      <alignment horizontal="left" vertical="top" wrapText="1"/>
    </xf>
    <xf numFmtId="0" fontId="4" fillId="0" borderId="125" xfId="5" applyFont="1" applyBorder="1" applyAlignment="1">
      <alignment horizontal="left" vertical="top" wrapText="1"/>
    </xf>
    <xf numFmtId="0" fontId="4" fillId="0" borderId="45" xfId="4" applyFont="1" applyBorder="1" applyAlignment="1">
      <alignment vertical="center" wrapText="1"/>
    </xf>
    <xf numFmtId="0" fontId="1" fillId="0" borderId="42" xfId="4" applyFont="1" applyBorder="1" applyAlignment="1">
      <alignment vertical="center" wrapText="1"/>
    </xf>
    <xf numFmtId="0" fontId="1" fillId="0" borderId="44" xfId="4" applyFont="1" applyBorder="1" applyAlignment="1">
      <alignment vertical="center" wrapText="1"/>
    </xf>
    <xf numFmtId="0" fontId="4" fillId="0" borderId="6" xfId="4" applyFont="1" applyBorder="1" applyAlignment="1">
      <alignment vertical="center" wrapText="1"/>
    </xf>
    <xf numFmtId="0" fontId="1" fillId="0" borderId="6" xfId="4" applyFont="1" applyBorder="1" applyAlignment="1">
      <alignment vertical="center"/>
    </xf>
    <xf numFmtId="0" fontId="1" fillId="0" borderId="7" xfId="4" applyFont="1" applyBorder="1" applyAlignment="1">
      <alignment vertical="center"/>
    </xf>
    <xf numFmtId="0" fontId="4" fillId="0" borderId="40" xfId="0" applyFont="1" applyBorder="1">
      <alignment vertical="center"/>
    </xf>
    <xf numFmtId="9" fontId="4" fillId="0" borderId="2" xfId="2" applyFont="1" applyBorder="1">
      <alignment vertical="center"/>
    </xf>
    <xf numFmtId="9" fontId="4" fillId="0" borderId="31" xfId="2" applyFont="1" applyBorder="1">
      <alignment vertical="center"/>
    </xf>
    <xf numFmtId="9" fontId="4" fillId="0" borderId="30" xfId="2" applyFont="1" applyBorder="1">
      <alignment vertical="center"/>
    </xf>
    <xf numFmtId="9" fontId="4" fillId="0" borderId="1" xfId="2" applyFont="1" applyBorder="1">
      <alignment vertical="center"/>
    </xf>
    <xf numFmtId="0" fontId="13" fillId="0" borderId="1" xfId="0" applyFont="1" applyBorder="1" applyAlignment="1">
      <alignment horizontal="center" vertical="center" wrapText="1"/>
    </xf>
    <xf numFmtId="0" fontId="13" fillId="0" borderId="1"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13" fillId="0" borderId="93" xfId="0" applyFont="1" applyBorder="1" applyAlignment="1">
      <alignment horizontal="center" vertical="center" wrapText="1"/>
    </xf>
    <xf numFmtId="0" fontId="13" fillId="0" borderId="92"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2"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99" xfId="0" applyFont="1" applyBorder="1" applyAlignment="1">
      <alignment vertical="center" wrapText="1"/>
    </xf>
    <xf numFmtId="0" fontId="4" fillId="0" borderId="98" xfId="0" applyFont="1" applyBorder="1" applyAlignment="1">
      <alignment vertical="center" wrapText="1"/>
    </xf>
    <xf numFmtId="0" fontId="4" fillId="0" borderId="97" xfId="0" applyFont="1" applyBorder="1" applyAlignment="1">
      <alignment vertical="center" wrapText="1"/>
    </xf>
    <xf numFmtId="0" fontId="4" fillId="0" borderId="1" xfId="0" applyFont="1" applyBorder="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xf>
    <xf numFmtId="0" fontId="4" fillId="0" borderId="101" xfId="0" applyFont="1" applyBorder="1" applyAlignment="1">
      <alignment vertical="center" wrapText="1"/>
    </xf>
    <xf numFmtId="0" fontId="4" fillId="0" borderId="100" xfId="0" applyFont="1" applyBorder="1" applyAlignment="1">
      <alignment vertical="center" wrapText="1"/>
    </xf>
    <xf numFmtId="0" fontId="4" fillId="0" borderId="0" xfId="0" applyFont="1" applyAlignment="1">
      <alignment horizontal="center" vertical="center"/>
    </xf>
    <xf numFmtId="0" fontId="9" fillId="0" borderId="28"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114" xfId="0" applyFont="1" applyBorder="1" applyAlignment="1">
      <alignment horizontal="distributed" vertical="center" wrapText="1" justifyLastLine="1"/>
    </xf>
    <xf numFmtId="0" fontId="4" fillId="0" borderId="106" xfId="0" applyFont="1" applyBorder="1" applyAlignment="1">
      <alignment horizontal="distributed" vertical="center" wrapText="1" justifyLastLine="1"/>
    </xf>
    <xf numFmtId="0" fontId="4" fillId="0" borderId="105" xfId="0" applyFont="1" applyBorder="1" applyAlignment="1">
      <alignment horizontal="distributed" vertical="center" wrapText="1" justifyLastLine="1"/>
    </xf>
    <xf numFmtId="0" fontId="4" fillId="0" borderId="115" xfId="0" applyFont="1" applyBorder="1" applyAlignment="1">
      <alignment horizontal="distributed" vertical="center" wrapText="1" justifyLastLine="1"/>
    </xf>
    <xf numFmtId="0" fontId="4" fillId="0" borderId="104" xfId="0" applyFont="1" applyBorder="1" applyAlignment="1">
      <alignment horizontal="distributed" vertical="center" wrapText="1" justifyLastLine="1"/>
    </xf>
    <xf numFmtId="0" fontId="4" fillId="0" borderId="103" xfId="0" applyFont="1" applyBorder="1" applyAlignment="1">
      <alignment horizontal="distributed" vertical="center" wrapText="1" justifyLastLine="1"/>
    </xf>
    <xf numFmtId="0" fontId="4" fillId="0" borderId="102" xfId="0" applyFont="1" applyBorder="1" applyAlignment="1">
      <alignment vertical="center" wrapText="1"/>
    </xf>
    <xf numFmtId="0" fontId="4" fillId="0" borderId="18" xfId="0" applyFont="1" applyBorder="1" applyAlignment="1">
      <alignment horizontal="center" vertical="center" wrapText="1"/>
    </xf>
    <xf numFmtId="0" fontId="4" fillId="0" borderId="29" xfId="3" applyFont="1" applyBorder="1" applyAlignment="1">
      <alignment horizontal="center" vertical="center" shrinkToFit="1"/>
    </xf>
    <xf numFmtId="0" fontId="4" fillId="0" borderId="25" xfId="3" applyFont="1" applyBorder="1" applyAlignment="1">
      <alignment horizontal="center" vertical="center" shrinkToFit="1"/>
    </xf>
    <xf numFmtId="0" fontId="4" fillId="0" borderId="16" xfId="3" applyFont="1" applyBorder="1" applyAlignment="1">
      <alignment horizontal="center" vertical="center" shrinkToFit="1"/>
    </xf>
    <xf numFmtId="0" fontId="4" fillId="0" borderId="24" xfId="3" applyFont="1" applyBorder="1" applyAlignment="1">
      <alignment horizontal="center" vertical="center" shrinkToFit="1"/>
    </xf>
    <xf numFmtId="0" fontId="4" fillId="0" borderId="15" xfId="3" applyFont="1" applyBorder="1" applyAlignment="1">
      <alignment horizontal="center" vertical="center" shrinkToFit="1"/>
    </xf>
    <xf numFmtId="0" fontId="7" fillId="0" borderId="0" xfId="3" applyFont="1" applyAlignment="1">
      <alignment horizontal="center" vertical="center"/>
    </xf>
    <xf numFmtId="0" fontId="4" fillId="0" borderId="28" xfId="3" applyFont="1" applyBorder="1" applyAlignment="1">
      <alignment horizontal="center" vertical="center" shrinkToFit="1"/>
    </xf>
    <xf numFmtId="0" fontId="4" fillId="0" borderId="20" xfId="3" applyFont="1" applyBorder="1" applyAlignment="1">
      <alignment horizontal="center" vertical="center" shrinkToFit="1"/>
    </xf>
    <xf numFmtId="0" fontId="4" fillId="0" borderId="23" xfId="3" applyFont="1" applyBorder="1" applyAlignment="1">
      <alignment horizontal="center" vertical="center" shrinkToFit="1"/>
    </xf>
    <xf numFmtId="0" fontId="4" fillId="0" borderId="14" xfId="3" applyFont="1" applyBorder="1" applyAlignment="1">
      <alignment horizontal="center" vertical="center" shrinkToFit="1"/>
    </xf>
    <xf numFmtId="0" fontId="4" fillId="0" borderId="1" xfId="3" applyFont="1" applyBorder="1" applyAlignment="1">
      <alignment horizontal="center" vertical="center" shrinkToFit="1"/>
    </xf>
    <xf numFmtId="0" fontId="4" fillId="0" borderId="26" xfId="3" applyFont="1" applyBorder="1" applyAlignment="1">
      <alignment horizontal="center" vertical="center" wrapText="1"/>
    </xf>
    <xf numFmtId="0" fontId="4" fillId="0" borderId="24" xfId="3" applyFont="1" applyBorder="1" applyAlignment="1">
      <alignment horizontal="center" vertical="center"/>
    </xf>
    <xf numFmtId="0" fontId="4" fillId="0" borderId="15" xfId="3" applyFont="1" applyBorder="1" applyAlignment="1">
      <alignment horizontal="center" vertical="center"/>
    </xf>
    <xf numFmtId="0" fontId="4" fillId="0" borderId="3" xfId="3" applyFont="1" applyBorder="1" applyAlignment="1">
      <alignment horizontal="center" vertical="center" shrinkToFit="1"/>
    </xf>
    <xf numFmtId="0" fontId="4" fillId="0" borderId="35" xfId="3" applyFont="1" applyBorder="1" applyAlignment="1">
      <alignment vertical="center"/>
    </xf>
    <xf numFmtId="0" fontId="4" fillId="0" borderId="34" xfId="3" applyFont="1" applyBorder="1" applyAlignment="1">
      <alignment vertical="center"/>
    </xf>
    <xf numFmtId="0" fontId="4" fillId="0" borderId="27" xfId="3" applyFont="1" applyBorder="1" applyAlignment="1">
      <alignment horizontal="center" vertical="center" shrinkToFit="1"/>
    </xf>
    <xf numFmtId="0" fontId="4" fillId="0" borderId="35" xfId="3" applyFont="1" applyBorder="1" applyAlignment="1">
      <alignment horizontal="center" vertical="center"/>
    </xf>
    <xf numFmtId="0" fontId="4" fillId="0" borderId="18" xfId="3" applyFont="1" applyBorder="1" applyAlignment="1">
      <alignment horizontal="center" vertical="center" shrinkToFit="1"/>
    </xf>
    <xf numFmtId="0" fontId="4" fillId="0" borderId="2" xfId="3" applyFont="1" applyBorder="1" applyAlignment="1">
      <alignment horizontal="center" vertical="center" shrinkToFit="1"/>
    </xf>
    <xf numFmtId="0" fontId="4" fillId="0" borderId="31" xfId="3" applyFont="1" applyBorder="1" applyAlignment="1">
      <alignment horizontal="center" vertical="center" shrinkToFit="1"/>
    </xf>
    <xf numFmtId="0" fontId="4" fillId="0" borderId="30" xfId="3" applyFont="1" applyBorder="1" applyAlignment="1">
      <alignment horizontal="center" vertical="center" shrinkToFit="1"/>
    </xf>
    <xf numFmtId="0" fontId="0" fillId="0" borderId="0" xfId="0" applyFont="1" applyAlignment="1">
      <alignment horizontal="left" vertical="center"/>
    </xf>
    <xf numFmtId="0" fontId="4" fillId="0" borderId="1" xfId="0" applyFont="1" applyBorder="1" applyAlignment="1">
      <alignment horizontal="center" vertical="top" wrapText="1"/>
    </xf>
    <xf numFmtId="0" fontId="4" fillId="0" borderId="0" xfId="0" applyFont="1" applyAlignment="1">
      <alignment horizontal="center" vertical="top" wrapText="1"/>
    </xf>
    <xf numFmtId="0" fontId="21" fillId="0" borderId="0" xfId="0" applyFont="1" applyAlignment="1">
      <alignment horizontal="center" vertical="center"/>
    </xf>
  </cellXfs>
  <cellStyles count="6">
    <cellStyle name="パーセント" xfId="2" builtinId="5"/>
    <cellStyle name="桁区切り" xfId="1" builtinId="6"/>
    <cellStyle name="標準" xfId="0" builtinId="0"/>
    <cellStyle name="標準 2" xfId="3" xr:uid="{00000000-0005-0000-0000-000003000000}"/>
    <cellStyle name="標準 2 2" xfId="5" xr:uid="{1194678E-4D0D-46F9-851B-F7FE377C6499}"/>
    <cellStyle name="標準 4" xfId="4" xr:uid="{B6A3ECD9-5293-4A84-B619-BF3A7BA01577}"/>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14300" y="1333500"/>
          <a:ext cx="14287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2057400" y="2486026"/>
          <a:ext cx="16287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14300" y="1333500"/>
          <a:ext cx="14287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00000000-0008-0000-0300-000003000000}"/>
            </a:ext>
          </a:extLst>
        </xdr:cNvPr>
        <xdr:cNvSpPr/>
      </xdr:nvSpPr>
      <xdr:spPr>
        <a:xfrm>
          <a:off x="2057400" y="2486026"/>
          <a:ext cx="16287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14300" y="1333500"/>
          <a:ext cx="14287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057400" y="2486026"/>
          <a:ext cx="16287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DAF97547-CA89-49DE-B8C2-EE141B8AA7A1}"/>
            </a:ext>
          </a:extLst>
        </xdr:cNvPr>
        <xdr:cNvSpPr/>
      </xdr:nvSpPr>
      <xdr:spPr>
        <a:xfrm>
          <a:off x="114300" y="1276350"/>
          <a:ext cx="1866900" cy="415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AF3DD16B-51E5-40C6-B5B7-8878DAEBEEA5}"/>
            </a:ext>
          </a:extLst>
        </xdr:cNvPr>
        <xdr:cNvSpPr/>
      </xdr:nvSpPr>
      <xdr:spPr>
        <a:xfrm>
          <a:off x="3219450" y="2359026"/>
          <a:ext cx="2244725" cy="685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0000000-0008-0000-0E00-000002000000}"/>
            </a:ext>
          </a:extLst>
        </xdr:cNvPr>
        <xdr:cNvSpPr/>
      </xdr:nvSpPr>
      <xdr:spPr>
        <a:xfrm>
          <a:off x="114300" y="1333500"/>
          <a:ext cx="14287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00000000-0008-0000-0E00-000003000000}"/>
            </a:ext>
          </a:extLst>
        </xdr:cNvPr>
        <xdr:cNvSpPr/>
      </xdr:nvSpPr>
      <xdr:spPr>
        <a:xfrm>
          <a:off x="2057400" y="2486026"/>
          <a:ext cx="16287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8</xdr:col>
      <xdr:colOff>47625</xdr:colOff>
      <xdr:row>10</xdr:row>
      <xdr:rowOff>66675</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114300" y="1333500"/>
          <a:ext cx="5419725"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14</xdr:row>
      <xdr:rowOff>85726</xdr:rowOff>
    </xdr:from>
    <xdr:to>
      <xdr:col>25</xdr:col>
      <xdr:colOff>0</xdr:colOff>
      <xdr:row>18</xdr:row>
      <xdr:rowOff>123826</xdr:rowOff>
    </xdr:to>
    <xdr:sp macro="" textlink="">
      <xdr:nvSpPr>
        <xdr:cNvPr id="3" name="大かっこ 2">
          <a:extLst>
            <a:ext uri="{FF2B5EF4-FFF2-40B4-BE49-F238E27FC236}">
              <a16:creationId xmlns:a16="http://schemas.microsoft.com/office/drawing/2014/main" id="{00000000-0008-0000-0F00-000003000000}"/>
            </a:ext>
          </a:extLst>
        </xdr:cNvPr>
        <xdr:cNvSpPr/>
      </xdr:nvSpPr>
      <xdr:spPr>
        <a:xfrm>
          <a:off x="9077325" y="2486026"/>
          <a:ext cx="8067675" cy="723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7</xdr:row>
      <xdr:rowOff>133350</xdr:rowOff>
    </xdr:from>
    <xdr:to>
      <xdr:col>2</xdr:col>
      <xdr:colOff>171450</xdr:colOff>
      <xdr:row>10</xdr:row>
      <xdr:rowOff>66675</xdr:rowOff>
    </xdr:to>
    <xdr:sp macro="" textlink="">
      <xdr:nvSpPr>
        <xdr:cNvPr id="2" name="大かっこ 1">
          <a:extLst>
            <a:ext uri="{FF2B5EF4-FFF2-40B4-BE49-F238E27FC236}">
              <a16:creationId xmlns:a16="http://schemas.microsoft.com/office/drawing/2014/main" id="{08503B52-60C1-42E3-9035-66D42B288804}"/>
            </a:ext>
          </a:extLst>
        </xdr:cNvPr>
        <xdr:cNvSpPr/>
      </xdr:nvSpPr>
      <xdr:spPr>
        <a:xfrm>
          <a:off x="114300" y="1276350"/>
          <a:ext cx="1866900" cy="415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1409700</xdr:colOff>
      <xdr:row>14</xdr:row>
      <xdr:rowOff>85726</xdr:rowOff>
    </xdr:from>
    <xdr:to>
      <xdr:col>5</xdr:col>
      <xdr:colOff>257175</xdr:colOff>
      <xdr:row>18</xdr:row>
      <xdr:rowOff>123826</xdr:rowOff>
    </xdr:to>
    <xdr:sp macro="" textlink="">
      <xdr:nvSpPr>
        <xdr:cNvPr id="3" name="大かっこ 2">
          <a:extLst>
            <a:ext uri="{FF2B5EF4-FFF2-40B4-BE49-F238E27FC236}">
              <a16:creationId xmlns:a16="http://schemas.microsoft.com/office/drawing/2014/main" id="{CEA7E205-FD1D-4EB0-B019-E24D41FBDD43}"/>
            </a:ext>
          </a:extLst>
        </xdr:cNvPr>
        <xdr:cNvSpPr/>
      </xdr:nvSpPr>
      <xdr:spPr>
        <a:xfrm>
          <a:off x="3219450" y="2359026"/>
          <a:ext cx="2244725" cy="685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shiennas2018\&#35506;&#20849;&#26377;&#65297;\100&#37326;&#33756;&#20418;\50%20&#37326;&#33756;&#29579;&#22269;&#12368;&#12435;&#12414;\H27&#37326;&#33756;&#29579;&#22269;\&#9679;&#27425;&#26399;&#12300;&#37326;&#33756;&#29579;&#22269;&#12301;&#26908;&#35342;\04%20&#31532;&#65298;&#22238;&#65335;&#65319;&#65288;&#25126;&#30053;&#20250;&#35696;&#65289;\&#31309;&#31639;&#22522;&#30990;15073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hata-masakazu.PREF\Desktop\&#37326;&#33756;&#33457;&#12365;&#29983;&#29987;&#21147;&#24375;&#21270;&#65288;&#27096;&#24335;)&#26696;_&#33457;&#12365;&#20418;&#36861;&#35352;0227.xlsx" TargetMode="External"/><Relationship Id="rId1" Type="http://schemas.openxmlformats.org/officeDocument/2006/relationships/externalLinkPath" Target="&#37326;&#33756;&#33457;&#12365;&#29983;&#29987;&#21147;&#24375;&#21270;&#65288;&#27096;&#24335;)&#26696;_&#33457;&#12365;&#20418;&#36861;&#35352;0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積算【要約】（昨年）"/>
      <sheetName val="積算（元データ）"/>
      <sheetName val="単当産出額"/>
      <sheetName val="メニュー"/>
      <sheetName val="H26「野菜王国」産出額"/>
      <sheetName val="H27「野菜王国」産出額"/>
      <sheetName val="選択リスト"/>
    </sheetNames>
    <sheetDataSet>
      <sheetData sheetId="0" refreshError="1"/>
      <sheetData sheetId="1" refreshError="1"/>
      <sheetData sheetId="2" refreshError="1"/>
      <sheetData sheetId="3">
        <row r="2">
          <cell r="A2">
            <v>1</v>
          </cell>
          <cell r="B2" t="str">
            <v>大規模／野菜苗供給施設整備</v>
          </cell>
        </row>
        <row r="3">
          <cell r="A3">
            <v>2</v>
          </cell>
          <cell r="B3" t="str">
            <v>大規模／施設整備</v>
          </cell>
        </row>
        <row r="4">
          <cell r="A4">
            <v>3</v>
          </cell>
          <cell r="B4" t="str">
            <v>大規模／機械整備</v>
          </cell>
        </row>
        <row r="5">
          <cell r="A5">
            <v>4</v>
          </cell>
          <cell r="B5" t="str">
            <v>担い手育成／施設整備</v>
          </cell>
        </row>
        <row r="6">
          <cell r="A6">
            <v>5</v>
          </cell>
          <cell r="B6" t="str">
            <v>担い手育成／露地なすスタートセット</v>
          </cell>
        </row>
        <row r="7">
          <cell r="A7">
            <v>6</v>
          </cell>
          <cell r="B7" t="str">
            <v>担い手育成／ねぎスタートセット</v>
          </cell>
        </row>
        <row r="8">
          <cell r="A8">
            <v>7</v>
          </cell>
          <cell r="B8" t="str">
            <v>担い手育成／葉菜類スタートセット</v>
          </cell>
        </row>
        <row r="9">
          <cell r="A9">
            <v>8</v>
          </cell>
          <cell r="B9" t="str">
            <v>担い手育成／競争力強化対策</v>
          </cell>
        </row>
        <row r="10">
          <cell r="A10">
            <v>9</v>
          </cell>
          <cell r="B10" t="str">
            <v>いちご／苗生産施設整備</v>
          </cell>
        </row>
        <row r="11">
          <cell r="A11">
            <v>10</v>
          </cell>
          <cell r="B11" t="str">
            <v>いちご／施設整備</v>
          </cell>
        </row>
        <row r="12">
          <cell r="A12">
            <v>11</v>
          </cell>
          <cell r="B12" t="str">
            <v>いちご／品質アップ・イメージアップ</v>
          </cell>
        </row>
        <row r="13">
          <cell r="A13">
            <v>12</v>
          </cell>
          <cell r="B13" t="str">
            <v>出荷労力・品質向上／先進機械導入</v>
          </cell>
        </row>
        <row r="14">
          <cell r="A14">
            <v>13</v>
          </cell>
          <cell r="B14" t="str">
            <v>出荷労力・品質向上／パッケージセンター</v>
          </cell>
        </row>
        <row r="15">
          <cell r="A15">
            <v>14</v>
          </cell>
          <cell r="B15" t="str">
            <v>出荷労力・品質向上／遮光・防風</v>
          </cell>
        </row>
        <row r="21">
          <cell r="A21">
            <v>21</v>
          </cell>
          <cell r="B21" t="str">
            <v>大規模</v>
          </cell>
        </row>
        <row r="22">
          <cell r="A22">
            <v>22</v>
          </cell>
          <cell r="B22" t="str">
            <v>担い手育成／ハード</v>
          </cell>
        </row>
        <row r="23">
          <cell r="A23">
            <v>23</v>
          </cell>
          <cell r="B23" t="str">
            <v>担い手育成／ソフト</v>
          </cell>
        </row>
        <row r="24">
          <cell r="A24">
            <v>24</v>
          </cell>
          <cell r="B24" t="str">
            <v>次世代施設</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sheetName val="1-1"/>
      <sheetName val="1-2-1"/>
      <sheetName val="1-2-2"/>
      <sheetName val="1-2-3"/>
      <sheetName val="2"/>
      <sheetName val="2-1"/>
      <sheetName val="2-2"/>
      <sheetName val="2-2個票（野菜ハード）"/>
      <sheetName val="2-2個票（野菜ソフトうち販売PR）"/>
      <sheetName val="2-2個票（野菜ソフトうちGAP）"/>
      <sheetName val="2-2個票（花きハード）"/>
      <sheetName val="2-2個票（花きソフト）"/>
      <sheetName val="3"/>
      <sheetName val="4"/>
      <sheetName val="4-1 "/>
      <sheetName val="4-1利用状況報告個票"/>
      <sheetName val="5"/>
      <sheetName val="6"/>
      <sheetName val="7"/>
      <sheetName val="8"/>
      <sheetName val="９"/>
      <sheetName val="選択リスト（野菜メニュー）"/>
      <sheetName val="選択リスト（花きメニュー）"/>
      <sheetName val="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3">
          <cell r="H3" t="str">
            <v>過去４年間以上実施無し</v>
          </cell>
          <cell r="I3">
            <v>4</v>
          </cell>
        </row>
        <row r="4">
          <cell r="H4" t="str">
            <v>４年度前実施</v>
          </cell>
          <cell r="I4">
            <v>3</v>
          </cell>
        </row>
        <row r="5">
          <cell r="H5" t="str">
            <v>３年度前実施</v>
          </cell>
          <cell r="I5">
            <v>2</v>
          </cell>
        </row>
        <row r="6">
          <cell r="H6" t="str">
            <v>２年度前実施</v>
          </cell>
          <cell r="I6">
            <v>1</v>
          </cell>
        </row>
        <row r="7">
          <cell r="H7" t="str">
            <v>前年度実施</v>
          </cell>
          <cell r="I7">
            <v>0</v>
          </cell>
        </row>
      </sheetData>
      <sheetData sheetId="23" refreshError="1"/>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showGridLines="0" tabSelected="1" view="pageBreakPreview" zoomScaleNormal="100" zoomScaleSheetLayoutView="100" workbookViewId="0"/>
  </sheetViews>
  <sheetFormatPr defaultColWidth="9" defaultRowHeight="13" x14ac:dyDescent="0.2"/>
  <cols>
    <col min="1" max="1" width="2.7265625" style="168" customWidth="1"/>
    <col min="2" max="2" width="24" style="168" customWidth="1"/>
    <col min="3" max="3" width="21.26953125" style="168" customWidth="1"/>
    <col min="4" max="4" width="15.08984375" style="168" customWidth="1"/>
    <col min="5" max="5" width="13.36328125" style="168" customWidth="1"/>
    <col min="6" max="6" width="6.26953125" style="168" customWidth="1"/>
    <col min="7" max="7" width="3.90625" style="168" customWidth="1"/>
    <col min="8" max="8" width="13" style="168" bestFit="1" customWidth="1"/>
    <col min="9" max="9" width="13" style="168" customWidth="1"/>
    <col min="10" max="10" width="21.08984375" style="168" bestFit="1" customWidth="1"/>
    <col min="11" max="11" width="13" style="168" bestFit="1" customWidth="1"/>
    <col min="12" max="12" width="9.453125" style="168" bestFit="1" customWidth="1"/>
    <col min="13" max="13" width="9.08984375" style="168" bestFit="1" customWidth="1"/>
    <col min="14" max="14" width="8" style="168" customWidth="1"/>
    <col min="15" max="15" width="10.08984375" style="168" bestFit="1" customWidth="1"/>
    <col min="16" max="16384" width="9" style="168"/>
  </cols>
  <sheetData>
    <row r="1" spans="1:6" x14ac:dyDescent="0.2">
      <c r="A1" s="28" t="s">
        <v>221</v>
      </c>
    </row>
    <row r="3" spans="1:6" ht="13.5" customHeight="1" x14ac:dyDescent="0.2"/>
    <row r="4" spans="1:6" x14ac:dyDescent="0.2">
      <c r="E4" s="186" t="s">
        <v>216</v>
      </c>
      <c r="F4" s="27"/>
    </row>
    <row r="5" spans="1:6" x14ac:dyDescent="0.2">
      <c r="E5" s="183" t="s">
        <v>455</v>
      </c>
    </row>
    <row r="7" spans="1:6" x14ac:dyDescent="0.2">
      <c r="B7" s="179" t="s">
        <v>215</v>
      </c>
    </row>
    <row r="8" spans="1:6" x14ac:dyDescent="0.2">
      <c r="B8" s="179"/>
    </row>
    <row r="9" spans="1:6" x14ac:dyDescent="0.2">
      <c r="B9" s="179" t="s">
        <v>214</v>
      </c>
    </row>
    <row r="10" spans="1:6" x14ac:dyDescent="0.2">
      <c r="B10" s="179" t="s">
        <v>213</v>
      </c>
    </row>
    <row r="14" spans="1:6" x14ac:dyDescent="0.2">
      <c r="D14" s="168" t="s">
        <v>220</v>
      </c>
    </row>
    <row r="16" spans="1:6" x14ac:dyDescent="0.2">
      <c r="B16" s="179"/>
      <c r="D16" s="179" t="s">
        <v>211</v>
      </c>
      <c r="F16" s="179"/>
    </row>
    <row r="17" spans="1:7" x14ac:dyDescent="0.2">
      <c r="B17" s="179"/>
      <c r="D17" s="179" t="s">
        <v>210</v>
      </c>
      <c r="F17" s="179"/>
    </row>
    <row r="18" spans="1:7" x14ac:dyDescent="0.2">
      <c r="B18" s="179"/>
      <c r="D18" s="179" t="s">
        <v>219</v>
      </c>
      <c r="F18" s="179"/>
    </row>
    <row r="24" spans="1:7" ht="13.5" customHeight="1" x14ac:dyDescent="0.2">
      <c r="A24" s="210" t="s">
        <v>650</v>
      </c>
      <c r="B24" s="208"/>
      <c r="C24" s="208"/>
      <c r="D24" s="208"/>
      <c r="E24" s="208"/>
      <c r="F24" s="208"/>
      <c r="G24" s="208"/>
    </row>
    <row r="27" spans="1:7" ht="33.75" customHeight="1" x14ac:dyDescent="0.2">
      <c r="A27" s="209" t="s">
        <v>651</v>
      </c>
      <c r="B27" s="208"/>
      <c r="C27" s="208"/>
      <c r="D27" s="208"/>
      <c r="E27" s="208"/>
      <c r="F27" s="208"/>
      <c r="G27" s="208"/>
    </row>
    <row r="29" spans="1:7" x14ac:dyDescent="0.2">
      <c r="B29" s="207" t="s">
        <v>218</v>
      </c>
      <c r="C29" s="208"/>
      <c r="D29" s="208"/>
      <c r="E29" s="208"/>
      <c r="F29" s="208"/>
      <c r="G29" s="208"/>
    </row>
  </sheetData>
  <mergeCells count="3">
    <mergeCell ref="B29:G29"/>
    <mergeCell ref="A27:G27"/>
    <mergeCell ref="A24:G24"/>
  </mergeCells>
  <phoneticPr fontId="2"/>
  <pageMargins left="0.75" right="0.75" top="1" bottom="1" header="0.5" footer="0.5"/>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1"/>
  <sheetViews>
    <sheetView showGridLines="0" view="pageBreakPreview" zoomScale="90" zoomScaleNormal="100" zoomScaleSheetLayoutView="90" workbookViewId="0">
      <selection activeCell="V18" sqref="V18"/>
    </sheetView>
  </sheetViews>
  <sheetFormatPr defaultColWidth="9" defaultRowHeight="13" x14ac:dyDescent="0.2"/>
  <cols>
    <col min="1" max="19" width="4.6328125" style="32" customWidth="1"/>
    <col min="20" max="16384" width="9" style="32"/>
  </cols>
  <sheetData>
    <row r="1" spans="1:19" x14ac:dyDescent="0.2">
      <c r="A1" s="32" t="s">
        <v>646</v>
      </c>
    </row>
    <row r="3" spans="1:19" ht="21" x14ac:dyDescent="0.2">
      <c r="A3" s="397" t="s">
        <v>645</v>
      </c>
      <c r="B3" s="397"/>
      <c r="C3" s="397"/>
      <c r="D3" s="397"/>
      <c r="E3" s="397"/>
      <c r="F3" s="397"/>
      <c r="G3" s="397"/>
      <c r="H3" s="397"/>
      <c r="I3" s="397"/>
      <c r="J3" s="397"/>
      <c r="K3" s="397"/>
      <c r="L3" s="397"/>
      <c r="M3" s="397"/>
      <c r="N3" s="397"/>
      <c r="O3" s="397"/>
      <c r="P3" s="397"/>
      <c r="Q3" s="397"/>
      <c r="R3" s="397"/>
      <c r="S3" s="397"/>
    </row>
    <row r="4" spans="1:19" ht="21" x14ac:dyDescent="0.2">
      <c r="A4" s="397" t="s">
        <v>662</v>
      </c>
      <c r="B4" s="397"/>
      <c r="C4" s="397"/>
      <c r="D4" s="397"/>
      <c r="E4" s="397"/>
      <c r="F4" s="397"/>
      <c r="G4" s="397"/>
      <c r="H4" s="397"/>
      <c r="I4" s="397"/>
      <c r="J4" s="397"/>
      <c r="K4" s="397"/>
      <c r="L4" s="397"/>
      <c r="M4" s="397"/>
      <c r="N4" s="397"/>
      <c r="O4" s="397"/>
      <c r="P4" s="397"/>
      <c r="Q4" s="397"/>
      <c r="R4" s="397"/>
      <c r="S4" s="397"/>
    </row>
    <row r="6" spans="1:19" x14ac:dyDescent="0.2">
      <c r="A6" s="32" t="s">
        <v>373</v>
      </c>
    </row>
    <row r="7" spans="1:19" ht="19.5" customHeight="1" x14ac:dyDescent="0.2">
      <c r="A7" s="375" t="s">
        <v>95</v>
      </c>
      <c r="B7" s="375"/>
      <c r="C7" s="375"/>
      <c r="D7" s="375"/>
      <c r="E7" s="375"/>
      <c r="F7" s="375"/>
      <c r="G7" s="375" t="s">
        <v>100</v>
      </c>
      <c r="H7" s="375"/>
      <c r="I7" s="375"/>
      <c r="J7" s="375"/>
      <c r="K7" s="375" t="s">
        <v>374</v>
      </c>
      <c r="L7" s="375"/>
      <c r="M7" s="375"/>
      <c r="N7" s="375"/>
      <c r="O7" s="375"/>
      <c r="P7" s="375"/>
      <c r="Q7" s="375"/>
      <c r="R7" s="375"/>
      <c r="S7" s="375"/>
    </row>
    <row r="10" spans="1:19" x14ac:dyDescent="0.2">
      <c r="A10" s="32" t="s">
        <v>141</v>
      </c>
    </row>
    <row r="11" spans="1:19" ht="19.5" customHeight="1" x14ac:dyDescent="0.2">
      <c r="A11" s="401" t="s">
        <v>140</v>
      </c>
      <c r="B11" s="401"/>
      <c r="C11" s="401"/>
      <c r="D11" s="401"/>
      <c r="E11" s="401"/>
      <c r="F11" s="401"/>
      <c r="G11" s="401"/>
      <c r="H11" s="401"/>
      <c r="I11" s="401"/>
      <c r="J11" s="401" t="s">
        <v>144</v>
      </c>
      <c r="K11" s="401"/>
      <c r="L11" s="401"/>
      <c r="M11" s="401"/>
      <c r="N11" s="401"/>
      <c r="O11" s="401"/>
      <c r="P11" s="401"/>
      <c r="Q11" s="401"/>
      <c r="R11" s="401"/>
      <c r="S11" s="401"/>
    </row>
    <row r="12" spans="1:19" ht="150" customHeight="1" x14ac:dyDescent="0.2">
      <c r="A12" s="402" t="s">
        <v>571</v>
      </c>
      <c r="B12" s="402"/>
      <c r="C12" s="402"/>
      <c r="D12" s="403"/>
      <c r="E12" s="403"/>
      <c r="F12" s="403"/>
      <c r="G12" s="403"/>
      <c r="H12" s="403"/>
      <c r="I12" s="403"/>
      <c r="J12" s="403"/>
      <c r="K12" s="403"/>
      <c r="L12" s="403"/>
      <c r="M12" s="403"/>
      <c r="N12" s="403"/>
      <c r="O12" s="403"/>
      <c r="P12" s="403"/>
      <c r="Q12" s="403"/>
      <c r="R12" s="403"/>
      <c r="S12" s="403"/>
    </row>
    <row r="13" spans="1:19" ht="19.5" customHeight="1" x14ac:dyDescent="0.2">
      <c r="A13" s="404" t="s">
        <v>572</v>
      </c>
      <c r="B13" s="404"/>
      <c r="C13" s="404"/>
      <c r="D13" s="405"/>
      <c r="E13" s="405"/>
      <c r="F13" s="405"/>
      <c r="G13" s="405"/>
      <c r="H13" s="405"/>
      <c r="I13" s="405"/>
      <c r="J13" s="402" t="s">
        <v>573</v>
      </c>
      <c r="K13" s="402"/>
      <c r="L13" s="402"/>
      <c r="M13" s="402"/>
      <c r="N13" s="402"/>
      <c r="O13" s="405"/>
      <c r="P13" s="405"/>
      <c r="Q13" s="405"/>
      <c r="R13" s="405"/>
      <c r="S13" s="405"/>
    </row>
    <row r="14" spans="1:19" ht="19.5" customHeight="1" x14ac:dyDescent="0.2">
      <c r="A14" s="404" t="s">
        <v>574</v>
      </c>
      <c r="B14" s="404"/>
      <c r="C14" s="404"/>
      <c r="D14" s="405"/>
      <c r="E14" s="405"/>
      <c r="F14" s="405"/>
      <c r="G14" s="405"/>
      <c r="H14" s="405"/>
      <c r="I14" s="405"/>
      <c r="J14" s="402" t="s">
        <v>575</v>
      </c>
      <c r="K14" s="402"/>
      <c r="L14" s="402"/>
      <c r="M14" s="402"/>
      <c r="N14" s="402"/>
      <c r="O14" s="405"/>
      <c r="P14" s="405"/>
      <c r="Q14" s="405"/>
      <c r="R14" s="405"/>
      <c r="S14" s="405"/>
    </row>
    <row r="15" spans="1:19" ht="95" customHeight="1" x14ac:dyDescent="0.2">
      <c r="A15" s="402" t="s">
        <v>576</v>
      </c>
      <c r="B15" s="402"/>
      <c r="C15" s="402"/>
      <c r="D15" s="403"/>
      <c r="E15" s="403"/>
      <c r="F15" s="403"/>
      <c r="G15" s="403"/>
      <c r="H15" s="403"/>
      <c r="I15" s="403"/>
      <c r="J15" s="403"/>
      <c r="K15" s="403"/>
      <c r="L15" s="403"/>
      <c r="M15" s="403"/>
      <c r="N15" s="403"/>
      <c r="O15" s="403"/>
      <c r="P15" s="403"/>
      <c r="Q15" s="403"/>
      <c r="R15" s="403"/>
      <c r="S15" s="403"/>
    </row>
    <row r="16" spans="1:19" x14ac:dyDescent="0.2">
      <c r="A16" s="32" t="s">
        <v>14</v>
      </c>
      <c r="C16" s="32" t="s">
        <v>143</v>
      </c>
    </row>
    <row r="17" spans="1:19" x14ac:dyDescent="0.2">
      <c r="C17" s="32" t="s">
        <v>577</v>
      </c>
    </row>
    <row r="19" spans="1:19" x14ac:dyDescent="0.2">
      <c r="A19" s="32" t="s">
        <v>119</v>
      </c>
    </row>
    <row r="20" spans="1:19" ht="19.5" customHeight="1" x14ac:dyDescent="0.2">
      <c r="A20" s="217" t="s">
        <v>118</v>
      </c>
      <c r="B20" s="217"/>
      <c r="C20" s="217"/>
      <c r="D20" s="217"/>
      <c r="E20" s="217" t="s">
        <v>117</v>
      </c>
      <c r="F20" s="217"/>
      <c r="G20" s="217"/>
      <c r="H20" s="217" t="s">
        <v>116</v>
      </c>
      <c r="I20" s="217"/>
      <c r="J20" s="217"/>
      <c r="K20" s="217" t="s">
        <v>94</v>
      </c>
      <c r="L20" s="217"/>
      <c r="M20" s="217"/>
      <c r="N20" s="218" t="s">
        <v>142</v>
      </c>
      <c r="O20" s="217"/>
      <c r="P20" s="217"/>
      <c r="Q20" s="217"/>
      <c r="R20" s="217"/>
      <c r="S20" s="217"/>
    </row>
    <row r="21" spans="1:19" ht="19.5" customHeight="1" x14ac:dyDescent="0.2">
      <c r="A21" s="375"/>
      <c r="B21" s="375"/>
      <c r="C21" s="375"/>
      <c r="D21" s="375"/>
      <c r="E21" s="375"/>
      <c r="F21" s="375"/>
      <c r="G21" s="375"/>
      <c r="H21" s="375"/>
      <c r="I21" s="375"/>
      <c r="J21" s="375"/>
      <c r="K21" s="375"/>
      <c r="L21" s="375"/>
      <c r="M21" s="375"/>
      <c r="N21" s="375"/>
      <c r="O21" s="375"/>
      <c r="P21" s="375"/>
      <c r="Q21" s="375"/>
      <c r="R21" s="375"/>
      <c r="S21" s="375"/>
    </row>
  </sheetData>
  <mergeCells count="34">
    <mergeCell ref="A14:C14"/>
    <mergeCell ref="J14:N14"/>
    <mergeCell ref="D14:I14"/>
    <mergeCell ref="O14:S14"/>
    <mergeCell ref="A15:C15"/>
    <mergeCell ref="D15:S15"/>
    <mergeCell ref="A12:C12"/>
    <mergeCell ref="D12:S12"/>
    <mergeCell ref="A13:C13"/>
    <mergeCell ref="D13:I13"/>
    <mergeCell ref="J13:N13"/>
    <mergeCell ref="O13:S13"/>
    <mergeCell ref="A21:D21"/>
    <mergeCell ref="E21:G21"/>
    <mergeCell ref="H21:J21"/>
    <mergeCell ref="K21:M21"/>
    <mergeCell ref="N21:S21"/>
    <mergeCell ref="K20:M20"/>
    <mergeCell ref="N20:S20"/>
    <mergeCell ref="A20:D20"/>
    <mergeCell ref="E20:G20"/>
    <mergeCell ref="H20:J20"/>
    <mergeCell ref="A11:C11"/>
    <mergeCell ref="D11:I11"/>
    <mergeCell ref="J11:N11"/>
    <mergeCell ref="O11:S11"/>
    <mergeCell ref="A3:S3"/>
    <mergeCell ref="A4:S4"/>
    <mergeCell ref="A7:B7"/>
    <mergeCell ref="C7:F7"/>
    <mergeCell ref="G7:H7"/>
    <mergeCell ref="I7:J7"/>
    <mergeCell ref="K7:M7"/>
    <mergeCell ref="N7:S7"/>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E9D66-8AAA-45C5-989E-7618E8D1C55F}">
  <dimension ref="A1:S23"/>
  <sheetViews>
    <sheetView showGridLines="0" view="pageBreakPreview" zoomScaleNormal="100" zoomScaleSheetLayoutView="100" workbookViewId="0">
      <selection activeCell="W20" sqref="W20"/>
    </sheetView>
  </sheetViews>
  <sheetFormatPr defaultColWidth="9" defaultRowHeight="13" x14ac:dyDescent="0.2"/>
  <cols>
    <col min="1" max="19" width="4.54296875" style="32" customWidth="1"/>
    <col min="20" max="16384" width="9" style="32"/>
  </cols>
  <sheetData>
    <row r="1" spans="1:19" x14ac:dyDescent="0.2">
      <c r="A1" s="32" t="s">
        <v>646</v>
      </c>
    </row>
    <row r="3" spans="1:19" ht="21" x14ac:dyDescent="0.2">
      <c r="A3" s="397" t="s">
        <v>645</v>
      </c>
      <c r="B3" s="397"/>
      <c r="C3" s="397"/>
      <c r="D3" s="397"/>
      <c r="E3" s="397"/>
      <c r="F3" s="397"/>
      <c r="G3" s="397"/>
      <c r="H3" s="397"/>
      <c r="I3" s="397"/>
      <c r="J3" s="397"/>
      <c r="K3" s="397"/>
      <c r="L3" s="397"/>
      <c r="M3" s="397"/>
      <c r="N3" s="397"/>
      <c r="O3" s="397"/>
      <c r="P3" s="397"/>
      <c r="Q3" s="397"/>
      <c r="R3" s="397"/>
      <c r="S3" s="397"/>
    </row>
    <row r="4" spans="1:19" ht="21" x14ac:dyDescent="0.2">
      <c r="A4" s="397" t="s">
        <v>540</v>
      </c>
      <c r="B4" s="397"/>
      <c r="C4" s="397"/>
      <c r="D4" s="397"/>
      <c r="E4" s="397"/>
      <c r="F4" s="397"/>
      <c r="G4" s="397"/>
      <c r="H4" s="397"/>
      <c r="I4" s="397"/>
      <c r="J4" s="397"/>
      <c r="K4" s="397"/>
      <c r="L4" s="397"/>
      <c r="M4" s="397"/>
      <c r="N4" s="397"/>
      <c r="O4" s="397"/>
      <c r="P4" s="397"/>
      <c r="Q4" s="397"/>
      <c r="R4" s="397"/>
      <c r="S4" s="397"/>
    </row>
    <row r="6" spans="1:19" x14ac:dyDescent="0.2">
      <c r="A6" s="32" t="s">
        <v>373</v>
      </c>
    </row>
    <row r="7" spans="1:19" ht="19.5" customHeight="1" x14ac:dyDescent="0.2">
      <c r="A7" s="401" t="s">
        <v>95</v>
      </c>
      <c r="B7" s="401"/>
      <c r="C7" s="401"/>
      <c r="D7" s="401"/>
      <c r="E7" s="401"/>
      <c r="F7" s="401"/>
      <c r="G7" s="401" t="s">
        <v>100</v>
      </c>
      <c r="H7" s="401"/>
      <c r="I7" s="401"/>
      <c r="J7" s="401"/>
      <c r="K7" s="401" t="s">
        <v>368</v>
      </c>
      <c r="L7" s="401"/>
      <c r="M7" s="401"/>
      <c r="N7" s="401"/>
      <c r="O7" s="401"/>
      <c r="P7" s="401"/>
      <c r="Q7" s="401"/>
      <c r="R7" s="401"/>
      <c r="S7" s="401"/>
    </row>
    <row r="10" spans="1:19" x14ac:dyDescent="0.2">
      <c r="A10" s="32" t="s">
        <v>141</v>
      </c>
    </row>
    <row r="11" spans="1:19" ht="19.5" customHeight="1" x14ac:dyDescent="0.2">
      <c r="A11" s="401" t="s">
        <v>140</v>
      </c>
      <c r="B11" s="401"/>
      <c r="C11" s="401"/>
      <c r="D11" s="401"/>
      <c r="E11" s="401"/>
      <c r="F11" s="401"/>
      <c r="G11" s="401"/>
      <c r="H11" s="401"/>
      <c r="I11" s="401"/>
      <c r="J11" s="401" t="s">
        <v>144</v>
      </c>
      <c r="K11" s="401"/>
      <c r="L11" s="401"/>
      <c r="M11" s="401"/>
      <c r="N11" s="401"/>
      <c r="O11" s="401"/>
      <c r="P11" s="401"/>
      <c r="Q11" s="401"/>
      <c r="R11" s="401"/>
      <c r="S11" s="401"/>
    </row>
    <row r="12" spans="1:19" ht="19.5" customHeight="1" x14ac:dyDescent="0.2">
      <c r="A12" s="406" t="s">
        <v>578</v>
      </c>
      <c r="B12" s="406"/>
      <c r="C12" s="406"/>
      <c r="D12" s="406"/>
      <c r="E12" s="406"/>
      <c r="F12" s="406"/>
      <c r="G12" s="406"/>
      <c r="H12" s="406"/>
      <c r="I12" s="406"/>
      <c r="J12" s="406"/>
      <c r="K12" s="406"/>
      <c r="L12" s="406"/>
      <c r="M12" s="406"/>
      <c r="N12" s="406"/>
      <c r="O12" s="406"/>
      <c r="P12" s="406"/>
      <c r="Q12" s="406"/>
      <c r="R12" s="406"/>
      <c r="S12" s="406"/>
    </row>
    <row r="13" spans="1:19" ht="19.5" customHeight="1" x14ac:dyDescent="0.2">
      <c r="A13" s="406" t="s">
        <v>579</v>
      </c>
      <c r="B13" s="406"/>
      <c r="C13" s="406"/>
      <c r="D13" s="406"/>
      <c r="E13" s="406"/>
      <c r="F13" s="406"/>
      <c r="G13" s="406"/>
      <c r="H13" s="406"/>
      <c r="I13" s="406"/>
      <c r="J13" s="406"/>
      <c r="K13" s="406"/>
      <c r="L13" s="406"/>
      <c r="M13" s="406"/>
      <c r="N13" s="406"/>
      <c r="O13" s="406"/>
      <c r="P13" s="406"/>
      <c r="Q13" s="406"/>
      <c r="R13" s="406"/>
      <c r="S13" s="406"/>
    </row>
    <row r="14" spans="1:19" ht="19.5" customHeight="1" x14ac:dyDescent="0.2">
      <c r="A14" s="406" t="s">
        <v>580</v>
      </c>
      <c r="B14" s="406"/>
      <c r="C14" s="406"/>
      <c r="D14" s="406"/>
      <c r="E14" s="406"/>
      <c r="F14" s="406"/>
      <c r="G14" s="406"/>
      <c r="H14" s="406"/>
      <c r="I14" s="406"/>
      <c r="J14" s="406"/>
      <c r="K14" s="406"/>
      <c r="L14" s="406"/>
      <c r="M14" s="406"/>
      <c r="N14" s="406"/>
      <c r="O14" s="406"/>
      <c r="P14" s="406"/>
      <c r="Q14" s="406"/>
      <c r="R14" s="406"/>
      <c r="S14" s="406"/>
    </row>
    <row r="15" spans="1:19" ht="97" customHeight="1" x14ac:dyDescent="0.2">
      <c r="A15" s="407"/>
      <c r="B15" s="407"/>
      <c r="C15" s="407"/>
      <c r="D15" s="407"/>
      <c r="E15" s="407"/>
      <c r="F15" s="407"/>
      <c r="G15" s="407"/>
      <c r="H15" s="407"/>
      <c r="I15" s="407"/>
      <c r="J15" s="407"/>
      <c r="K15" s="407"/>
      <c r="L15" s="407"/>
      <c r="M15" s="407"/>
      <c r="N15" s="407"/>
      <c r="O15" s="407"/>
      <c r="P15" s="407"/>
      <c r="Q15" s="407"/>
      <c r="R15" s="407"/>
      <c r="S15" s="407"/>
    </row>
    <row r="16" spans="1:19" ht="19.5" customHeight="1" x14ac:dyDescent="0.2">
      <c r="A16" s="406" t="s">
        <v>581</v>
      </c>
      <c r="B16" s="406"/>
      <c r="C16" s="406"/>
      <c r="D16" s="406"/>
      <c r="E16" s="406"/>
      <c r="F16" s="406"/>
      <c r="G16" s="406"/>
      <c r="H16" s="406"/>
      <c r="I16" s="406"/>
      <c r="J16" s="406"/>
      <c r="K16" s="406"/>
      <c r="L16" s="406"/>
      <c r="M16" s="406"/>
      <c r="N16" s="406"/>
      <c r="O16" s="406"/>
      <c r="P16" s="406"/>
      <c r="Q16" s="406"/>
      <c r="R16" s="406"/>
      <c r="S16" s="406"/>
    </row>
    <row r="17" spans="1:19" ht="124" customHeight="1" x14ac:dyDescent="0.2">
      <c r="A17" s="407"/>
      <c r="B17" s="407"/>
      <c r="C17" s="407"/>
      <c r="D17" s="407"/>
      <c r="E17" s="407"/>
      <c r="F17" s="407"/>
      <c r="G17" s="407"/>
      <c r="H17" s="407"/>
      <c r="I17" s="407"/>
      <c r="J17" s="407"/>
      <c r="K17" s="407"/>
      <c r="L17" s="407"/>
      <c r="M17" s="407"/>
      <c r="N17" s="407"/>
      <c r="O17" s="407"/>
      <c r="P17" s="407"/>
      <c r="Q17" s="407"/>
      <c r="R17" s="407"/>
      <c r="S17" s="407"/>
    </row>
    <row r="18" spans="1:19" x14ac:dyDescent="0.2">
      <c r="A18" s="32" t="s">
        <v>14</v>
      </c>
      <c r="C18" s="32" t="s">
        <v>143</v>
      </c>
    </row>
    <row r="19" spans="1:19" x14ac:dyDescent="0.2">
      <c r="C19" s="32" t="s">
        <v>582</v>
      </c>
    </row>
    <row r="21" spans="1:19" x14ac:dyDescent="0.2">
      <c r="A21" s="32" t="s">
        <v>119</v>
      </c>
    </row>
    <row r="22" spans="1:19" ht="19.5" customHeight="1" x14ac:dyDescent="0.2">
      <c r="A22" s="407" t="s">
        <v>118</v>
      </c>
      <c r="B22" s="407"/>
      <c r="C22" s="407"/>
      <c r="D22" s="407"/>
      <c r="E22" s="407" t="s">
        <v>117</v>
      </c>
      <c r="F22" s="407"/>
      <c r="G22" s="407"/>
      <c r="H22" s="407" t="s">
        <v>116</v>
      </c>
      <c r="I22" s="407"/>
      <c r="J22" s="407"/>
      <c r="K22" s="407" t="s">
        <v>94</v>
      </c>
      <c r="L22" s="407"/>
      <c r="M22" s="407"/>
      <c r="N22" s="404" t="s">
        <v>115</v>
      </c>
      <c r="O22" s="407"/>
      <c r="P22" s="407"/>
      <c r="Q22" s="407"/>
      <c r="R22" s="407"/>
      <c r="S22" s="407"/>
    </row>
    <row r="23" spans="1:19" ht="19.5" customHeight="1" x14ac:dyDescent="0.2">
      <c r="A23" s="401"/>
      <c r="B23" s="401"/>
      <c r="C23" s="401"/>
      <c r="D23" s="401"/>
      <c r="E23" s="401"/>
      <c r="F23" s="401"/>
      <c r="G23" s="401"/>
      <c r="H23" s="401"/>
      <c r="I23" s="401"/>
      <c r="J23" s="401"/>
      <c r="K23" s="401"/>
      <c r="L23" s="401"/>
      <c r="M23" s="401"/>
      <c r="N23" s="401"/>
      <c r="O23" s="401"/>
      <c r="P23" s="401"/>
      <c r="Q23" s="401"/>
      <c r="R23" s="401"/>
      <c r="S23" s="401"/>
    </row>
  </sheetData>
  <mergeCells count="30">
    <mergeCell ref="A23:D23"/>
    <mergeCell ref="E23:G23"/>
    <mergeCell ref="H23:J23"/>
    <mergeCell ref="K23:M23"/>
    <mergeCell ref="N23:S23"/>
    <mergeCell ref="A12:I12"/>
    <mergeCell ref="J12:S12"/>
    <mergeCell ref="A22:D22"/>
    <mergeCell ref="E22:G22"/>
    <mergeCell ref="H22:J22"/>
    <mergeCell ref="K22:M22"/>
    <mergeCell ref="N22:S22"/>
    <mergeCell ref="A17:S17"/>
    <mergeCell ref="A13:I13"/>
    <mergeCell ref="J13:S13"/>
    <mergeCell ref="A14:S14"/>
    <mergeCell ref="A15:S15"/>
    <mergeCell ref="A16:S16"/>
    <mergeCell ref="D11:I11"/>
    <mergeCell ref="A3:S3"/>
    <mergeCell ref="A4:S4"/>
    <mergeCell ref="A7:B7"/>
    <mergeCell ref="C7:F7"/>
    <mergeCell ref="G7:H7"/>
    <mergeCell ref="I7:J7"/>
    <mergeCell ref="K7:M7"/>
    <mergeCell ref="N7:S7"/>
    <mergeCell ref="J11:N11"/>
    <mergeCell ref="O11:S11"/>
    <mergeCell ref="A11:C11"/>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12A32-4D44-48DF-AD13-9683E0ED0568}">
  <sheetPr>
    <pageSetUpPr fitToPage="1"/>
  </sheetPr>
  <dimension ref="A1:U61"/>
  <sheetViews>
    <sheetView showGridLines="0" view="pageBreakPreview" zoomScale="80" zoomScaleNormal="100" zoomScaleSheetLayoutView="80" workbookViewId="0">
      <selection activeCell="W61" sqref="W61"/>
    </sheetView>
  </sheetViews>
  <sheetFormatPr defaultColWidth="9" defaultRowHeight="13" x14ac:dyDescent="0.2"/>
  <cols>
    <col min="1" max="19" width="4.6328125" style="130" customWidth="1"/>
    <col min="20" max="16384" width="9" style="130"/>
  </cols>
  <sheetData>
    <row r="1" spans="1:19" x14ac:dyDescent="0.2">
      <c r="A1" s="32" t="s">
        <v>647</v>
      </c>
      <c r="B1" s="32"/>
      <c r="C1" s="32"/>
      <c r="D1" s="32"/>
      <c r="E1" s="32"/>
      <c r="F1" s="32"/>
      <c r="G1" s="32"/>
      <c r="H1" s="32"/>
      <c r="I1" s="32"/>
      <c r="J1" s="32"/>
      <c r="K1" s="32"/>
      <c r="L1" s="32"/>
      <c r="M1" s="32"/>
      <c r="N1" s="32"/>
      <c r="O1" s="32"/>
      <c r="P1" s="32"/>
      <c r="Q1" s="32"/>
      <c r="R1" s="32"/>
      <c r="S1" s="32"/>
    </row>
    <row r="2" spans="1:19" x14ac:dyDescent="0.2">
      <c r="A2" s="32"/>
      <c r="B2" s="32"/>
      <c r="C2" s="32"/>
      <c r="D2" s="32"/>
      <c r="E2" s="32"/>
      <c r="F2" s="32"/>
      <c r="G2" s="32"/>
      <c r="H2" s="32"/>
      <c r="I2" s="32"/>
      <c r="J2" s="32"/>
      <c r="K2" s="32"/>
      <c r="L2" s="32"/>
      <c r="M2" s="32"/>
      <c r="N2" s="32"/>
      <c r="O2" s="32"/>
      <c r="P2" s="32"/>
      <c r="Q2" s="32"/>
      <c r="R2" s="32"/>
      <c r="S2" s="32"/>
    </row>
    <row r="3" spans="1:19" ht="21" x14ac:dyDescent="0.2">
      <c r="A3" s="397" t="s">
        <v>645</v>
      </c>
      <c r="B3" s="397"/>
      <c r="C3" s="397"/>
      <c r="D3" s="397"/>
      <c r="E3" s="397"/>
      <c r="F3" s="397"/>
      <c r="G3" s="397"/>
      <c r="H3" s="397"/>
      <c r="I3" s="397"/>
      <c r="J3" s="397"/>
      <c r="K3" s="397"/>
      <c r="L3" s="397"/>
      <c r="M3" s="397"/>
      <c r="N3" s="397"/>
      <c r="O3" s="397"/>
      <c r="P3" s="397"/>
      <c r="Q3" s="397"/>
      <c r="R3" s="397"/>
      <c r="S3" s="397"/>
    </row>
    <row r="4" spans="1:19" ht="21" x14ac:dyDescent="0.2">
      <c r="A4" s="397" t="s">
        <v>355</v>
      </c>
      <c r="B4" s="397"/>
      <c r="C4" s="397"/>
      <c r="D4" s="397"/>
      <c r="E4" s="397"/>
      <c r="F4" s="397"/>
      <c r="G4" s="397"/>
      <c r="H4" s="397"/>
      <c r="I4" s="397"/>
      <c r="J4" s="397"/>
      <c r="K4" s="397"/>
      <c r="L4" s="397"/>
      <c r="M4" s="397"/>
      <c r="N4" s="397"/>
      <c r="O4" s="397"/>
      <c r="P4" s="397"/>
      <c r="Q4" s="397"/>
      <c r="R4" s="397"/>
      <c r="S4" s="397"/>
    </row>
    <row r="5" spans="1:19" x14ac:dyDescent="0.2">
      <c r="A5" s="32"/>
      <c r="B5" s="32"/>
      <c r="C5" s="32"/>
      <c r="D5" s="32"/>
      <c r="E5" s="32"/>
      <c r="F5" s="32"/>
      <c r="G5" s="32"/>
      <c r="H5" s="32"/>
      <c r="I5" s="32"/>
      <c r="J5" s="32"/>
      <c r="K5" s="32"/>
      <c r="L5" s="32"/>
      <c r="M5" s="32"/>
      <c r="N5" s="32"/>
      <c r="O5" s="32"/>
      <c r="P5" s="32"/>
      <c r="Q5" s="32"/>
      <c r="R5" s="32"/>
      <c r="S5" s="32"/>
    </row>
    <row r="6" spans="1:19" x14ac:dyDescent="0.2">
      <c r="A6" s="32" t="s">
        <v>373</v>
      </c>
      <c r="B6" s="32"/>
      <c r="C6" s="32"/>
      <c r="D6" s="32"/>
      <c r="E6" s="32"/>
      <c r="F6" s="32"/>
      <c r="G6" s="32"/>
      <c r="H6" s="32"/>
      <c r="I6" s="32"/>
      <c r="J6" s="32"/>
      <c r="K6" s="32"/>
      <c r="L6" s="32"/>
      <c r="M6" s="32"/>
      <c r="N6" s="32"/>
      <c r="O6" s="32"/>
      <c r="P6" s="32"/>
      <c r="Q6" s="32"/>
      <c r="R6" s="32"/>
      <c r="S6" s="32"/>
    </row>
    <row r="7" spans="1:19" ht="19.5" customHeight="1" x14ac:dyDescent="0.2">
      <c r="A7" s="375" t="s">
        <v>95</v>
      </c>
      <c r="B7" s="375"/>
      <c r="C7" s="375"/>
      <c r="D7" s="375"/>
      <c r="E7" s="375"/>
      <c r="F7" s="375"/>
      <c r="G7" s="375" t="s">
        <v>100</v>
      </c>
      <c r="H7" s="375"/>
      <c r="I7" s="375"/>
      <c r="J7" s="375"/>
      <c r="K7" s="375" t="s">
        <v>368</v>
      </c>
      <c r="L7" s="375"/>
      <c r="M7" s="375"/>
      <c r="N7" s="375"/>
      <c r="O7" s="375"/>
      <c r="P7" s="375"/>
      <c r="Q7" s="375"/>
      <c r="R7" s="375"/>
      <c r="S7" s="375"/>
    </row>
    <row r="8" spans="1:19" x14ac:dyDescent="0.2">
      <c r="A8" s="32"/>
      <c r="B8" s="32"/>
      <c r="C8" s="32"/>
      <c r="D8" s="32"/>
      <c r="E8" s="32"/>
      <c r="F8" s="32"/>
      <c r="G8" s="32"/>
      <c r="H8" s="32"/>
      <c r="I8" s="32"/>
      <c r="J8" s="32"/>
      <c r="K8" s="32"/>
      <c r="L8" s="32"/>
      <c r="M8" s="32"/>
      <c r="N8" s="32"/>
      <c r="O8" s="32"/>
      <c r="P8" s="32"/>
      <c r="Q8" s="32"/>
      <c r="R8" s="32"/>
      <c r="S8" s="32"/>
    </row>
    <row r="9" spans="1:19" x14ac:dyDescent="0.2">
      <c r="A9" s="32"/>
      <c r="B9" s="32"/>
      <c r="C9" s="32"/>
      <c r="D9" s="32"/>
      <c r="E9" s="32"/>
      <c r="F9" s="32"/>
      <c r="G9" s="32"/>
      <c r="H9" s="32"/>
      <c r="I9" s="32"/>
      <c r="J9" s="32"/>
      <c r="K9" s="32"/>
      <c r="L9" s="32"/>
      <c r="M9" s="32"/>
      <c r="N9" s="32"/>
      <c r="O9" s="32"/>
      <c r="P9" s="32"/>
      <c r="Q9" s="32"/>
      <c r="R9" s="32"/>
      <c r="S9" s="32"/>
    </row>
    <row r="10" spans="1:19" x14ac:dyDescent="0.2">
      <c r="A10" s="32" t="s">
        <v>141</v>
      </c>
      <c r="B10" s="32"/>
      <c r="C10" s="32"/>
      <c r="D10" s="32"/>
      <c r="E10" s="32"/>
      <c r="F10" s="32"/>
      <c r="G10" s="32"/>
      <c r="H10" s="32"/>
      <c r="I10" s="32"/>
      <c r="J10" s="32"/>
      <c r="K10" s="32"/>
      <c r="L10" s="32"/>
      <c r="M10" s="32"/>
      <c r="N10" s="32"/>
      <c r="O10" s="32"/>
      <c r="P10" s="32"/>
      <c r="Q10" s="32"/>
      <c r="R10" s="32"/>
      <c r="S10" s="32"/>
    </row>
    <row r="11" spans="1:19" ht="19.5" customHeight="1" x14ac:dyDescent="0.2">
      <c r="A11" s="401" t="s">
        <v>140</v>
      </c>
      <c r="B11" s="401"/>
      <c r="C11" s="401"/>
      <c r="D11" s="401"/>
      <c r="E11" s="401"/>
      <c r="F11" s="401"/>
      <c r="G11" s="401"/>
      <c r="H11" s="401"/>
      <c r="I11" s="401"/>
      <c r="J11" s="401" t="s">
        <v>9</v>
      </c>
      <c r="K11" s="401"/>
      <c r="L11" s="401"/>
      <c r="M11" s="401"/>
      <c r="N11" s="401"/>
      <c r="O11" s="401"/>
      <c r="P11" s="401"/>
      <c r="Q11" s="401"/>
      <c r="R11" s="401"/>
      <c r="S11" s="401"/>
    </row>
    <row r="12" spans="1:19" ht="19.5" customHeight="1" x14ac:dyDescent="0.2">
      <c r="A12" s="401" t="s">
        <v>139</v>
      </c>
      <c r="B12" s="401"/>
      <c r="C12" s="401"/>
      <c r="D12" s="401"/>
      <c r="E12" s="401"/>
      <c r="F12" s="401"/>
      <c r="G12" s="401"/>
      <c r="H12" s="401"/>
      <c r="I12" s="401"/>
      <c r="J12" s="401" t="s">
        <v>138</v>
      </c>
      <c r="K12" s="401"/>
      <c r="L12" s="401"/>
      <c r="M12" s="401"/>
      <c r="N12" s="401"/>
      <c r="O12" s="401"/>
      <c r="P12" s="401"/>
      <c r="Q12" s="401"/>
      <c r="R12" s="401"/>
      <c r="S12" s="401"/>
    </row>
    <row r="13" spans="1:19" ht="19.5" customHeight="1" x14ac:dyDescent="0.2">
      <c r="A13" s="401" t="s">
        <v>137</v>
      </c>
      <c r="B13" s="401"/>
      <c r="C13" s="401"/>
      <c r="D13" s="401"/>
      <c r="E13" s="401"/>
      <c r="F13" s="401"/>
      <c r="G13" s="401"/>
      <c r="H13" s="401"/>
      <c r="I13" s="401"/>
      <c r="J13" s="401" t="s">
        <v>136</v>
      </c>
      <c r="K13" s="401"/>
      <c r="L13" s="401"/>
      <c r="M13" s="401"/>
      <c r="N13" s="401"/>
      <c r="O13" s="401"/>
      <c r="P13" s="401"/>
      <c r="Q13" s="401"/>
      <c r="R13" s="401"/>
      <c r="S13" s="401"/>
    </row>
    <row r="14" spans="1:19" ht="19.5" customHeight="1" x14ac:dyDescent="0.2">
      <c r="A14" s="401" t="s">
        <v>135</v>
      </c>
      <c r="B14" s="401"/>
      <c r="C14" s="401"/>
      <c r="D14" s="401"/>
      <c r="E14" s="401"/>
      <c r="F14" s="401"/>
      <c r="G14" s="401"/>
      <c r="H14" s="401"/>
      <c r="I14" s="401"/>
      <c r="J14" s="401" t="s">
        <v>134</v>
      </c>
      <c r="K14" s="401"/>
      <c r="L14" s="401"/>
      <c r="M14" s="401"/>
      <c r="N14" s="401"/>
      <c r="O14" s="401"/>
      <c r="P14" s="401"/>
      <c r="Q14" s="401"/>
      <c r="R14" s="401"/>
      <c r="S14" s="401"/>
    </row>
    <row r="15" spans="1:19" ht="19.5" customHeight="1" x14ac:dyDescent="0.2">
      <c r="A15" s="401" t="s">
        <v>133</v>
      </c>
      <c r="B15" s="401"/>
      <c r="C15" s="401"/>
      <c r="D15" s="401"/>
      <c r="E15" s="401"/>
      <c r="F15" s="401"/>
      <c r="G15" s="401"/>
      <c r="H15" s="401"/>
      <c r="I15" s="401"/>
      <c r="J15" s="401" t="s">
        <v>132</v>
      </c>
      <c r="K15" s="401"/>
      <c r="L15" s="401"/>
      <c r="M15" s="401"/>
      <c r="N15" s="401"/>
      <c r="O15" s="401"/>
      <c r="P15" s="401"/>
      <c r="Q15" s="401"/>
      <c r="R15" s="401"/>
      <c r="S15" s="401"/>
    </row>
    <row r="16" spans="1:19" x14ac:dyDescent="0.2">
      <c r="A16" s="32" t="s">
        <v>131</v>
      </c>
      <c r="B16" s="32"/>
      <c r="C16" s="32" t="s">
        <v>130</v>
      </c>
      <c r="D16" s="32"/>
      <c r="E16" s="32"/>
      <c r="F16" s="32"/>
      <c r="G16" s="32"/>
      <c r="H16" s="32"/>
      <c r="I16" s="32"/>
      <c r="J16" s="32"/>
      <c r="K16" s="32"/>
      <c r="L16" s="32"/>
      <c r="M16" s="32"/>
      <c r="N16" s="32"/>
      <c r="O16" s="32"/>
      <c r="P16" s="32"/>
      <c r="Q16" s="32"/>
      <c r="R16" s="32"/>
      <c r="S16" s="32"/>
    </row>
    <row r="17" spans="1:19" x14ac:dyDescent="0.2">
      <c r="A17" s="32" t="s">
        <v>129</v>
      </c>
      <c r="B17" s="32"/>
      <c r="C17" s="32" t="s">
        <v>128</v>
      </c>
      <c r="D17" s="32"/>
      <c r="E17" s="32"/>
      <c r="F17" s="32"/>
      <c r="G17" s="32"/>
      <c r="H17" s="32"/>
      <c r="I17" s="32"/>
      <c r="J17" s="32"/>
      <c r="K17" s="32"/>
      <c r="L17" s="32"/>
      <c r="M17" s="32"/>
      <c r="N17" s="32"/>
      <c r="O17" s="32"/>
      <c r="P17" s="32"/>
      <c r="Q17" s="32"/>
      <c r="R17" s="32"/>
      <c r="S17" s="32"/>
    </row>
    <row r="18" spans="1:19" x14ac:dyDescent="0.2">
      <c r="A18" s="32"/>
      <c r="B18" s="32"/>
      <c r="C18" s="32"/>
      <c r="D18" s="32" t="s">
        <v>127</v>
      </c>
      <c r="E18" s="32"/>
      <c r="F18" s="32"/>
      <c r="G18" s="32"/>
      <c r="H18" s="32"/>
      <c r="I18" s="32"/>
      <c r="J18" s="32"/>
      <c r="K18" s="32"/>
      <c r="L18" s="32"/>
      <c r="M18" s="32"/>
      <c r="N18" s="32"/>
      <c r="O18" s="32"/>
      <c r="P18" s="32"/>
      <c r="Q18" s="32"/>
      <c r="R18" s="32"/>
      <c r="S18" s="32"/>
    </row>
    <row r="19" spans="1:19" x14ac:dyDescent="0.2">
      <c r="A19" s="32"/>
      <c r="B19" s="32"/>
      <c r="C19" s="32"/>
      <c r="D19" s="32" t="s">
        <v>375</v>
      </c>
      <c r="E19" s="32"/>
      <c r="F19" s="32"/>
      <c r="G19" s="32"/>
      <c r="H19" s="32"/>
      <c r="I19" s="32"/>
      <c r="J19" s="32"/>
      <c r="K19" s="32"/>
      <c r="L19" s="32"/>
      <c r="M19" s="32"/>
      <c r="N19" s="32"/>
      <c r="O19" s="32"/>
      <c r="P19" s="32"/>
      <c r="Q19" s="32"/>
      <c r="R19" s="32"/>
      <c r="S19" s="32"/>
    </row>
    <row r="20" spans="1:19" x14ac:dyDescent="0.2">
      <c r="A20" s="32"/>
      <c r="B20" s="32"/>
      <c r="C20" s="32"/>
      <c r="D20" s="32" t="s">
        <v>126</v>
      </c>
      <c r="E20" s="32"/>
      <c r="F20" s="32"/>
      <c r="G20" s="32"/>
      <c r="H20" s="32"/>
      <c r="I20" s="32"/>
      <c r="J20" s="32"/>
      <c r="K20" s="32"/>
      <c r="L20" s="32"/>
      <c r="M20" s="32"/>
      <c r="N20" s="32"/>
      <c r="O20" s="32"/>
      <c r="P20" s="32"/>
      <c r="Q20" s="32"/>
      <c r="R20" s="32"/>
      <c r="S20" s="32"/>
    </row>
    <row r="21" spans="1:19" x14ac:dyDescent="0.2">
      <c r="A21" s="32"/>
      <c r="B21" s="32"/>
      <c r="C21" s="32"/>
      <c r="D21" s="32" t="s">
        <v>125</v>
      </c>
      <c r="E21" s="32"/>
      <c r="F21" s="32"/>
      <c r="G21" s="32"/>
      <c r="H21" s="32"/>
      <c r="I21" s="32"/>
      <c r="J21" s="32"/>
      <c r="K21" s="32"/>
      <c r="L21" s="32"/>
      <c r="M21" s="32"/>
      <c r="N21" s="32"/>
      <c r="O21" s="32"/>
      <c r="P21" s="32"/>
      <c r="Q21" s="32"/>
      <c r="R21" s="32"/>
      <c r="S21" s="32"/>
    </row>
    <row r="22" spans="1:19" x14ac:dyDescent="0.2">
      <c r="A22" s="32"/>
      <c r="B22" s="32"/>
      <c r="C22" s="32"/>
      <c r="D22" s="32" t="s">
        <v>124</v>
      </c>
      <c r="E22" s="32"/>
      <c r="F22" s="32"/>
      <c r="G22" s="32"/>
      <c r="H22" s="32"/>
      <c r="I22" s="32"/>
      <c r="J22" s="32"/>
      <c r="K22" s="32"/>
      <c r="L22" s="32"/>
      <c r="M22" s="32"/>
      <c r="N22" s="32"/>
      <c r="O22" s="32"/>
      <c r="P22" s="32"/>
      <c r="Q22" s="32"/>
      <c r="R22" s="32"/>
      <c r="S22" s="32"/>
    </row>
    <row r="23" spans="1:19" x14ac:dyDescent="0.2">
      <c r="A23" s="32" t="s">
        <v>123</v>
      </c>
      <c r="B23" s="32"/>
      <c r="C23" s="32" t="s">
        <v>122</v>
      </c>
      <c r="D23" s="32"/>
      <c r="E23" s="32"/>
      <c r="F23" s="32"/>
      <c r="G23" s="32"/>
      <c r="H23" s="32"/>
      <c r="I23" s="32"/>
      <c r="J23" s="32"/>
      <c r="K23" s="32"/>
      <c r="L23" s="32"/>
      <c r="M23" s="32"/>
      <c r="N23" s="32"/>
      <c r="O23" s="32"/>
      <c r="P23" s="32"/>
      <c r="Q23" s="32"/>
      <c r="R23" s="32"/>
      <c r="S23" s="32"/>
    </row>
    <row r="24" spans="1:19" x14ac:dyDescent="0.2">
      <c r="A24" s="32" t="s">
        <v>121</v>
      </c>
      <c r="B24" s="32"/>
      <c r="C24" s="32" t="s">
        <v>120</v>
      </c>
      <c r="D24" s="32"/>
      <c r="E24" s="32"/>
      <c r="F24" s="32"/>
      <c r="G24" s="32"/>
      <c r="H24" s="32"/>
      <c r="I24" s="32"/>
      <c r="J24" s="32"/>
      <c r="K24" s="32"/>
      <c r="L24" s="32"/>
      <c r="M24" s="32"/>
      <c r="N24" s="32"/>
      <c r="O24" s="32"/>
      <c r="P24" s="32"/>
      <c r="Q24" s="32"/>
      <c r="R24" s="32"/>
      <c r="S24" s="32"/>
    </row>
    <row r="25" spans="1:19" x14ac:dyDescent="0.2">
      <c r="A25" s="32"/>
      <c r="B25" s="32"/>
      <c r="C25" s="32"/>
      <c r="D25" s="32"/>
      <c r="E25" s="32"/>
      <c r="F25" s="32"/>
      <c r="G25" s="32"/>
      <c r="H25" s="32"/>
      <c r="I25" s="32"/>
      <c r="J25" s="32"/>
      <c r="K25" s="32"/>
      <c r="L25" s="32"/>
      <c r="M25" s="32"/>
      <c r="N25" s="32"/>
      <c r="O25" s="32"/>
      <c r="P25" s="32"/>
      <c r="Q25" s="32"/>
      <c r="R25" s="32"/>
      <c r="S25" s="32"/>
    </row>
    <row r="26" spans="1:19" x14ac:dyDescent="0.2">
      <c r="A26" s="32"/>
      <c r="B26" s="32"/>
      <c r="C26" s="32"/>
      <c r="D26" s="32"/>
      <c r="E26" s="32"/>
      <c r="F26" s="32"/>
      <c r="G26" s="32"/>
      <c r="H26" s="32"/>
      <c r="I26" s="32"/>
      <c r="J26" s="32"/>
      <c r="K26" s="32"/>
      <c r="L26" s="32"/>
      <c r="M26" s="32"/>
      <c r="N26" s="32"/>
      <c r="O26" s="32"/>
      <c r="P26" s="32"/>
      <c r="Q26" s="32"/>
      <c r="R26" s="32"/>
      <c r="S26" s="32"/>
    </row>
    <row r="27" spans="1:19" x14ac:dyDescent="0.2">
      <c r="A27" s="32" t="s">
        <v>119</v>
      </c>
      <c r="B27" s="32"/>
      <c r="C27" s="32"/>
      <c r="D27" s="32"/>
      <c r="E27" s="32"/>
      <c r="F27" s="32"/>
      <c r="G27" s="32"/>
      <c r="H27" s="32"/>
      <c r="I27" s="32"/>
      <c r="J27" s="32"/>
      <c r="K27" s="32"/>
      <c r="L27" s="32"/>
      <c r="M27" s="32"/>
      <c r="N27" s="32"/>
      <c r="O27" s="32"/>
      <c r="P27" s="32"/>
      <c r="Q27" s="32"/>
      <c r="R27" s="32"/>
      <c r="S27" s="32"/>
    </row>
    <row r="28" spans="1:19" ht="19.5" customHeight="1" x14ac:dyDescent="0.2">
      <c r="A28" s="407" t="s">
        <v>118</v>
      </c>
      <c r="B28" s="407"/>
      <c r="C28" s="407"/>
      <c r="D28" s="407"/>
      <c r="E28" s="407" t="s">
        <v>117</v>
      </c>
      <c r="F28" s="407"/>
      <c r="G28" s="407"/>
      <c r="H28" s="407" t="s">
        <v>116</v>
      </c>
      <c r="I28" s="407"/>
      <c r="J28" s="407"/>
      <c r="K28" s="407" t="s">
        <v>94</v>
      </c>
      <c r="L28" s="407"/>
      <c r="M28" s="407"/>
      <c r="N28" s="404" t="s">
        <v>115</v>
      </c>
      <c r="O28" s="407"/>
      <c r="P28" s="407"/>
      <c r="Q28" s="407"/>
      <c r="R28" s="407"/>
      <c r="S28" s="407"/>
    </row>
    <row r="29" spans="1:19" ht="19.5" customHeight="1" x14ac:dyDescent="0.2">
      <c r="A29" s="401"/>
      <c r="B29" s="401"/>
      <c r="C29" s="401"/>
      <c r="D29" s="401"/>
      <c r="E29" s="401"/>
      <c r="F29" s="401"/>
      <c r="G29" s="401"/>
      <c r="H29" s="401"/>
      <c r="I29" s="401"/>
      <c r="J29" s="401"/>
      <c r="K29" s="401"/>
      <c r="L29" s="401"/>
      <c r="M29" s="401"/>
      <c r="N29" s="401"/>
      <c r="O29" s="401"/>
      <c r="P29" s="401"/>
      <c r="Q29" s="401"/>
      <c r="R29" s="401"/>
      <c r="S29" s="401"/>
    </row>
    <row r="30" spans="1:19" x14ac:dyDescent="0.2">
      <c r="A30" s="32"/>
      <c r="B30" s="32"/>
      <c r="C30" s="32"/>
      <c r="D30" s="32"/>
      <c r="E30" s="32"/>
      <c r="F30" s="32"/>
      <c r="G30" s="32"/>
      <c r="H30" s="32"/>
      <c r="I30" s="32"/>
      <c r="J30" s="32"/>
      <c r="K30" s="32"/>
      <c r="L30" s="32"/>
      <c r="M30" s="32"/>
      <c r="N30" s="32"/>
      <c r="O30" s="32"/>
      <c r="P30" s="32"/>
      <c r="Q30" s="32"/>
      <c r="R30" s="32"/>
      <c r="S30" s="32"/>
    </row>
    <row r="31" spans="1:19" x14ac:dyDescent="0.2">
      <c r="A31" s="32"/>
      <c r="B31" s="32"/>
      <c r="C31" s="32"/>
      <c r="D31" s="32"/>
      <c r="E31" s="32"/>
      <c r="F31" s="32"/>
      <c r="G31" s="32"/>
      <c r="H31" s="32"/>
      <c r="I31" s="32"/>
      <c r="J31" s="32"/>
      <c r="K31" s="32"/>
      <c r="L31" s="32"/>
      <c r="M31" s="32"/>
      <c r="N31" s="32"/>
      <c r="O31" s="32"/>
      <c r="P31" s="32"/>
      <c r="Q31" s="32"/>
      <c r="R31" s="32"/>
      <c r="S31" s="32"/>
    </row>
    <row r="32" spans="1:19" x14ac:dyDescent="0.2">
      <c r="A32" s="32"/>
      <c r="B32" s="32"/>
      <c r="C32" s="32"/>
      <c r="D32" s="32"/>
      <c r="E32" s="32"/>
      <c r="F32" s="32"/>
      <c r="G32" s="32"/>
      <c r="H32" s="32"/>
      <c r="I32" s="32"/>
      <c r="J32" s="32"/>
      <c r="K32" s="32"/>
      <c r="L32" s="32"/>
      <c r="M32" s="32"/>
      <c r="N32" s="32"/>
      <c r="O32" s="32"/>
      <c r="P32" s="32"/>
      <c r="Q32" s="32"/>
      <c r="R32" s="32"/>
      <c r="S32" s="32"/>
    </row>
    <row r="33" spans="1:21" x14ac:dyDescent="0.2">
      <c r="A33" s="32" t="s">
        <v>114</v>
      </c>
      <c r="B33" s="32"/>
      <c r="C33" s="32"/>
      <c r="D33" s="32"/>
      <c r="E33" s="32"/>
      <c r="F33" s="32"/>
      <c r="G33" s="32"/>
      <c r="H33" s="32"/>
      <c r="I33" s="32"/>
      <c r="J33" s="32"/>
      <c r="K33" s="32"/>
      <c r="L33" s="32"/>
      <c r="M33" s="32"/>
      <c r="N33" s="32"/>
      <c r="O33" s="32"/>
      <c r="P33" s="32"/>
      <c r="Q33" s="32"/>
      <c r="R33" s="32"/>
      <c r="S33" s="32"/>
    </row>
    <row r="34" spans="1:21" ht="19.5" customHeight="1" x14ac:dyDescent="0.2">
      <c r="A34" s="407" t="s">
        <v>113</v>
      </c>
      <c r="B34" s="407"/>
      <c r="C34" s="407"/>
      <c r="D34" s="407"/>
      <c r="E34" s="407"/>
      <c r="F34" s="407"/>
      <c r="G34" s="407"/>
      <c r="H34" s="407" t="s">
        <v>112</v>
      </c>
      <c r="I34" s="407"/>
      <c r="J34" s="407"/>
      <c r="K34" s="407"/>
      <c r="L34" s="407"/>
      <c r="M34" s="407"/>
      <c r="N34" s="407"/>
      <c r="O34" s="32"/>
      <c r="P34" s="32"/>
      <c r="Q34" s="32"/>
      <c r="R34" s="32"/>
      <c r="S34" s="32"/>
    </row>
    <row r="35" spans="1:21" ht="19.5" customHeight="1" x14ac:dyDescent="0.2">
      <c r="A35" s="401"/>
      <c r="B35" s="401"/>
      <c r="C35" s="401"/>
      <c r="D35" s="401"/>
      <c r="E35" s="401"/>
      <c r="F35" s="401"/>
      <c r="G35" s="401"/>
      <c r="H35" s="401"/>
      <c r="I35" s="401"/>
      <c r="J35" s="401"/>
      <c r="K35" s="401"/>
      <c r="L35" s="401"/>
      <c r="M35" s="401"/>
      <c r="N35" s="401"/>
      <c r="O35" s="32"/>
      <c r="P35" s="32"/>
      <c r="Q35" s="32"/>
      <c r="R35" s="32"/>
      <c r="S35" s="32"/>
    </row>
    <row r="36" spans="1:21" x14ac:dyDescent="0.2">
      <c r="A36" s="32" t="s">
        <v>14</v>
      </c>
      <c r="B36" s="32"/>
      <c r="C36" s="32" t="s">
        <v>111</v>
      </c>
      <c r="D36" s="32"/>
      <c r="E36" s="32"/>
      <c r="F36" s="32"/>
      <c r="G36" s="32"/>
      <c r="H36" s="32"/>
      <c r="I36" s="32"/>
      <c r="J36" s="32"/>
      <c r="K36" s="32"/>
      <c r="L36" s="32"/>
      <c r="M36" s="32"/>
      <c r="N36" s="32"/>
      <c r="O36" s="32"/>
      <c r="P36" s="32"/>
      <c r="Q36" s="32"/>
      <c r="R36" s="32"/>
      <c r="S36" s="32"/>
    </row>
    <row r="37" spans="1:21" x14ac:dyDescent="0.2">
      <c r="A37" s="32"/>
      <c r="B37" s="32"/>
      <c r="C37" s="32"/>
      <c r="D37" s="32"/>
      <c r="E37" s="32"/>
      <c r="F37" s="32"/>
      <c r="G37" s="32"/>
      <c r="H37" s="32"/>
      <c r="I37" s="32"/>
      <c r="J37" s="32"/>
      <c r="K37" s="32"/>
      <c r="L37" s="32"/>
      <c r="M37" s="32"/>
      <c r="N37" s="32"/>
      <c r="O37" s="32"/>
      <c r="P37" s="32"/>
      <c r="Q37" s="32"/>
      <c r="R37" s="32"/>
      <c r="S37" s="32"/>
    </row>
    <row r="38" spans="1:21" x14ac:dyDescent="0.2">
      <c r="A38" s="32"/>
      <c r="B38" s="32"/>
      <c r="C38" s="32"/>
      <c r="D38" s="32"/>
      <c r="E38" s="32"/>
      <c r="F38" s="32"/>
      <c r="G38" s="32"/>
      <c r="H38" s="32"/>
      <c r="I38" s="32"/>
      <c r="J38" s="32"/>
      <c r="K38" s="32"/>
      <c r="L38" s="32"/>
      <c r="M38" s="32"/>
      <c r="N38" s="32"/>
      <c r="O38" s="32"/>
      <c r="P38" s="32"/>
      <c r="Q38" s="32"/>
      <c r="R38" s="32"/>
      <c r="S38" s="32"/>
    </row>
    <row r="39" spans="1:21" x14ac:dyDescent="0.2">
      <c r="A39" s="32" t="s">
        <v>110</v>
      </c>
      <c r="B39" s="32"/>
      <c r="C39" s="32"/>
      <c r="D39" s="32"/>
      <c r="E39" s="32"/>
      <c r="F39" s="32"/>
      <c r="G39" s="32"/>
      <c r="H39" s="32"/>
      <c r="I39" s="32"/>
      <c r="J39" s="32"/>
      <c r="K39" s="32"/>
      <c r="L39" s="32"/>
      <c r="M39" s="32"/>
      <c r="N39" s="32"/>
      <c r="O39" s="32"/>
      <c r="P39" s="32"/>
      <c r="Q39" s="32"/>
      <c r="R39" s="32"/>
      <c r="S39" s="32"/>
    </row>
    <row r="40" spans="1:21" ht="19.5" customHeight="1" x14ac:dyDescent="0.2">
      <c r="A40" s="407" t="s">
        <v>109</v>
      </c>
      <c r="B40" s="407"/>
      <c r="C40" s="407"/>
      <c r="D40" s="407"/>
      <c r="E40" s="407" t="s">
        <v>108</v>
      </c>
      <c r="F40" s="407"/>
      <c r="G40" s="407"/>
      <c r="H40" s="407"/>
      <c r="I40" s="407"/>
      <c r="J40" s="407"/>
      <c r="K40" s="407"/>
      <c r="L40" s="407"/>
      <c r="M40" s="407"/>
      <c r="N40" s="407"/>
      <c r="O40" s="407"/>
      <c r="P40" s="407"/>
      <c r="Q40" s="407"/>
      <c r="R40" s="407" t="s">
        <v>107</v>
      </c>
      <c r="S40" s="407"/>
    </row>
    <row r="41" spans="1:21" ht="19.5" customHeight="1" x14ac:dyDescent="0.2">
      <c r="A41" s="408" t="s">
        <v>3</v>
      </c>
      <c r="B41" s="408"/>
      <c r="C41" s="408"/>
      <c r="D41" s="408"/>
      <c r="E41" s="401"/>
      <c r="F41" s="401"/>
      <c r="G41" s="401"/>
      <c r="H41" s="401"/>
      <c r="I41" s="401"/>
      <c r="J41" s="401"/>
      <c r="K41" s="401"/>
      <c r="L41" s="401"/>
      <c r="M41" s="401"/>
      <c r="N41" s="401"/>
      <c r="O41" s="401"/>
      <c r="P41" s="401"/>
      <c r="Q41" s="401"/>
      <c r="R41" s="401">
        <f>IF(E41="認定農業者である",4,0)</f>
        <v>0</v>
      </c>
      <c r="S41" s="401"/>
    </row>
    <row r="42" spans="1:21" ht="19.5" customHeight="1" x14ac:dyDescent="0.2">
      <c r="A42" s="408" t="s">
        <v>2</v>
      </c>
      <c r="B42" s="408"/>
      <c r="C42" s="408"/>
      <c r="D42" s="408"/>
      <c r="E42" s="401"/>
      <c r="F42" s="401"/>
      <c r="G42" s="401"/>
      <c r="H42" s="401"/>
      <c r="I42" s="401"/>
      <c r="J42" s="401"/>
      <c r="K42" s="401"/>
      <c r="L42" s="401"/>
      <c r="M42" s="401"/>
      <c r="N42" s="401"/>
      <c r="O42" s="401"/>
      <c r="P42" s="401"/>
      <c r="Q42" s="401"/>
      <c r="R42" s="401">
        <f>IF(ISBLANK(E42),0,IF(E42&lt;30,4,IF(E42&lt;40,3,IF(E42&lt;50,2,IF(E42&lt;60,1,0)))))</f>
        <v>0</v>
      </c>
      <c r="S42" s="401"/>
    </row>
    <row r="43" spans="1:21" ht="34.5" customHeight="1" x14ac:dyDescent="0.2">
      <c r="A43" s="408" t="s">
        <v>4</v>
      </c>
      <c r="B43" s="408"/>
      <c r="C43" s="408"/>
      <c r="D43" s="408"/>
      <c r="E43" s="402"/>
      <c r="F43" s="402"/>
      <c r="G43" s="402"/>
      <c r="H43" s="402"/>
      <c r="I43" s="402"/>
      <c r="J43" s="402"/>
      <c r="K43" s="402"/>
      <c r="L43" s="402"/>
      <c r="M43" s="402"/>
      <c r="N43" s="402"/>
      <c r="O43" s="402"/>
      <c r="P43" s="402"/>
      <c r="Q43" s="402"/>
      <c r="R43" s="401">
        <f>IF(ISBLANK(E43),0,IF(E43="45歳未満の後継者が同一経営内に就農している",2,IF(E43="45歳未満の後継者が研修中で、事業実施年度の翌年度までに同一経営内に就農する予定である",2,0)))</f>
        <v>0</v>
      </c>
      <c r="S43" s="401"/>
      <c r="T43" s="164"/>
    </row>
    <row r="44" spans="1:21" ht="19.5" customHeight="1" x14ac:dyDescent="0.2">
      <c r="A44" s="408" t="s">
        <v>5</v>
      </c>
      <c r="B44" s="408"/>
      <c r="C44" s="408"/>
      <c r="D44" s="408"/>
      <c r="E44" s="401"/>
      <c r="F44" s="401"/>
      <c r="G44" s="401"/>
      <c r="H44" s="401"/>
      <c r="I44" s="401"/>
      <c r="J44" s="401"/>
      <c r="K44" s="401"/>
      <c r="L44" s="401"/>
      <c r="M44" s="401"/>
      <c r="N44" s="401"/>
      <c r="O44" s="401"/>
      <c r="P44" s="401"/>
      <c r="Q44" s="401"/>
      <c r="R44" s="401">
        <f>IF(E44="群馬県農業技術センターが開発した機械や品種を使用している",2,0)</f>
        <v>0</v>
      </c>
      <c r="S44" s="401"/>
      <c r="T44" s="164"/>
    </row>
    <row r="45" spans="1:21" ht="19.5" customHeight="1" x14ac:dyDescent="0.2">
      <c r="A45" s="408" t="s">
        <v>6</v>
      </c>
      <c r="B45" s="408"/>
      <c r="C45" s="408"/>
      <c r="D45" s="408"/>
      <c r="E45" s="401" t="s">
        <v>105</v>
      </c>
      <c r="F45" s="401"/>
      <c r="G45" s="401"/>
      <c r="H45" s="401"/>
      <c r="I45" s="401"/>
      <c r="J45" s="401"/>
      <c r="K45" s="401"/>
      <c r="L45" s="401"/>
      <c r="M45" s="401"/>
      <c r="N45" s="401"/>
      <c r="O45" s="401"/>
      <c r="P45" s="401"/>
      <c r="Q45" s="401"/>
      <c r="R45" s="401"/>
      <c r="S45" s="401"/>
    </row>
    <row r="46" spans="1:21" ht="19.5" customHeight="1" x14ac:dyDescent="0.2">
      <c r="A46" s="408"/>
      <c r="B46" s="408"/>
      <c r="C46" s="408"/>
      <c r="D46" s="408"/>
      <c r="E46" s="401" t="s">
        <v>104</v>
      </c>
      <c r="F46" s="401"/>
      <c r="G46" s="401"/>
      <c r="H46" s="401"/>
      <c r="I46" s="401"/>
      <c r="J46" s="401"/>
      <c r="K46" s="401"/>
      <c r="L46" s="401"/>
      <c r="M46" s="401"/>
      <c r="N46" s="401"/>
      <c r="O46" s="401"/>
      <c r="P46" s="401"/>
      <c r="Q46" s="401"/>
      <c r="R46" s="401"/>
      <c r="S46" s="401"/>
    </row>
    <row r="47" spans="1:21" ht="68.25" customHeight="1" x14ac:dyDescent="0.2">
      <c r="A47" s="408"/>
      <c r="B47" s="408"/>
      <c r="C47" s="408"/>
      <c r="D47" s="408"/>
      <c r="E47" s="401"/>
      <c r="F47" s="401"/>
      <c r="G47" s="401"/>
      <c r="H47" s="401"/>
      <c r="I47" s="401"/>
      <c r="J47" s="401"/>
      <c r="K47" s="401"/>
      <c r="L47" s="401"/>
      <c r="M47" s="401"/>
      <c r="N47" s="401"/>
      <c r="O47" s="401"/>
      <c r="P47" s="401"/>
      <c r="Q47" s="401"/>
      <c r="R47" s="401"/>
      <c r="S47" s="401"/>
    </row>
    <row r="48" spans="1:21" ht="19.5" customHeight="1" x14ac:dyDescent="0.2">
      <c r="A48" s="408" t="s">
        <v>8</v>
      </c>
      <c r="B48" s="408"/>
      <c r="C48" s="408"/>
      <c r="D48" s="408"/>
      <c r="E48" s="401"/>
      <c r="F48" s="401"/>
      <c r="G48" s="401"/>
      <c r="H48" s="401"/>
      <c r="I48" s="401"/>
      <c r="J48" s="401"/>
      <c r="K48" s="401"/>
      <c r="L48" s="401"/>
      <c r="M48" s="401"/>
      <c r="N48" s="401"/>
      <c r="O48" s="401"/>
      <c r="P48" s="401"/>
      <c r="Q48" s="401"/>
      <c r="R48" s="401">
        <f>IFERROR(VLOOKUP($E$48,'[2]選択リスト（野菜メニュー）'!$H$3:$I$7,2,0),0)</f>
        <v>0</v>
      </c>
      <c r="S48" s="401"/>
      <c r="U48"/>
    </row>
    <row r="49" spans="1:21" ht="19.5" customHeight="1" x14ac:dyDescent="0.2">
      <c r="A49" s="408" t="s">
        <v>629</v>
      </c>
      <c r="B49" s="408"/>
      <c r="C49" s="408"/>
      <c r="D49" s="408"/>
      <c r="E49" s="401"/>
      <c r="F49" s="401"/>
      <c r="G49" s="401"/>
      <c r="H49" s="401"/>
      <c r="I49" s="401"/>
      <c r="J49" s="401"/>
      <c r="K49" s="401"/>
      <c r="L49" s="401"/>
      <c r="M49" s="401"/>
      <c r="N49" s="401"/>
      <c r="O49" s="401"/>
      <c r="P49" s="401"/>
      <c r="Q49" s="401"/>
      <c r="R49" s="401">
        <f>IF(ISBLANK(E49),0,IF(E49="自ら品種を育成している",2,0))</f>
        <v>0</v>
      </c>
      <c r="S49" s="401"/>
      <c r="U49"/>
    </row>
    <row r="50" spans="1:21" ht="19.5" customHeight="1" x14ac:dyDescent="0.2">
      <c r="A50" s="408" t="s">
        <v>473</v>
      </c>
      <c r="B50" s="408"/>
      <c r="C50" s="408"/>
      <c r="D50" s="408"/>
      <c r="E50" s="401"/>
      <c r="F50" s="401"/>
      <c r="G50" s="401"/>
      <c r="H50" s="401"/>
      <c r="I50" s="401"/>
      <c r="J50" s="401"/>
      <c r="K50" s="401"/>
      <c r="L50" s="401"/>
      <c r="M50" s="401"/>
      <c r="N50" s="401"/>
      <c r="O50" s="401"/>
      <c r="P50" s="401"/>
      <c r="Q50" s="401"/>
      <c r="R50" s="401">
        <f>IF(ISBLANK(E50),0,IF(E50="物理的防除、生物的防除に取り組んでいる",2,IF(E50="民間企業等と協働しフラワーロス対策に取り組んでいる",2)))</f>
        <v>0</v>
      </c>
      <c r="S50" s="401"/>
    </row>
    <row r="51" spans="1:21" ht="19.5" customHeight="1" x14ac:dyDescent="0.2">
      <c r="A51" s="408" t="s">
        <v>628</v>
      </c>
      <c r="B51" s="408"/>
      <c r="C51" s="408"/>
      <c r="D51" s="408"/>
      <c r="E51" s="401"/>
      <c r="F51" s="401"/>
      <c r="G51" s="401"/>
      <c r="H51" s="401"/>
      <c r="I51" s="401"/>
      <c r="J51" s="401"/>
      <c r="K51" s="401"/>
      <c r="L51" s="401"/>
      <c r="M51" s="401"/>
      <c r="N51" s="401"/>
      <c r="O51" s="401"/>
      <c r="P51" s="401"/>
      <c r="Q51" s="401"/>
      <c r="R51" s="401">
        <f>IF(ISBLANK(E51),0,IF(E51="直近１年間で全国規模や県域の花品評会に出品している",2,0))</f>
        <v>0</v>
      </c>
      <c r="S51" s="401"/>
    </row>
    <row r="52" spans="1:21" ht="19.5" customHeight="1" x14ac:dyDescent="0.2">
      <c r="A52" s="409" t="s">
        <v>627</v>
      </c>
      <c r="B52" s="409"/>
      <c r="C52" s="409"/>
      <c r="D52" s="409"/>
      <c r="E52" s="401"/>
      <c r="F52" s="401"/>
      <c r="G52" s="401"/>
      <c r="H52" s="401"/>
      <c r="I52" s="401"/>
      <c r="J52" s="401"/>
      <c r="K52" s="401"/>
      <c r="L52" s="401"/>
      <c r="M52" s="401"/>
      <c r="N52" s="401"/>
      <c r="O52" s="401"/>
      <c r="P52" s="401"/>
      <c r="Q52" s="401"/>
      <c r="R52" s="401">
        <f>IF(ISBLANK(E52),0,IF(E52="EC販売や生産者直売を行っている",2,0))</f>
        <v>0</v>
      </c>
      <c r="S52" s="401"/>
    </row>
    <row r="53" spans="1:21" ht="19.5" customHeight="1" x14ac:dyDescent="0.2">
      <c r="A53" s="408" t="s">
        <v>474</v>
      </c>
      <c r="B53" s="408"/>
      <c r="C53" s="408"/>
      <c r="D53" s="408"/>
      <c r="E53" s="401"/>
      <c r="F53" s="401"/>
      <c r="G53" s="401"/>
      <c r="H53" s="401"/>
      <c r="I53" s="401"/>
      <c r="J53" s="401"/>
      <c r="K53" s="401"/>
      <c r="L53" s="401"/>
      <c r="M53" s="401"/>
      <c r="N53" s="401"/>
      <c r="O53" s="401"/>
      <c r="P53" s="401"/>
      <c r="Q53" s="401"/>
      <c r="R53" s="401">
        <f>IF(ISBLANK(E53),0,IF(E53="事業実施前の直近1年以内で輸出実績がある場合または、「ぐんまグローバルファーマー育成塾」卒塾生の場合",2,0))</f>
        <v>0</v>
      </c>
      <c r="S53" s="401"/>
    </row>
    <row r="54" spans="1:21" ht="19.5" customHeight="1" x14ac:dyDescent="0.2">
      <c r="A54" s="408" t="s">
        <v>538</v>
      </c>
      <c r="B54" s="408"/>
      <c r="C54" s="408"/>
      <c r="D54" s="408"/>
      <c r="E54" s="401"/>
      <c r="F54" s="401"/>
      <c r="G54" s="401"/>
      <c r="H54" s="401"/>
      <c r="I54" s="401"/>
      <c r="J54" s="401"/>
      <c r="K54" s="401"/>
      <c r="L54" s="401"/>
      <c r="M54" s="401"/>
      <c r="N54" s="401"/>
      <c r="O54" s="401"/>
      <c r="P54" s="401"/>
      <c r="Q54" s="401"/>
      <c r="R54" s="401">
        <f>IF(ISBLANK(E54),0,IF(E54="事業実施前の直近1年以内で農福連携実績がある場合",2,0))</f>
        <v>0</v>
      </c>
      <c r="S54" s="401"/>
    </row>
    <row r="55" spans="1:21" ht="19.5" customHeight="1" x14ac:dyDescent="0.2">
      <c r="A55" s="401" t="s">
        <v>7</v>
      </c>
      <c r="B55" s="401"/>
      <c r="C55" s="401"/>
      <c r="D55" s="401"/>
      <c r="E55" s="401"/>
      <c r="F55" s="401"/>
      <c r="G55" s="401"/>
      <c r="H55" s="401"/>
      <c r="I55" s="401"/>
      <c r="J55" s="401"/>
      <c r="K55" s="401"/>
      <c r="L55" s="401"/>
      <c r="M55" s="401"/>
      <c r="N55" s="401"/>
      <c r="O55" s="401"/>
      <c r="P55" s="401"/>
      <c r="Q55" s="401"/>
      <c r="R55" s="401">
        <f>SUM(R41:S54)</f>
        <v>0</v>
      </c>
      <c r="S55" s="401"/>
    </row>
    <row r="56" spans="1:21" x14ac:dyDescent="0.2">
      <c r="A56" s="32" t="s">
        <v>14</v>
      </c>
      <c r="B56" s="32"/>
      <c r="C56" s="32" t="s">
        <v>103</v>
      </c>
      <c r="D56" s="32"/>
      <c r="E56" s="32"/>
      <c r="F56" s="32"/>
      <c r="G56" s="32"/>
      <c r="H56" s="32"/>
      <c r="I56" s="32"/>
      <c r="J56" s="32"/>
      <c r="K56" s="32"/>
      <c r="L56" s="32"/>
      <c r="M56" s="32"/>
      <c r="N56" s="32"/>
      <c r="O56" s="32"/>
      <c r="P56" s="32"/>
      <c r="Q56" s="32"/>
      <c r="R56" s="32"/>
      <c r="S56" s="32"/>
    </row>
    <row r="57" spans="1:21" ht="32.25" customHeight="1" x14ac:dyDescent="0.2">
      <c r="A57" s="32"/>
      <c r="B57" s="32"/>
      <c r="C57" s="209"/>
      <c r="D57" s="209"/>
      <c r="E57" s="209"/>
      <c r="F57" s="209"/>
      <c r="G57" s="209"/>
      <c r="H57" s="209"/>
      <c r="I57" s="209"/>
      <c r="J57" s="209"/>
      <c r="K57" s="209"/>
      <c r="L57" s="209"/>
      <c r="M57" s="209"/>
      <c r="N57" s="209"/>
      <c r="O57" s="209"/>
      <c r="P57" s="209"/>
      <c r="Q57" s="209"/>
      <c r="R57" s="209"/>
      <c r="S57" s="209"/>
    </row>
    <row r="58" spans="1:21" ht="19.5" customHeight="1" x14ac:dyDescent="0.2">
      <c r="A58" s="32"/>
      <c r="B58" s="32"/>
      <c r="C58" s="32"/>
      <c r="D58" s="32"/>
      <c r="E58" s="32"/>
      <c r="F58" s="32"/>
      <c r="G58" s="32"/>
      <c r="H58" s="32"/>
      <c r="I58" s="32"/>
      <c r="J58" s="32"/>
      <c r="K58" s="32"/>
      <c r="L58" s="32"/>
      <c r="M58" s="32"/>
      <c r="N58" s="32"/>
      <c r="O58" s="32"/>
      <c r="P58" s="32"/>
      <c r="Q58" s="32"/>
      <c r="R58" s="32"/>
      <c r="S58" s="32"/>
    </row>
    <row r="59" spans="1:21" ht="24.75" customHeight="1" thickBot="1" x14ac:dyDescent="0.25">
      <c r="A59" s="32"/>
      <c r="B59" s="32"/>
      <c r="C59" s="209" t="s">
        <v>383</v>
      </c>
      <c r="D59" s="209"/>
      <c r="E59" s="209"/>
      <c r="F59" s="209"/>
      <c r="G59" s="209"/>
      <c r="H59" s="209"/>
      <c r="I59" s="209"/>
      <c r="J59" s="209"/>
      <c r="K59" s="209"/>
      <c r="L59" s="209"/>
      <c r="M59" s="209"/>
      <c r="N59" s="209"/>
      <c r="O59" s="209"/>
      <c r="P59" s="209"/>
      <c r="Q59" s="209"/>
      <c r="R59" s="209"/>
      <c r="S59" s="209"/>
    </row>
    <row r="60" spans="1:21" ht="25.15" customHeight="1" thickBot="1" x14ac:dyDescent="0.25">
      <c r="A60" s="200"/>
      <c r="B60" s="32"/>
      <c r="C60" s="410"/>
      <c r="D60" s="410"/>
      <c r="E60" s="410"/>
      <c r="F60" s="410"/>
      <c r="G60" s="410"/>
      <c r="H60" s="410"/>
      <c r="I60" s="410"/>
      <c r="J60" s="410"/>
      <c r="K60" s="410"/>
      <c r="L60" s="410"/>
      <c r="M60" s="410"/>
      <c r="N60" s="410"/>
      <c r="O60" s="410"/>
      <c r="P60" s="410"/>
      <c r="Q60" s="410"/>
      <c r="R60" s="410"/>
      <c r="S60" s="410"/>
    </row>
    <row r="61" spans="1:21" ht="25.15" customHeight="1" x14ac:dyDescent="0.2">
      <c r="A61" s="32"/>
      <c r="B61" s="32"/>
      <c r="C61" s="410"/>
      <c r="D61" s="410"/>
      <c r="E61" s="410"/>
      <c r="F61" s="410"/>
      <c r="G61" s="410"/>
      <c r="H61" s="410"/>
      <c r="I61" s="410"/>
      <c r="J61" s="410"/>
      <c r="K61" s="410"/>
      <c r="L61" s="410"/>
      <c r="M61" s="410"/>
      <c r="N61" s="410"/>
      <c r="O61" s="410"/>
      <c r="P61" s="410"/>
      <c r="Q61" s="410"/>
      <c r="R61" s="410"/>
      <c r="S61" s="410"/>
    </row>
  </sheetData>
  <dataConsolidate/>
  <mergeCells count="88">
    <mergeCell ref="A51:D51"/>
    <mergeCell ref="E51:Q51"/>
    <mergeCell ref="R51:S51"/>
    <mergeCell ref="R54:S54"/>
    <mergeCell ref="C59:S61"/>
    <mergeCell ref="A55:Q55"/>
    <mergeCell ref="R55:S55"/>
    <mergeCell ref="A53:D53"/>
    <mergeCell ref="E53:Q53"/>
    <mergeCell ref="C57:S57"/>
    <mergeCell ref="R53:S53"/>
    <mergeCell ref="A54:D54"/>
    <mergeCell ref="E54:Q54"/>
    <mergeCell ref="A3:S3"/>
    <mergeCell ref="A29:D29"/>
    <mergeCell ref="O11:S11"/>
    <mergeCell ref="O12:S12"/>
    <mergeCell ref="O13:S13"/>
    <mergeCell ref="A11:C11"/>
    <mergeCell ref="A12:C12"/>
    <mergeCell ref="A13:C13"/>
    <mergeCell ref="K28:M28"/>
    <mergeCell ref="K29:M29"/>
    <mergeCell ref="D11:I11"/>
    <mergeCell ref="D12:I12"/>
    <mergeCell ref="D13:I13"/>
    <mergeCell ref="O14:S14"/>
    <mergeCell ref="J11:N11"/>
    <mergeCell ref="J12:N12"/>
    <mergeCell ref="J13:N13"/>
    <mergeCell ref="J14:N14"/>
    <mergeCell ref="D14:I14"/>
    <mergeCell ref="D15:I15"/>
    <mergeCell ref="A40:D40"/>
    <mergeCell ref="A34:G34"/>
    <mergeCell ref="H34:N34"/>
    <mergeCell ref="A14:C14"/>
    <mergeCell ref="A15:C15"/>
    <mergeCell ref="A35:G35"/>
    <mergeCell ref="H35:N35"/>
    <mergeCell ref="E28:G28"/>
    <mergeCell ref="E29:G29"/>
    <mergeCell ref="N28:S28"/>
    <mergeCell ref="N29:S29"/>
    <mergeCell ref="A28:D28"/>
    <mergeCell ref="E40:Q40"/>
    <mergeCell ref="O15:S15"/>
    <mergeCell ref="R40:S40"/>
    <mergeCell ref="H28:J28"/>
    <mergeCell ref="H29:J29"/>
    <mergeCell ref="J15:N15"/>
    <mergeCell ref="A44:D44"/>
    <mergeCell ref="R44:S44"/>
    <mergeCell ref="A52:D52"/>
    <mergeCell ref="E52:Q52"/>
    <mergeCell ref="R52:S52"/>
    <mergeCell ref="R49:S49"/>
    <mergeCell ref="A50:D50"/>
    <mergeCell ref="E50:Q50"/>
    <mergeCell ref="R48:S48"/>
    <mergeCell ref="A48:D48"/>
    <mergeCell ref="E48:Q48"/>
    <mergeCell ref="A45:D47"/>
    <mergeCell ref="E45:H45"/>
    <mergeCell ref="A49:D49"/>
    <mergeCell ref="E49:Q49"/>
    <mergeCell ref="R50:S50"/>
    <mergeCell ref="I45:Q45"/>
    <mergeCell ref="E44:Q44"/>
    <mergeCell ref="R45:S47"/>
    <mergeCell ref="E47:Q47"/>
    <mergeCell ref="E46:Q46"/>
    <mergeCell ref="A43:D43"/>
    <mergeCell ref="A4:S4"/>
    <mergeCell ref="A7:B7"/>
    <mergeCell ref="C7:F7"/>
    <mergeCell ref="G7:H7"/>
    <mergeCell ref="I7:J7"/>
    <mergeCell ref="K7:M7"/>
    <mergeCell ref="N7:S7"/>
    <mergeCell ref="A41:D41"/>
    <mergeCell ref="E42:Q42"/>
    <mergeCell ref="R42:S42"/>
    <mergeCell ref="E41:Q41"/>
    <mergeCell ref="R41:S41"/>
    <mergeCell ref="A42:D42"/>
    <mergeCell ref="E43:Q43"/>
    <mergeCell ref="R43:S43"/>
  </mergeCells>
  <phoneticPr fontId="2"/>
  <pageMargins left="0.7" right="0.7" top="0.75" bottom="0.75" header="0.3" footer="0.3"/>
  <pageSetup paperSize="9" firstPageNumber="0" fitToHeight="0" orientation="portrait" useFirstPageNumber="1" r:id="rId1"/>
  <rowBreaks count="1" manualBreakCount="1">
    <brk id="38" max="16383" man="1"/>
  </rowBreaks>
  <extLst>
    <ext xmlns:x14="http://schemas.microsoft.com/office/spreadsheetml/2009/9/main" uri="{CCE6A557-97BC-4b89-ADB6-D9C93CAAB3DF}">
      <x14:dataValidations xmlns:xm="http://schemas.microsoft.com/office/excel/2006/main" count="12">
        <x14:dataValidation type="list" allowBlank="1" showInputMessage="1" showErrorMessage="1" xr:uid="{95C0528D-AC4E-4807-AF33-C6C86C1D5E7D}">
          <x14:formula1>
            <xm:f>'選択リスト（花きメニュー）'!$C$2:$C$4</xm:f>
          </x14:formula1>
          <xm:sqref>E41:Q41</xm:sqref>
        </x14:dataValidation>
        <x14:dataValidation type="list" allowBlank="1" showInputMessage="1" showErrorMessage="1" xr:uid="{936F0DB9-661E-422F-98BF-7A8AF722C4A0}">
          <x14:formula1>
            <xm:f>'選択リスト（花きメニュー）'!$K$2:$K$4</xm:f>
          </x14:formula1>
          <xm:sqref>E43:Q43</xm:sqref>
        </x14:dataValidation>
        <x14:dataValidation type="list" allowBlank="1" showInputMessage="1" showErrorMessage="1" xr:uid="{DB96664E-BEF5-49C7-913B-382847C9FA6E}">
          <x14:formula1>
            <xm:f>'選択リスト（花きメニュー）'!$J$2:$J$4</xm:f>
          </x14:formula1>
          <xm:sqref>E44:Q44</xm:sqref>
        </x14:dataValidation>
        <x14:dataValidation type="list" allowBlank="1" showInputMessage="1" showErrorMessage="1" xr:uid="{C6696631-586D-466D-A855-BF2FC351E1D9}">
          <x14:formula1>
            <xm:f>'選択リスト（花きメニュー）'!$L$2:$L$8</xm:f>
          </x14:formula1>
          <xm:sqref>I45:Q45</xm:sqref>
        </x14:dataValidation>
        <x14:dataValidation type="list" allowBlank="1" showInputMessage="1" showErrorMessage="1" xr:uid="{3978AB03-8DA4-4BA6-944C-324DF9EF4AFA}">
          <x14:formula1>
            <xm:f>'選択リスト（花きメニュー）'!$E$2:$E$7</xm:f>
          </x14:formula1>
          <xm:sqref>E48:Q48</xm:sqref>
        </x14:dataValidation>
        <x14:dataValidation type="list" allowBlank="1" showInputMessage="1" showErrorMessage="1" xr:uid="{F1D2CA4E-0DAA-4EEE-BA4D-2157438473E1}">
          <x14:formula1>
            <xm:f>'選択リスト（花きメニュー）'!$H$2:$H$4</xm:f>
          </x14:formula1>
          <xm:sqref>E49:Q49</xm:sqref>
        </x14:dataValidation>
        <x14:dataValidation type="list" allowBlank="1" showInputMessage="1" showErrorMessage="1" xr:uid="{D067C8FB-03D4-42B5-AA72-3ED564B699CD}">
          <x14:formula1>
            <xm:f>'選択リスト（花きメニュー）'!$N$2:$N$4</xm:f>
          </x14:formula1>
          <xm:sqref>E50:Q50</xm:sqref>
        </x14:dataValidation>
        <x14:dataValidation type="list" allowBlank="1" showInputMessage="1" showErrorMessage="1" xr:uid="{9AC9A8CC-70C3-4511-9802-FF01448B3B9C}">
          <x14:formula1>
            <xm:f>'選択リスト（花きメニュー）'!$I$2:$I$4</xm:f>
          </x14:formula1>
          <xm:sqref>E51:Q51</xm:sqref>
        </x14:dataValidation>
        <x14:dataValidation type="list" allowBlank="1" showInputMessage="1" showErrorMessage="1" xr:uid="{FE11F599-9874-4BE7-81FC-31E7B1E9BD28}">
          <x14:formula1>
            <xm:f>'選択リスト（花きメニュー）'!$O$2:$O$4</xm:f>
          </x14:formula1>
          <xm:sqref>E52:Q52</xm:sqref>
        </x14:dataValidation>
        <x14:dataValidation type="list" allowBlank="1" showInputMessage="1" showErrorMessage="1" xr:uid="{7B20A8DB-7D2B-456E-8D17-D635CF63DC15}">
          <x14:formula1>
            <xm:f>'選択リスト（花きメニュー）'!$P$2:$P$4</xm:f>
          </x14:formula1>
          <xm:sqref>E53:Q53</xm:sqref>
        </x14:dataValidation>
        <x14:dataValidation type="list" allowBlank="1" showInputMessage="1" showErrorMessage="1" xr:uid="{6CAF4827-81DB-491B-A9B5-1E347B002D05}">
          <x14:formula1>
            <xm:f>'選択リスト（花きメニュー）'!$Q$2:$Q$3</xm:f>
          </x14:formula1>
          <xm:sqref>E54:Q54</xm:sqref>
        </x14:dataValidation>
        <x14:dataValidation type="list" allowBlank="1" showInputMessage="1" showErrorMessage="1" xr:uid="{7A962E25-921F-47E4-952B-98BBA03C89F1}">
          <x14:formula1>
            <xm:f>'選択リスト（花きメニュー）'!$A$2:$A$7</xm:f>
          </x14:formula1>
          <xm:sqref>O13:S13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B2C5F-C896-49DD-931D-F93912DBAB83}">
  <dimension ref="A1:S21"/>
  <sheetViews>
    <sheetView showGridLines="0" view="pageBreakPreview" zoomScale="90" zoomScaleNormal="100" zoomScaleSheetLayoutView="90" workbookViewId="0">
      <selection activeCell="V12" sqref="V12"/>
    </sheetView>
  </sheetViews>
  <sheetFormatPr defaultColWidth="9" defaultRowHeight="13" x14ac:dyDescent="0.2"/>
  <cols>
    <col min="1" max="19" width="4.6328125" style="32" customWidth="1"/>
    <col min="20" max="16384" width="9" style="32"/>
  </cols>
  <sheetData>
    <row r="1" spans="1:19" x14ac:dyDescent="0.2">
      <c r="A1" s="32" t="s">
        <v>647</v>
      </c>
    </row>
    <row r="3" spans="1:19" ht="21" x14ac:dyDescent="0.2">
      <c r="A3" s="397" t="s">
        <v>645</v>
      </c>
      <c r="B3" s="397"/>
      <c r="C3" s="397"/>
      <c r="D3" s="397"/>
      <c r="E3" s="397"/>
      <c r="F3" s="397"/>
      <c r="G3" s="397"/>
      <c r="H3" s="397"/>
      <c r="I3" s="397"/>
      <c r="J3" s="397"/>
      <c r="K3" s="397"/>
      <c r="L3" s="397"/>
      <c r="M3" s="397"/>
      <c r="N3" s="397"/>
      <c r="O3" s="397"/>
      <c r="P3" s="397"/>
      <c r="Q3" s="397"/>
      <c r="R3" s="397"/>
      <c r="S3" s="397"/>
    </row>
    <row r="4" spans="1:19" ht="21" x14ac:dyDescent="0.2">
      <c r="A4" s="397" t="s">
        <v>356</v>
      </c>
      <c r="B4" s="397"/>
      <c r="C4" s="397"/>
      <c r="D4" s="397"/>
      <c r="E4" s="397"/>
      <c r="F4" s="397"/>
      <c r="G4" s="397"/>
      <c r="H4" s="397"/>
      <c r="I4" s="397"/>
      <c r="J4" s="397"/>
      <c r="K4" s="397"/>
      <c r="L4" s="397"/>
      <c r="M4" s="397"/>
      <c r="N4" s="397"/>
      <c r="O4" s="397"/>
      <c r="P4" s="397"/>
      <c r="Q4" s="397"/>
      <c r="R4" s="397"/>
      <c r="S4" s="397"/>
    </row>
    <row r="6" spans="1:19" x14ac:dyDescent="0.2">
      <c r="A6" s="32" t="s">
        <v>373</v>
      </c>
    </row>
    <row r="7" spans="1:19" ht="19.5" customHeight="1" x14ac:dyDescent="0.2">
      <c r="A7" s="401" t="s">
        <v>95</v>
      </c>
      <c r="B7" s="401"/>
      <c r="C7" s="401"/>
      <c r="D7" s="401"/>
      <c r="E7" s="401"/>
      <c r="F7" s="401"/>
      <c r="G7" s="401" t="s">
        <v>100</v>
      </c>
      <c r="H7" s="401"/>
      <c r="I7" s="401"/>
      <c r="J7" s="401"/>
      <c r="K7" s="401" t="s">
        <v>368</v>
      </c>
      <c r="L7" s="401"/>
      <c r="M7" s="401"/>
      <c r="N7" s="401"/>
      <c r="O7" s="401"/>
      <c r="P7" s="401"/>
      <c r="Q7" s="401"/>
      <c r="R7" s="401"/>
      <c r="S7" s="401"/>
    </row>
    <row r="10" spans="1:19" x14ac:dyDescent="0.2">
      <c r="A10" s="32" t="s">
        <v>141</v>
      </c>
    </row>
    <row r="11" spans="1:19" ht="19.5" customHeight="1" x14ac:dyDescent="0.2">
      <c r="A11" s="401" t="s">
        <v>140</v>
      </c>
      <c r="B11" s="401"/>
      <c r="C11" s="401"/>
      <c r="D11" s="401"/>
      <c r="E11" s="401"/>
      <c r="F11" s="401"/>
      <c r="G11" s="401"/>
      <c r="H11" s="401"/>
      <c r="I11" s="401"/>
      <c r="J11" s="401" t="s">
        <v>144</v>
      </c>
      <c r="K11" s="401"/>
      <c r="L11" s="401"/>
      <c r="M11" s="401"/>
      <c r="N11" s="401"/>
      <c r="O11" s="401"/>
      <c r="P11" s="401"/>
      <c r="Q11" s="401"/>
      <c r="R11" s="401"/>
      <c r="S11" s="401"/>
    </row>
    <row r="12" spans="1:19" ht="150" customHeight="1" x14ac:dyDescent="0.2">
      <c r="A12" s="402" t="s">
        <v>571</v>
      </c>
      <c r="B12" s="402"/>
      <c r="C12" s="402"/>
      <c r="D12" s="403"/>
      <c r="E12" s="403"/>
      <c r="F12" s="403"/>
      <c r="G12" s="403"/>
      <c r="H12" s="403"/>
      <c r="I12" s="403"/>
      <c r="J12" s="403"/>
      <c r="K12" s="403"/>
      <c r="L12" s="403"/>
      <c r="M12" s="403"/>
      <c r="N12" s="403"/>
      <c r="O12" s="403"/>
      <c r="P12" s="403"/>
      <c r="Q12" s="403"/>
      <c r="R12" s="403"/>
      <c r="S12" s="403"/>
    </row>
    <row r="13" spans="1:19" ht="19.5" customHeight="1" x14ac:dyDescent="0.2">
      <c r="A13" s="404" t="s">
        <v>572</v>
      </c>
      <c r="B13" s="404"/>
      <c r="C13" s="404"/>
      <c r="D13" s="405"/>
      <c r="E13" s="405"/>
      <c r="F13" s="405"/>
      <c r="G13" s="405"/>
      <c r="H13" s="405"/>
      <c r="I13" s="405"/>
      <c r="J13" s="402" t="s">
        <v>573</v>
      </c>
      <c r="K13" s="402"/>
      <c r="L13" s="402"/>
      <c r="M13" s="402"/>
      <c r="N13" s="402"/>
      <c r="O13" s="405"/>
      <c r="P13" s="405"/>
      <c r="Q13" s="405"/>
      <c r="R13" s="405"/>
      <c r="S13" s="405"/>
    </row>
    <row r="14" spans="1:19" ht="19.5" customHeight="1" x14ac:dyDescent="0.2">
      <c r="A14" s="404" t="s">
        <v>574</v>
      </c>
      <c r="B14" s="404"/>
      <c r="C14" s="404"/>
      <c r="D14" s="405"/>
      <c r="E14" s="405"/>
      <c r="F14" s="405"/>
      <c r="G14" s="405"/>
      <c r="H14" s="405"/>
      <c r="I14" s="405"/>
      <c r="J14" s="402" t="s">
        <v>575</v>
      </c>
      <c r="K14" s="402"/>
      <c r="L14" s="402"/>
      <c r="M14" s="402"/>
      <c r="N14" s="402"/>
      <c r="O14" s="405"/>
      <c r="P14" s="405"/>
      <c r="Q14" s="405"/>
      <c r="R14" s="405"/>
      <c r="S14" s="405"/>
    </row>
    <row r="15" spans="1:19" ht="95" customHeight="1" x14ac:dyDescent="0.2">
      <c r="A15" s="402" t="s">
        <v>576</v>
      </c>
      <c r="B15" s="402"/>
      <c r="C15" s="402"/>
      <c r="D15" s="403"/>
      <c r="E15" s="403"/>
      <c r="F15" s="403"/>
      <c r="G15" s="403"/>
      <c r="H15" s="403"/>
      <c r="I15" s="403"/>
      <c r="J15" s="403"/>
      <c r="K15" s="403"/>
      <c r="L15" s="403"/>
      <c r="M15" s="403"/>
      <c r="N15" s="403"/>
      <c r="O15" s="403"/>
      <c r="P15" s="403"/>
      <c r="Q15" s="403"/>
      <c r="R15" s="403"/>
      <c r="S15" s="403"/>
    </row>
    <row r="16" spans="1:19" x14ac:dyDescent="0.2">
      <c r="A16" s="32" t="s">
        <v>14</v>
      </c>
      <c r="C16" s="32" t="s">
        <v>143</v>
      </c>
    </row>
    <row r="17" spans="1:19" x14ac:dyDescent="0.2">
      <c r="C17" s="32" t="s">
        <v>577</v>
      </c>
    </row>
    <row r="19" spans="1:19" x14ac:dyDescent="0.2">
      <c r="A19" s="32" t="s">
        <v>119</v>
      </c>
    </row>
    <row r="20" spans="1:19" ht="19.5" customHeight="1" x14ac:dyDescent="0.2">
      <c r="A20" s="407" t="s">
        <v>118</v>
      </c>
      <c r="B20" s="407"/>
      <c r="C20" s="407"/>
      <c r="D20" s="407"/>
      <c r="E20" s="407" t="s">
        <v>117</v>
      </c>
      <c r="F20" s="407"/>
      <c r="G20" s="407"/>
      <c r="H20" s="407" t="s">
        <v>116</v>
      </c>
      <c r="I20" s="407"/>
      <c r="J20" s="407"/>
      <c r="K20" s="407" t="s">
        <v>94</v>
      </c>
      <c r="L20" s="407"/>
      <c r="M20" s="407"/>
      <c r="N20" s="404" t="s">
        <v>115</v>
      </c>
      <c r="O20" s="407"/>
      <c r="P20" s="407"/>
      <c r="Q20" s="407"/>
      <c r="R20" s="407"/>
      <c r="S20" s="407"/>
    </row>
    <row r="21" spans="1:19" ht="19.5" customHeight="1" x14ac:dyDescent="0.2">
      <c r="A21" s="401"/>
      <c r="B21" s="401"/>
      <c r="C21" s="401"/>
      <c r="D21" s="401"/>
      <c r="E21" s="401"/>
      <c r="F21" s="401"/>
      <c r="G21" s="401"/>
      <c r="H21" s="401"/>
      <c r="I21" s="401"/>
      <c r="J21" s="401"/>
      <c r="K21" s="401"/>
      <c r="L21" s="401"/>
      <c r="M21" s="401"/>
      <c r="N21" s="401"/>
      <c r="O21" s="401"/>
      <c r="P21" s="401"/>
      <c r="Q21" s="401"/>
      <c r="R21" s="401"/>
      <c r="S21" s="401"/>
    </row>
  </sheetData>
  <mergeCells count="34">
    <mergeCell ref="A3:S3"/>
    <mergeCell ref="A4:S4"/>
    <mergeCell ref="A7:B7"/>
    <mergeCell ref="C7:F7"/>
    <mergeCell ref="G7:H7"/>
    <mergeCell ref="I7:J7"/>
    <mergeCell ref="K7:M7"/>
    <mergeCell ref="N7:S7"/>
    <mergeCell ref="A11:C11"/>
    <mergeCell ref="D11:I11"/>
    <mergeCell ref="J11:N11"/>
    <mergeCell ref="O11:S11"/>
    <mergeCell ref="A12:C12"/>
    <mergeCell ref="D12:S12"/>
    <mergeCell ref="A13:C13"/>
    <mergeCell ref="D13:I13"/>
    <mergeCell ref="J13:N13"/>
    <mergeCell ref="O13:S13"/>
    <mergeCell ref="A14:C14"/>
    <mergeCell ref="D14:I14"/>
    <mergeCell ref="J14:N14"/>
    <mergeCell ref="O14:S14"/>
    <mergeCell ref="A15:C15"/>
    <mergeCell ref="D15:S15"/>
    <mergeCell ref="A20:D20"/>
    <mergeCell ref="E20:G20"/>
    <mergeCell ref="H20:J20"/>
    <mergeCell ref="K20:M20"/>
    <mergeCell ref="N20:S20"/>
    <mergeCell ref="A21:D21"/>
    <mergeCell ref="E21:G21"/>
    <mergeCell ref="H21:J21"/>
    <mergeCell ref="K21:M21"/>
    <mergeCell ref="N21:S21"/>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6"/>
  <sheetViews>
    <sheetView showGridLines="0" view="pageBreakPreview" zoomScaleNormal="100" zoomScaleSheetLayoutView="100" workbookViewId="0">
      <selection activeCell="M17" sqref="M17"/>
    </sheetView>
  </sheetViews>
  <sheetFormatPr defaultColWidth="9" defaultRowHeight="13" x14ac:dyDescent="0.2"/>
  <cols>
    <col min="1" max="1" width="2.7265625" style="168" customWidth="1"/>
    <col min="2" max="2" width="24" style="168" customWidth="1"/>
    <col min="3" max="3" width="21.26953125" style="168" customWidth="1"/>
    <col min="4" max="4" width="15.08984375" style="168" customWidth="1"/>
    <col min="5" max="5" width="13.36328125" style="168" customWidth="1"/>
    <col min="6" max="6" width="6.26953125" style="168" customWidth="1"/>
    <col min="7" max="7" width="3.90625" style="168" customWidth="1"/>
    <col min="8" max="8" width="13" style="168" bestFit="1" customWidth="1"/>
    <col min="9" max="9" width="13" style="168" customWidth="1"/>
    <col min="10" max="10" width="21.08984375" style="168" bestFit="1" customWidth="1"/>
    <col min="11" max="11" width="13" style="168" bestFit="1" customWidth="1"/>
    <col min="12" max="12" width="9.453125" style="168" bestFit="1" customWidth="1"/>
    <col min="13" max="13" width="9.08984375" style="168" bestFit="1" customWidth="1"/>
    <col min="14" max="14" width="8" style="168" customWidth="1"/>
    <col min="15" max="15" width="10.08984375" style="168" bestFit="1" customWidth="1"/>
    <col min="16" max="16384" width="9" style="168"/>
  </cols>
  <sheetData>
    <row r="1" spans="1:6" x14ac:dyDescent="0.2">
      <c r="A1" s="28" t="s">
        <v>423</v>
      </c>
    </row>
    <row r="3" spans="1:6" ht="13.5" customHeight="1" x14ac:dyDescent="0.2"/>
    <row r="4" spans="1:6" x14ac:dyDescent="0.2">
      <c r="E4" s="186" t="s">
        <v>216</v>
      </c>
      <c r="F4" s="27"/>
    </row>
    <row r="5" spans="1:6" x14ac:dyDescent="0.2">
      <c r="E5" s="183" t="s">
        <v>451</v>
      </c>
    </row>
    <row r="7" spans="1:6" x14ac:dyDescent="0.2">
      <c r="B7" s="179" t="s">
        <v>215</v>
      </c>
    </row>
    <row r="8" spans="1:6" x14ac:dyDescent="0.2">
      <c r="B8" s="179"/>
    </row>
    <row r="9" spans="1:6" x14ac:dyDescent="0.2">
      <c r="B9" s="179" t="s">
        <v>214</v>
      </c>
    </row>
    <row r="10" spans="1:6" x14ac:dyDescent="0.2">
      <c r="B10" s="179" t="s">
        <v>213</v>
      </c>
    </row>
    <row r="14" spans="1:6" x14ac:dyDescent="0.2">
      <c r="D14" s="168" t="s">
        <v>212</v>
      </c>
    </row>
    <row r="16" spans="1:6" x14ac:dyDescent="0.2">
      <c r="B16" s="179"/>
      <c r="D16" s="179" t="s">
        <v>211</v>
      </c>
      <c r="F16" s="179"/>
    </row>
    <row r="17" spans="1:12" x14ac:dyDescent="0.2">
      <c r="B17" s="179"/>
      <c r="D17" s="179" t="s">
        <v>210</v>
      </c>
      <c r="F17" s="179"/>
    </row>
    <row r="18" spans="1:12" x14ac:dyDescent="0.2">
      <c r="B18" s="179"/>
      <c r="D18" s="179" t="s">
        <v>209</v>
      </c>
      <c r="F18" s="179"/>
    </row>
    <row r="24" spans="1:12" ht="13.5" customHeight="1" x14ac:dyDescent="0.2">
      <c r="A24" s="210" t="s">
        <v>663</v>
      </c>
      <c r="B24" s="208"/>
      <c r="C24" s="208"/>
      <c r="D24" s="208"/>
      <c r="E24" s="208"/>
      <c r="F24" s="208"/>
      <c r="G24" s="208"/>
    </row>
    <row r="27" spans="1:12" ht="66" customHeight="1" x14ac:dyDescent="0.2">
      <c r="A27" s="413" t="s">
        <v>664</v>
      </c>
      <c r="B27" s="414"/>
      <c r="C27" s="414"/>
      <c r="D27" s="414"/>
      <c r="E27" s="414"/>
      <c r="F27" s="414"/>
      <c r="G27" s="414"/>
    </row>
    <row r="28" spans="1:12" s="25" customFormat="1" ht="13.5" customHeight="1" x14ac:dyDescent="0.2">
      <c r="A28" s="210" t="s">
        <v>268</v>
      </c>
      <c r="B28" s="208"/>
      <c r="C28" s="208"/>
      <c r="D28" s="208"/>
      <c r="E28" s="208"/>
      <c r="F28" s="208"/>
      <c r="G28" s="208"/>
      <c r="H28" s="168"/>
      <c r="I28" s="168"/>
      <c r="J28" s="168"/>
      <c r="K28" s="168"/>
      <c r="L28" s="168"/>
    </row>
    <row r="29" spans="1:12" s="25" customFormat="1" x14ac:dyDescent="0.2">
      <c r="A29" s="32"/>
      <c r="B29" s="32"/>
      <c r="C29" s="32"/>
      <c r="D29" s="32"/>
      <c r="E29" s="32"/>
      <c r="F29" s="32"/>
      <c r="G29" s="32"/>
      <c r="H29" s="32"/>
      <c r="I29" s="32"/>
      <c r="J29" s="32"/>
      <c r="K29" s="32"/>
      <c r="L29" s="32"/>
    </row>
    <row r="30" spans="1:12" s="25" customFormat="1" ht="13.5" customHeight="1" x14ac:dyDescent="0.2">
      <c r="A30" s="32" t="s">
        <v>267</v>
      </c>
      <c r="B30" s="32"/>
      <c r="C30" s="32"/>
      <c r="D30" s="32"/>
      <c r="E30" s="32"/>
      <c r="F30" s="32"/>
      <c r="G30" s="32"/>
      <c r="H30" s="32"/>
      <c r="I30" s="32"/>
      <c r="J30" s="32"/>
      <c r="K30" s="32"/>
      <c r="L30" s="32"/>
    </row>
    <row r="31" spans="1:12" s="25" customFormat="1" x14ac:dyDescent="0.2">
      <c r="A31" s="32" t="s">
        <v>266</v>
      </c>
      <c r="B31" s="32"/>
      <c r="C31" s="32"/>
      <c r="D31" s="32"/>
      <c r="E31" s="32"/>
      <c r="F31" s="32"/>
      <c r="G31" s="32"/>
      <c r="H31" s="32"/>
      <c r="I31" s="32"/>
      <c r="J31" s="32"/>
      <c r="K31" s="32"/>
      <c r="L31" s="32"/>
    </row>
    <row r="32" spans="1:12" s="25" customFormat="1" x14ac:dyDescent="0.2">
      <c r="A32" s="32" t="s">
        <v>265</v>
      </c>
      <c r="B32" s="32"/>
      <c r="C32" s="32"/>
      <c r="D32" s="32"/>
      <c r="E32" s="32"/>
      <c r="F32" s="32"/>
      <c r="G32" s="32"/>
      <c r="H32" s="32"/>
      <c r="I32" s="32"/>
      <c r="J32" s="32"/>
      <c r="K32" s="32"/>
      <c r="L32" s="32"/>
    </row>
    <row r="33" spans="1:12" s="25" customFormat="1" x14ac:dyDescent="0.2">
      <c r="A33" s="32"/>
      <c r="B33" s="32"/>
      <c r="C33" s="32"/>
      <c r="D33" s="32"/>
      <c r="E33" s="32"/>
      <c r="F33" s="32"/>
      <c r="G33" s="32"/>
      <c r="H33" s="32"/>
      <c r="I33" s="32"/>
      <c r="J33" s="32"/>
      <c r="K33" s="32"/>
      <c r="L33" s="32"/>
    </row>
    <row r="34" spans="1:12" s="25" customFormat="1" x14ac:dyDescent="0.2">
      <c r="A34" s="32"/>
      <c r="B34" s="32"/>
      <c r="C34" s="32"/>
      <c r="D34" s="32"/>
      <c r="E34" s="32"/>
      <c r="F34" s="32"/>
      <c r="G34" s="32"/>
      <c r="H34" s="32"/>
      <c r="I34" s="32"/>
      <c r="J34" s="32"/>
      <c r="K34" s="32"/>
      <c r="L34" s="32"/>
    </row>
    <row r="35" spans="1:12" s="25" customFormat="1" ht="45" customHeight="1" x14ac:dyDescent="0.2">
      <c r="A35" s="411" t="s">
        <v>264</v>
      </c>
      <c r="B35" s="412"/>
      <c r="C35" s="412"/>
      <c r="D35" s="412"/>
      <c r="E35" s="412"/>
      <c r="F35" s="412"/>
      <c r="G35" s="412"/>
      <c r="H35" s="32"/>
      <c r="I35" s="32"/>
      <c r="J35" s="32"/>
      <c r="K35" s="32"/>
      <c r="L35" s="32"/>
    </row>
    <row r="36" spans="1:12" s="25" customFormat="1" x14ac:dyDescent="0.2">
      <c r="A36" s="32"/>
      <c r="B36" s="32"/>
      <c r="C36" s="32"/>
      <c r="D36" s="32"/>
      <c r="E36" s="32"/>
      <c r="F36" s="32"/>
      <c r="G36" s="32"/>
      <c r="H36" s="32"/>
      <c r="I36" s="32"/>
      <c r="J36" s="32"/>
      <c r="K36" s="32"/>
      <c r="L36" s="32"/>
    </row>
  </sheetData>
  <mergeCells count="4">
    <mergeCell ref="A35:G35"/>
    <mergeCell ref="A24:G24"/>
    <mergeCell ref="A27:G27"/>
    <mergeCell ref="A28:G28"/>
  </mergeCells>
  <phoneticPr fontId="2"/>
  <pageMargins left="0.75" right="0.75" top="1" bottom="1" header="0.5" footer="0.5"/>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06A7-D7A9-4699-9F10-606C94665DB5}">
  <dimension ref="A1:F41"/>
  <sheetViews>
    <sheetView showGridLines="0" view="pageBreakPreview" zoomScaleNormal="100" zoomScaleSheetLayoutView="100" workbookViewId="0">
      <selection activeCell="D20" sqref="D20"/>
    </sheetView>
  </sheetViews>
  <sheetFormatPr defaultColWidth="9" defaultRowHeight="13" x14ac:dyDescent="0.2"/>
  <cols>
    <col min="1" max="1" width="3.6328125" style="131" customWidth="1"/>
    <col min="2" max="3" width="22.26953125" style="131" customWidth="1"/>
    <col min="4" max="4" width="15.08984375" style="131" customWidth="1"/>
    <col min="5" max="5" width="11.26953125" style="131" customWidth="1"/>
    <col min="6" max="6" width="12.453125" style="131" customWidth="1"/>
    <col min="7" max="16384" width="9" style="131"/>
  </cols>
  <sheetData>
    <row r="1" spans="1:6" x14ac:dyDescent="0.2">
      <c r="A1" s="28" t="s">
        <v>276</v>
      </c>
    </row>
    <row r="3" spans="1:6" ht="13.5" customHeight="1" x14ac:dyDescent="0.2"/>
    <row r="4" spans="1:6" x14ac:dyDescent="0.2">
      <c r="E4" s="136" t="s">
        <v>216</v>
      </c>
      <c r="F4" s="27"/>
    </row>
    <row r="5" spans="1:6" x14ac:dyDescent="0.2">
      <c r="E5" s="134" t="s">
        <v>451</v>
      </c>
    </row>
    <row r="7" spans="1:6" x14ac:dyDescent="0.2">
      <c r="B7" s="133" t="s">
        <v>215</v>
      </c>
    </row>
    <row r="8" spans="1:6" x14ac:dyDescent="0.2">
      <c r="B8" s="133"/>
    </row>
    <row r="9" spans="1:6" x14ac:dyDescent="0.2">
      <c r="B9" s="133" t="s">
        <v>214</v>
      </c>
    </row>
    <row r="10" spans="1:6" x14ac:dyDescent="0.2">
      <c r="B10" s="133" t="s">
        <v>213</v>
      </c>
    </row>
    <row r="14" spans="1:6" x14ac:dyDescent="0.2">
      <c r="D14" s="131" t="s">
        <v>212</v>
      </c>
    </row>
    <row r="16" spans="1:6" x14ac:dyDescent="0.2">
      <c r="B16" s="133"/>
      <c r="D16" s="133" t="s">
        <v>211</v>
      </c>
      <c r="F16" s="133"/>
    </row>
    <row r="17" spans="1:6" x14ac:dyDescent="0.2">
      <c r="B17" s="133"/>
      <c r="D17" s="133" t="s">
        <v>210</v>
      </c>
      <c r="F17" s="133"/>
    </row>
    <row r="18" spans="1:6" x14ac:dyDescent="0.2">
      <c r="B18" s="133"/>
      <c r="D18" s="133" t="s">
        <v>209</v>
      </c>
      <c r="F18" s="133"/>
    </row>
    <row r="24" spans="1:6" ht="13.5" customHeight="1" x14ac:dyDescent="0.2">
      <c r="A24" s="210" t="s">
        <v>665</v>
      </c>
      <c r="B24" s="207"/>
      <c r="C24" s="207"/>
      <c r="D24" s="207"/>
      <c r="E24" s="207"/>
      <c r="F24" s="207"/>
    </row>
    <row r="25" spans="1:6" x14ac:dyDescent="0.2">
      <c r="A25" s="168"/>
      <c r="B25" s="168"/>
      <c r="C25" s="168"/>
      <c r="D25" s="168"/>
      <c r="E25" s="168"/>
      <c r="F25" s="168"/>
    </row>
    <row r="26" spans="1:6" s="32" customFormat="1" x14ac:dyDescent="0.2">
      <c r="A26" s="415" t="s">
        <v>275</v>
      </c>
      <c r="B26" s="416"/>
      <c r="C26" s="416"/>
      <c r="D26" s="416"/>
      <c r="E26" s="416"/>
      <c r="F26" s="416"/>
    </row>
    <row r="27" spans="1:6" s="32" customFormat="1" x14ac:dyDescent="0.2">
      <c r="A27" s="415" t="s">
        <v>274</v>
      </c>
      <c r="B27" s="416"/>
      <c r="C27" s="416"/>
      <c r="D27" s="416"/>
      <c r="E27" s="416"/>
      <c r="F27" s="416"/>
    </row>
    <row r="28" spans="1:6" s="32" customFormat="1" ht="13.5" thickBot="1" x14ac:dyDescent="0.25">
      <c r="A28" s="132"/>
      <c r="B28" s="133"/>
      <c r="C28" s="133"/>
      <c r="D28" s="133"/>
      <c r="E28" s="133"/>
      <c r="F28" s="133"/>
    </row>
    <row r="29" spans="1:6" s="32" customFormat="1" ht="25.5" customHeight="1" thickBot="1" x14ac:dyDescent="0.25">
      <c r="A29" s="417" t="s">
        <v>642</v>
      </c>
      <c r="B29" s="418"/>
      <c r="C29" s="201"/>
      <c r="D29" s="143"/>
      <c r="E29" s="143"/>
      <c r="F29" s="143"/>
    </row>
    <row r="30" spans="1:6" s="32" customFormat="1" ht="13.5" thickBot="1" x14ac:dyDescent="0.25">
      <c r="A30" s="130"/>
    </row>
    <row r="31" spans="1:6" ht="30" customHeight="1" thickBot="1" x14ac:dyDescent="0.25">
      <c r="A31" s="43" t="s">
        <v>273</v>
      </c>
      <c r="B31" s="42" t="s">
        <v>261</v>
      </c>
      <c r="C31" s="42" t="s">
        <v>367</v>
      </c>
      <c r="D31" s="42" t="s">
        <v>88</v>
      </c>
      <c r="E31" s="42" t="s">
        <v>272</v>
      </c>
      <c r="F31" s="41" t="s">
        <v>271</v>
      </c>
    </row>
    <row r="32" spans="1:6" ht="30" customHeight="1" thickTop="1" x14ac:dyDescent="0.2">
      <c r="A32" s="40">
        <v>1</v>
      </c>
      <c r="B32" s="39"/>
      <c r="C32" s="39"/>
      <c r="D32" s="39"/>
      <c r="E32" s="39" t="s">
        <v>270</v>
      </c>
      <c r="F32" s="38"/>
    </row>
    <row r="33" spans="1:6" ht="30" customHeight="1" x14ac:dyDescent="0.2">
      <c r="A33" s="37">
        <v>2</v>
      </c>
      <c r="B33" s="39"/>
      <c r="C33" s="135"/>
      <c r="D33" s="135"/>
      <c r="E33" s="135" t="s">
        <v>270</v>
      </c>
      <c r="F33" s="36"/>
    </row>
    <row r="34" spans="1:6" ht="30" customHeight="1" x14ac:dyDescent="0.2">
      <c r="A34" s="37">
        <v>3</v>
      </c>
      <c r="B34" s="39"/>
      <c r="C34" s="135"/>
      <c r="D34" s="135"/>
      <c r="E34" s="135" t="s">
        <v>270</v>
      </c>
      <c r="F34" s="36"/>
    </row>
    <row r="35" spans="1:6" ht="30" customHeight="1" x14ac:dyDescent="0.2">
      <c r="A35" s="37">
        <v>4</v>
      </c>
      <c r="B35" s="39"/>
      <c r="C35" s="135"/>
      <c r="D35" s="135"/>
      <c r="E35" s="135" t="s">
        <v>270</v>
      </c>
      <c r="F35" s="36"/>
    </row>
    <row r="36" spans="1:6" ht="30" customHeight="1" x14ac:dyDescent="0.2">
      <c r="A36" s="37">
        <v>5</v>
      </c>
      <c r="B36" s="39"/>
      <c r="C36" s="144"/>
      <c r="D36" s="144"/>
      <c r="E36" s="144" t="s">
        <v>269</v>
      </c>
      <c r="F36" s="36"/>
    </row>
    <row r="37" spans="1:6" ht="30" customHeight="1" x14ac:dyDescent="0.2">
      <c r="A37" s="40">
        <v>6</v>
      </c>
      <c r="B37" s="39"/>
      <c r="C37" s="39"/>
      <c r="D37" s="39"/>
      <c r="E37" s="39" t="s">
        <v>270</v>
      </c>
      <c r="F37" s="38"/>
    </row>
    <row r="38" spans="1:6" ht="30" customHeight="1" x14ac:dyDescent="0.2">
      <c r="A38" s="37">
        <v>7</v>
      </c>
      <c r="B38" s="39"/>
      <c r="C38" s="135"/>
      <c r="D38" s="135"/>
      <c r="E38" s="135" t="s">
        <v>270</v>
      </c>
      <c r="F38" s="36"/>
    </row>
    <row r="39" spans="1:6" ht="30" customHeight="1" x14ac:dyDescent="0.2">
      <c r="A39" s="37">
        <v>8</v>
      </c>
      <c r="B39" s="39"/>
      <c r="C39" s="135"/>
      <c r="D39" s="135"/>
      <c r="E39" s="135" t="s">
        <v>270</v>
      </c>
      <c r="F39" s="36"/>
    </row>
    <row r="40" spans="1:6" ht="30" customHeight="1" x14ac:dyDescent="0.2">
      <c r="A40" s="37">
        <v>9</v>
      </c>
      <c r="B40" s="39"/>
      <c r="C40" s="135"/>
      <c r="D40" s="135"/>
      <c r="E40" s="135" t="s">
        <v>270</v>
      </c>
      <c r="F40" s="36"/>
    </row>
    <row r="41" spans="1:6" ht="30" customHeight="1" thickBot="1" x14ac:dyDescent="0.25">
      <c r="A41" s="35">
        <v>10</v>
      </c>
      <c r="B41" s="34"/>
      <c r="C41" s="34"/>
      <c r="D41" s="34"/>
      <c r="E41" s="34" t="s">
        <v>269</v>
      </c>
      <c r="F41" s="33"/>
    </row>
  </sheetData>
  <mergeCells count="4">
    <mergeCell ref="A24:F24"/>
    <mergeCell ref="A26:F26"/>
    <mergeCell ref="A27:F27"/>
    <mergeCell ref="A29:B29"/>
  </mergeCells>
  <phoneticPr fontId="2"/>
  <dataValidations count="1">
    <dataValidation type="list" allowBlank="1" showInputMessage="1" showErrorMessage="1" sqref="B32:B41" xr:uid="{A977B6D5-B842-4C8D-A034-AB834BEE3CB0}">
      <formula1>INDIRECT($C$29)</formula1>
    </dataValidation>
  </dataValidations>
  <pageMargins left="0.75" right="0.75" top="1" bottom="1" header="0.5" footer="0.5"/>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735AED5-10B0-493F-9110-E4B2493FA320}">
          <x14:formula1>
            <xm:f>'選択リスト（野菜メニュー）'!$AB$1:$AD$1</xm:f>
          </x14:formula1>
          <xm:sqref>C29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F900A-EAFB-4421-B7DF-B1C00C35DE4B}">
  <sheetPr>
    <pageSetUpPr fitToPage="1"/>
  </sheetPr>
  <dimension ref="A1:AF99"/>
  <sheetViews>
    <sheetView showGridLines="0" view="pageBreakPreview" topLeftCell="A89" zoomScaleNormal="100" zoomScaleSheetLayoutView="100" zoomScalePageLayoutView="90" workbookViewId="0">
      <selection activeCell="AK64" sqref="AK64"/>
    </sheetView>
  </sheetViews>
  <sheetFormatPr defaultColWidth="9" defaultRowHeight="13" x14ac:dyDescent="0.2"/>
  <cols>
    <col min="1" max="3" width="3.453125" style="103" customWidth="1"/>
    <col min="4" max="24" width="2.90625" style="103" customWidth="1"/>
    <col min="25" max="26" width="2.90625" style="104" customWidth="1"/>
    <col min="27" max="30" width="2.90625" style="103" customWidth="1"/>
    <col min="31" max="31" width="3.6328125" style="103" customWidth="1"/>
    <col min="32" max="33" width="2.7265625" style="103" customWidth="1"/>
    <col min="34" max="34" width="4.26953125" style="103" customWidth="1"/>
    <col min="35" max="35" width="13" style="103" bestFit="1" customWidth="1"/>
    <col min="36" max="36" width="9.453125" style="103" bestFit="1" customWidth="1"/>
    <col min="37" max="37" width="9.08984375" style="103" bestFit="1" customWidth="1"/>
    <col min="38" max="38" width="8" style="103" customWidth="1"/>
    <col min="39" max="39" width="10.08984375" style="103" bestFit="1" customWidth="1"/>
    <col min="40" max="16384" width="9" style="103"/>
  </cols>
  <sheetData>
    <row r="1" spans="1:32" ht="21.5" customHeight="1" x14ac:dyDescent="0.2">
      <c r="A1" s="102" t="s">
        <v>424</v>
      </c>
      <c r="B1" s="102"/>
      <c r="C1" s="102"/>
      <c r="D1" s="102"/>
      <c r="E1" s="102"/>
      <c r="F1" s="102"/>
      <c r="G1" s="102"/>
      <c r="H1" s="102"/>
      <c r="I1" s="102"/>
      <c r="J1" s="102"/>
      <c r="K1" s="102"/>
      <c r="L1" s="102"/>
      <c r="M1" s="102"/>
      <c r="N1" s="102"/>
      <c r="O1" s="102"/>
      <c r="P1" s="102"/>
      <c r="Q1" s="102"/>
      <c r="R1" s="102"/>
    </row>
    <row r="2" spans="1:32" ht="30" customHeight="1" x14ac:dyDescent="0.2">
      <c r="A2" s="419" t="s">
        <v>460</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row>
    <row r="3" spans="1:32" ht="30" customHeight="1" thickBot="1" x14ac:dyDescent="0.25">
      <c r="A3" s="103" t="s">
        <v>310</v>
      </c>
    </row>
    <row r="4" spans="1:32" ht="20" customHeight="1" x14ac:dyDescent="0.2">
      <c r="A4" s="428" t="s">
        <v>273</v>
      </c>
      <c r="B4" s="429"/>
      <c r="C4" s="429"/>
      <c r="D4" s="429"/>
      <c r="E4" s="429"/>
      <c r="F4" s="429"/>
      <c r="G4" s="429"/>
      <c r="H4" s="429" t="s">
        <v>642</v>
      </c>
      <c r="I4" s="429"/>
      <c r="J4" s="429"/>
      <c r="K4" s="429"/>
      <c r="L4" s="429"/>
      <c r="M4" s="429"/>
      <c r="N4" s="429"/>
      <c r="O4" s="429"/>
      <c r="P4" s="429"/>
      <c r="Q4" s="429"/>
      <c r="R4" s="429"/>
      <c r="S4" s="429"/>
      <c r="T4" s="429"/>
      <c r="U4" s="429"/>
      <c r="V4" s="429"/>
      <c r="W4" s="429"/>
      <c r="X4" s="429"/>
      <c r="Y4" s="429"/>
      <c r="Z4" s="429"/>
      <c r="AA4" s="429"/>
      <c r="AB4" s="429"/>
      <c r="AC4" s="429"/>
      <c r="AD4" s="429"/>
      <c r="AE4" s="432"/>
    </row>
    <row r="5" spans="1:32" ht="20" customHeight="1" x14ac:dyDescent="0.2">
      <c r="A5" s="430"/>
      <c r="B5" s="431"/>
      <c r="C5" s="431"/>
      <c r="D5" s="431"/>
      <c r="E5" s="431"/>
      <c r="F5" s="431"/>
      <c r="G5" s="431"/>
      <c r="H5" s="431" t="s">
        <v>643</v>
      </c>
      <c r="I5" s="431"/>
      <c r="J5" s="431"/>
      <c r="K5" s="431"/>
      <c r="L5" s="431"/>
      <c r="M5" s="431"/>
      <c r="N5" s="431"/>
      <c r="O5" s="431"/>
      <c r="P5" s="431"/>
      <c r="Q5" s="431"/>
      <c r="R5" s="431"/>
      <c r="S5" s="431"/>
      <c r="T5" s="431"/>
      <c r="U5" s="431"/>
      <c r="V5" s="431"/>
      <c r="W5" s="431"/>
      <c r="X5" s="431"/>
      <c r="Y5" s="431"/>
      <c r="Z5" s="431"/>
      <c r="AA5" s="431"/>
      <c r="AB5" s="431"/>
      <c r="AC5" s="431"/>
      <c r="AD5" s="431"/>
      <c r="AE5" s="433"/>
      <c r="AF5" s="105"/>
    </row>
    <row r="6" spans="1:32" ht="30" customHeight="1" thickBot="1" x14ac:dyDescent="0.25">
      <c r="A6" s="421" t="s">
        <v>367</v>
      </c>
      <c r="B6" s="422"/>
      <c r="C6" s="423"/>
      <c r="D6" s="424" t="s">
        <v>309</v>
      </c>
      <c r="E6" s="425"/>
      <c r="F6" s="425"/>
      <c r="G6" s="425"/>
      <c r="H6" s="425"/>
      <c r="I6" s="425"/>
      <c r="J6" s="425"/>
      <c r="K6" s="425"/>
      <c r="L6" s="426"/>
      <c r="M6" s="424" t="s">
        <v>88</v>
      </c>
      <c r="N6" s="425"/>
      <c r="O6" s="425"/>
      <c r="P6" s="425"/>
      <c r="Q6" s="426"/>
      <c r="R6" s="424"/>
      <c r="S6" s="425"/>
      <c r="T6" s="425"/>
      <c r="U6" s="426"/>
      <c r="V6" s="427" t="s">
        <v>272</v>
      </c>
      <c r="W6" s="425"/>
      <c r="X6" s="425"/>
      <c r="Y6" s="425"/>
      <c r="Z6" s="426"/>
      <c r="AA6" s="427"/>
      <c r="AB6" s="425"/>
      <c r="AC6" s="425"/>
      <c r="AD6" s="425"/>
      <c r="AE6" s="444"/>
      <c r="AF6" s="106"/>
    </row>
    <row r="8" spans="1:32" ht="30" customHeight="1" thickBot="1" x14ac:dyDescent="0.25">
      <c r="A8" s="103" t="s">
        <v>308</v>
      </c>
    </row>
    <row r="9" spans="1:32" x14ac:dyDescent="0.2">
      <c r="A9" s="445" t="s">
        <v>249</v>
      </c>
      <c r="B9" s="446"/>
      <c r="C9" s="447"/>
      <c r="D9" s="451" t="s">
        <v>307</v>
      </c>
      <c r="E9" s="446"/>
      <c r="F9" s="446"/>
      <c r="G9" s="452"/>
      <c r="H9" s="453"/>
      <c r="I9" s="457" t="s">
        <v>306</v>
      </c>
      <c r="J9" s="458"/>
      <c r="K9" s="458"/>
      <c r="L9" s="458"/>
      <c r="M9" s="458"/>
      <c r="N9" s="458"/>
      <c r="O9" s="458"/>
      <c r="P9" s="458"/>
      <c r="Q9" s="458"/>
      <c r="R9" s="458"/>
      <c r="S9" s="458"/>
      <c r="T9" s="458"/>
      <c r="U9" s="458"/>
      <c r="V9" s="458"/>
      <c r="W9" s="459"/>
      <c r="X9" s="451" t="s">
        <v>305</v>
      </c>
      <c r="Y9" s="446"/>
      <c r="Z9" s="446"/>
      <c r="AA9" s="446"/>
      <c r="AB9" s="447"/>
      <c r="AC9" s="451" t="s">
        <v>304</v>
      </c>
      <c r="AD9" s="446"/>
      <c r="AE9" s="460"/>
      <c r="AF9" s="106"/>
    </row>
    <row r="10" spans="1:32" ht="29" customHeight="1" thickBot="1" x14ac:dyDescent="0.25">
      <c r="A10" s="448"/>
      <c r="B10" s="449"/>
      <c r="C10" s="450"/>
      <c r="D10" s="454"/>
      <c r="E10" s="449"/>
      <c r="F10" s="449"/>
      <c r="G10" s="455"/>
      <c r="H10" s="456"/>
      <c r="I10" s="462" t="s">
        <v>293</v>
      </c>
      <c r="J10" s="463"/>
      <c r="K10" s="463"/>
      <c r="L10" s="463"/>
      <c r="M10" s="464"/>
      <c r="N10" s="462" t="s">
        <v>303</v>
      </c>
      <c r="O10" s="463"/>
      <c r="P10" s="463"/>
      <c r="Q10" s="463"/>
      <c r="R10" s="463"/>
      <c r="S10" s="463"/>
      <c r="T10" s="463"/>
      <c r="U10" s="463"/>
      <c r="V10" s="463"/>
      <c r="W10" s="464"/>
      <c r="X10" s="454" t="s">
        <v>302</v>
      </c>
      <c r="Y10" s="449"/>
      <c r="Z10" s="449"/>
      <c r="AA10" s="449"/>
      <c r="AB10" s="450"/>
      <c r="AC10" s="454"/>
      <c r="AD10" s="449"/>
      <c r="AE10" s="461"/>
      <c r="AF10" s="106"/>
    </row>
    <row r="11" spans="1:32" ht="30" customHeight="1" thickTop="1" x14ac:dyDescent="0.2">
      <c r="A11" s="434">
        <v>1</v>
      </c>
      <c r="B11" s="435"/>
      <c r="C11" s="436"/>
      <c r="D11" s="437"/>
      <c r="E11" s="438"/>
      <c r="F11" s="438"/>
      <c r="G11" s="439"/>
      <c r="H11" s="440"/>
      <c r="I11" s="441"/>
      <c r="J11" s="435"/>
      <c r="K11" s="435"/>
      <c r="L11" s="435"/>
      <c r="M11" s="436"/>
      <c r="N11" s="437"/>
      <c r="O11" s="438"/>
      <c r="P11" s="438"/>
      <c r="Q11" s="438"/>
      <c r="R11" s="438"/>
      <c r="S11" s="438"/>
      <c r="T11" s="438"/>
      <c r="U11" s="438"/>
      <c r="V11" s="438"/>
      <c r="W11" s="442"/>
      <c r="X11" s="441"/>
      <c r="Y11" s="435"/>
      <c r="Z11" s="435"/>
      <c r="AA11" s="435"/>
      <c r="AB11" s="436"/>
      <c r="AC11" s="441"/>
      <c r="AD11" s="435"/>
      <c r="AE11" s="443"/>
      <c r="AF11" s="105"/>
    </row>
    <row r="12" spans="1:32" ht="30" customHeight="1" x14ac:dyDescent="0.2">
      <c r="A12" s="465">
        <v>2</v>
      </c>
      <c r="B12" s="466"/>
      <c r="C12" s="467"/>
      <c r="D12" s="468"/>
      <c r="E12" s="466"/>
      <c r="F12" s="466"/>
      <c r="G12" s="469"/>
      <c r="H12" s="470"/>
      <c r="I12" s="468"/>
      <c r="J12" s="466"/>
      <c r="K12" s="466"/>
      <c r="L12" s="466"/>
      <c r="M12" s="467"/>
      <c r="N12" s="468"/>
      <c r="O12" s="466"/>
      <c r="P12" s="466"/>
      <c r="Q12" s="466"/>
      <c r="R12" s="466"/>
      <c r="S12" s="466"/>
      <c r="T12" s="466"/>
      <c r="U12" s="466"/>
      <c r="V12" s="466"/>
      <c r="W12" s="467"/>
      <c r="X12" s="468"/>
      <c r="Y12" s="466"/>
      <c r="Z12" s="466"/>
      <c r="AA12" s="466"/>
      <c r="AB12" s="467"/>
      <c r="AC12" s="468"/>
      <c r="AD12" s="466"/>
      <c r="AE12" s="471"/>
      <c r="AF12" s="105"/>
    </row>
    <row r="13" spans="1:32" ht="30" customHeight="1" x14ac:dyDescent="0.2">
      <c r="A13" s="465">
        <v>3</v>
      </c>
      <c r="B13" s="466"/>
      <c r="C13" s="467"/>
      <c r="D13" s="468"/>
      <c r="E13" s="466"/>
      <c r="F13" s="466"/>
      <c r="G13" s="469"/>
      <c r="H13" s="470"/>
      <c r="I13" s="468"/>
      <c r="J13" s="466"/>
      <c r="K13" s="466"/>
      <c r="L13" s="466"/>
      <c r="M13" s="467"/>
      <c r="N13" s="468"/>
      <c r="O13" s="466"/>
      <c r="P13" s="466"/>
      <c r="Q13" s="466"/>
      <c r="R13" s="466"/>
      <c r="S13" s="466"/>
      <c r="T13" s="466"/>
      <c r="U13" s="466"/>
      <c r="V13" s="466"/>
      <c r="W13" s="467"/>
      <c r="X13" s="468"/>
      <c r="Y13" s="466"/>
      <c r="Z13" s="466"/>
      <c r="AA13" s="466"/>
      <c r="AB13" s="467"/>
      <c r="AC13" s="468"/>
      <c r="AD13" s="466"/>
      <c r="AE13" s="471"/>
      <c r="AF13" s="105"/>
    </row>
    <row r="14" spans="1:32" ht="30" customHeight="1" x14ac:dyDescent="0.2">
      <c r="A14" s="465">
        <v>4</v>
      </c>
      <c r="B14" s="466"/>
      <c r="C14" s="467"/>
      <c r="D14" s="468"/>
      <c r="E14" s="466"/>
      <c r="F14" s="466"/>
      <c r="G14" s="469"/>
      <c r="H14" s="470"/>
      <c r="I14" s="468"/>
      <c r="J14" s="466"/>
      <c r="K14" s="466"/>
      <c r="L14" s="466"/>
      <c r="M14" s="467"/>
      <c r="N14" s="468"/>
      <c r="O14" s="466"/>
      <c r="P14" s="466"/>
      <c r="Q14" s="466"/>
      <c r="R14" s="466"/>
      <c r="S14" s="466"/>
      <c r="T14" s="466"/>
      <c r="U14" s="466"/>
      <c r="V14" s="466"/>
      <c r="W14" s="467"/>
      <c r="X14" s="468"/>
      <c r="Y14" s="466"/>
      <c r="Z14" s="466"/>
      <c r="AA14" s="466"/>
      <c r="AB14" s="467"/>
      <c r="AC14" s="468"/>
      <c r="AD14" s="466"/>
      <c r="AE14" s="471"/>
      <c r="AF14" s="105"/>
    </row>
    <row r="15" spans="1:32" ht="30" customHeight="1" thickBot="1" x14ac:dyDescent="0.25">
      <c r="A15" s="472">
        <v>5</v>
      </c>
      <c r="B15" s="473"/>
      <c r="C15" s="474"/>
      <c r="D15" s="475"/>
      <c r="E15" s="473"/>
      <c r="F15" s="473"/>
      <c r="G15" s="476"/>
      <c r="H15" s="477"/>
      <c r="I15" s="475"/>
      <c r="J15" s="473"/>
      <c r="K15" s="473"/>
      <c r="L15" s="473"/>
      <c r="M15" s="474"/>
      <c r="N15" s="475"/>
      <c r="O15" s="473"/>
      <c r="P15" s="473"/>
      <c r="Q15" s="473"/>
      <c r="R15" s="473"/>
      <c r="S15" s="473"/>
      <c r="T15" s="473"/>
      <c r="U15" s="473"/>
      <c r="V15" s="473"/>
      <c r="W15" s="474"/>
      <c r="X15" s="475"/>
      <c r="Y15" s="473"/>
      <c r="Z15" s="473"/>
      <c r="AA15" s="473"/>
      <c r="AB15" s="474"/>
      <c r="AC15" s="475"/>
      <c r="AD15" s="473"/>
      <c r="AE15" s="478"/>
      <c r="AF15" s="105"/>
    </row>
    <row r="16" spans="1:32" x14ac:dyDescent="0.2">
      <c r="A16" s="107" t="s">
        <v>301</v>
      </c>
      <c r="B16" s="107"/>
      <c r="C16" s="107"/>
      <c r="D16" s="106"/>
      <c r="E16" s="106"/>
      <c r="F16" s="106"/>
      <c r="G16" s="106"/>
      <c r="H16" s="106"/>
      <c r="I16" s="107"/>
      <c r="J16" s="107"/>
      <c r="K16" s="107"/>
      <c r="L16" s="107"/>
      <c r="M16" s="107"/>
      <c r="N16" s="107"/>
      <c r="O16" s="107"/>
      <c r="P16" s="107"/>
      <c r="Q16" s="107"/>
      <c r="R16" s="107"/>
    </row>
    <row r="17" spans="1:32" x14ac:dyDescent="0.2">
      <c r="A17" s="107" t="s">
        <v>300</v>
      </c>
      <c r="B17" s="107"/>
      <c r="C17" s="107"/>
      <c r="D17" s="107"/>
      <c r="E17" s="107"/>
      <c r="F17" s="107"/>
      <c r="G17" s="107"/>
      <c r="H17" s="107"/>
      <c r="I17" s="107"/>
      <c r="J17" s="107"/>
      <c r="K17" s="107"/>
      <c r="L17" s="107"/>
      <c r="M17" s="107"/>
      <c r="N17" s="107"/>
      <c r="O17" s="107"/>
      <c r="P17" s="107"/>
      <c r="Q17" s="107"/>
      <c r="R17" s="107"/>
    </row>
    <row r="18" spans="1:32" x14ac:dyDescent="0.2">
      <c r="A18" s="107" t="s">
        <v>299</v>
      </c>
      <c r="B18" s="107"/>
      <c r="C18" s="107"/>
      <c r="D18" s="107"/>
      <c r="E18" s="107"/>
      <c r="F18" s="107"/>
      <c r="G18" s="107"/>
      <c r="H18" s="107"/>
      <c r="I18" s="107"/>
      <c r="J18" s="107"/>
      <c r="K18" s="107"/>
      <c r="L18" s="107"/>
      <c r="M18" s="107"/>
      <c r="N18" s="107"/>
      <c r="O18" s="107"/>
      <c r="P18" s="107"/>
      <c r="Q18" s="107"/>
      <c r="R18" s="107"/>
    </row>
    <row r="19" spans="1:32" x14ac:dyDescent="0.2">
      <c r="B19" s="108"/>
      <c r="C19" s="108"/>
      <c r="D19" s="108" t="s">
        <v>298</v>
      </c>
      <c r="E19" s="108"/>
      <c r="F19" s="108"/>
      <c r="G19" s="108"/>
      <c r="H19" s="108"/>
      <c r="I19" s="108"/>
      <c r="J19" s="108"/>
      <c r="K19" s="108"/>
      <c r="L19" s="108"/>
      <c r="M19" s="108"/>
      <c r="N19" s="108"/>
      <c r="O19" s="108"/>
      <c r="P19" s="108"/>
      <c r="Q19" s="108"/>
      <c r="R19" s="108"/>
    </row>
    <row r="20" spans="1:32" x14ac:dyDescent="0.2">
      <c r="B20" s="108"/>
      <c r="C20" s="108"/>
      <c r="D20" s="108" t="s">
        <v>376</v>
      </c>
      <c r="E20" s="108"/>
      <c r="F20" s="108"/>
      <c r="G20" s="108"/>
      <c r="H20" s="108"/>
      <c r="I20" s="108"/>
      <c r="J20" s="108"/>
      <c r="K20" s="108"/>
      <c r="L20" s="108"/>
      <c r="M20" s="108"/>
      <c r="N20" s="108"/>
      <c r="O20" s="108"/>
      <c r="P20" s="108"/>
      <c r="Q20" s="108"/>
      <c r="R20" s="108"/>
    </row>
    <row r="21" spans="1:32" x14ac:dyDescent="0.2">
      <c r="B21" s="108"/>
      <c r="C21" s="108"/>
      <c r="D21" s="108" t="s">
        <v>297</v>
      </c>
      <c r="E21" s="108"/>
      <c r="F21" s="108"/>
      <c r="G21" s="108"/>
      <c r="H21" s="108"/>
      <c r="I21" s="108"/>
      <c r="J21" s="108"/>
      <c r="K21" s="108"/>
      <c r="L21" s="108"/>
      <c r="M21" s="108"/>
      <c r="N21" s="108"/>
      <c r="O21" s="108"/>
      <c r="P21" s="108"/>
      <c r="Q21" s="108"/>
      <c r="R21" s="108"/>
    </row>
    <row r="22" spans="1:32" x14ac:dyDescent="0.2">
      <c r="B22" s="108"/>
      <c r="C22" s="108"/>
      <c r="D22" s="108" t="s">
        <v>296</v>
      </c>
      <c r="E22" s="108"/>
      <c r="F22" s="108"/>
      <c r="G22" s="108"/>
      <c r="H22" s="108"/>
      <c r="I22" s="108"/>
      <c r="J22" s="108"/>
      <c r="K22" s="108"/>
      <c r="L22" s="108"/>
      <c r="M22" s="108"/>
      <c r="N22" s="108"/>
      <c r="O22" s="108"/>
      <c r="P22" s="108"/>
      <c r="Q22" s="108"/>
      <c r="R22" s="108"/>
    </row>
    <row r="23" spans="1:32" x14ac:dyDescent="0.2">
      <c r="B23" s="108"/>
      <c r="C23" s="108"/>
      <c r="D23" s="108" t="s">
        <v>295</v>
      </c>
      <c r="E23" s="108"/>
      <c r="F23" s="108"/>
      <c r="G23" s="108"/>
      <c r="H23" s="108"/>
      <c r="I23" s="108"/>
      <c r="J23" s="108"/>
      <c r="K23" s="108"/>
      <c r="L23" s="108"/>
      <c r="M23" s="108"/>
      <c r="N23" s="108"/>
      <c r="O23" s="108"/>
      <c r="P23" s="108"/>
      <c r="Q23" s="108"/>
      <c r="R23" s="108"/>
    </row>
    <row r="25" spans="1:32" ht="30" customHeight="1" thickBot="1" x14ac:dyDescent="0.25">
      <c r="A25" s="103" t="s">
        <v>294</v>
      </c>
    </row>
    <row r="26" spans="1:32" ht="26.5" customHeight="1" x14ac:dyDescent="0.2">
      <c r="A26" s="489" t="s">
        <v>249</v>
      </c>
      <c r="B26" s="490"/>
      <c r="C26" s="490"/>
      <c r="D26" s="490" t="s">
        <v>293</v>
      </c>
      <c r="E26" s="493"/>
      <c r="F26" s="493"/>
      <c r="G26" s="493"/>
      <c r="H26" s="493"/>
      <c r="I26" s="493"/>
      <c r="J26" s="451" t="s">
        <v>292</v>
      </c>
      <c r="K26" s="452"/>
      <c r="L26" s="452"/>
      <c r="M26" s="452"/>
      <c r="N26" s="452"/>
      <c r="O26" s="453"/>
      <c r="P26" s="490" t="s">
        <v>286</v>
      </c>
      <c r="Q26" s="493"/>
      <c r="R26" s="493"/>
      <c r="S26" s="493"/>
      <c r="T26" s="490" t="s">
        <v>285</v>
      </c>
      <c r="U26" s="493"/>
      <c r="V26" s="493"/>
      <c r="W26" s="493"/>
      <c r="X26" s="490" t="s">
        <v>284</v>
      </c>
      <c r="Y26" s="493"/>
      <c r="Z26" s="493"/>
      <c r="AA26" s="493"/>
      <c r="AB26" s="490" t="s">
        <v>283</v>
      </c>
      <c r="AC26" s="493"/>
      <c r="AD26" s="493"/>
      <c r="AE26" s="503"/>
      <c r="AF26" s="109"/>
    </row>
    <row r="27" spans="1:32" ht="25.5" customHeight="1" thickBot="1" x14ac:dyDescent="0.25">
      <c r="A27" s="491"/>
      <c r="B27" s="492"/>
      <c r="C27" s="492"/>
      <c r="D27" s="494"/>
      <c r="E27" s="494"/>
      <c r="F27" s="494"/>
      <c r="G27" s="494"/>
      <c r="H27" s="494"/>
      <c r="I27" s="494"/>
      <c r="J27" s="495"/>
      <c r="K27" s="455"/>
      <c r="L27" s="455"/>
      <c r="M27" s="455"/>
      <c r="N27" s="455"/>
      <c r="O27" s="456"/>
      <c r="P27" s="492" t="s">
        <v>282</v>
      </c>
      <c r="Q27" s="494"/>
      <c r="R27" s="494"/>
      <c r="S27" s="494"/>
      <c r="T27" s="492" t="s">
        <v>282</v>
      </c>
      <c r="U27" s="494"/>
      <c r="V27" s="494"/>
      <c r="W27" s="494"/>
      <c r="X27" s="492" t="s">
        <v>282</v>
      </c>
      <c r="Y27" s="494"/>
      <c r="Z27" s="494"/>
      <c r="AA27" s="494"/>
      <c r="AB27" s="492" t="s">
        <v>282</v>
      </c>
      <c r="AC27" s="494"/>
      <c r="AD27" s="494"/>
      <c r="AE27" s="504"/>
      <c r="AF27" s="106"/>
    </row>
    <row r="28" spans="1:32" ht="20.149999999999999" customHeight="1" thickTop="1" x14ac:dyDescent="0.2">
      <c r="A28" s="479">
        <v>1</v>
      </c>
      <c r="B28" s="480"/>
      <c r="C28" s="480"/>
      <c r="D28" s="480"/>
      <c r="E28" s="483"/>
      <c r="F28" s="483"/>
      <c r="G28" s="483"/>
      <c r="H28" s="483"/>
      <c r="I28" s="483"/>
      <c r="J28" s="484"/>
      <c r="K28" s="485"/>
      <c r="L28" s="485"/>
      <c r="M28" s="485"/>
      <c r="N28" s="485"/>
      <c r="O28" s="486"/>
      <c r="P28" s="487"/>
      <c r="Q28" s="488"/>
      <c r="R28" s="488"/>
      <c r="S28" s="488"/>
      <c r="T28" s="487"/>
      <c r="U28" s="488"/>
      <c r="V28" s="488"/>
      <c r="W28" s="488"/>
      <c r="X28" s="487"/>
      <c r="Y28" s="488"/>
      <c r="Z28" s="488"/>
      <c r="AA28" s="488"/>
      <c r="AB28" s="487"/>
      <c r="AC28" s="488"/>
      <c r="AD28" s="488"/>
      <c r="AE28" s="496"/>
      <c r="AF28" s="105"/>
    </row>
    <row r="29" spans="1:32" ht="20.149999999999999" customHeight="1" x14ac:dyDescent="0.2">
      <c r="A29" s="481"/>
      <c r="B29" s="482"/>
      <c r="C29" s="482"/>
      <c r="D29" s="482"/>
      <c r="E29" s="482"/>
      <c r="F29" s="482"/>
      <c r="G29" s="482"/>
      <c r="H29" s="482"/>
      <c r="I29" s="482"/>
      <c r="J29" s="497"/>
      <c r="K29" s="498"/>
      <c r="L29" s="498"/>
      <c r="M29" s="498"/>
      <c r="N29" s="498"/>
      <c r="O29" s="499"/>
      <c r="P29" s="500"/>
      <c r="Q29" s="501"/>
      <c r="R29" s="501"/>
      <c r="S29" s="501"/>
      <c r="T29" s="500"/>
      <c r="U29" s="501"/>
      <c r="V29" s="501"/>
      <c r="W29" s="501"/>
      <c r="X29" s="500"/>
      <c r="Y29" s="501"/>
      <c r="Z29" s="501"/>
      <c r="AA29" s="501"/>
      <c r="AB29" s="500"/>
      <c r="AC29" s="501"/>
      <c r="AD29" s="501"/>
      <c r="AE29" s="502"/>
      <c r="AF29" s="105"/>
    </row>
    <row r="30" spans="1:32" ht="20.149999999999999" customHeight="1" x14ac:dyDescent="0.2">
      <c r="A30" s="509">
        <v>2</v>
      </c>
      <c r="B30" s="510"/>
      <c r="C30" s="510"/>
      <c r="D30" s="510"/>
      <c r="E30" s="482"/>
      <c r="F30" s="482"/>
      <c r="G30" s="482"/>
      <c r="H30" s="482"/>
      <c r="I30" s="482"/>
      <c r="J30" s="511"/>
      <c r="K30" s="512"/>
      <c r="L30" s="512"/>
      <c r="M30" s="512"/>
      <c r="N30" s="512"/>
      <c r="O30" s="513"/>
      <c r="P30" s="505"/>
      <c r="Q30" s="506"/>
      <c r="R30" s="506"/>
      <c r="S30" s="506"/>
      <c r="T30" s="505"/>
      <c r="U30" s="506"/>
      <c r="V30" s="506"/>
      <c r="W30" s="506"/>
      <c r="X30" s="505"/>
      <c r="Y30" s="506"/>
      <c r="Z30" s="506"/>
      <c r="AA30" s="506"/>
      <c r="AB30" s="505"/>
      <c r="AC30" s="506"/>
      <c r="AD30" s="506"/>
      <c r="AE30" s="507"/>
      <c r="AF30" s="105"/>
    </row>
    <row r="31" spans="1:32" ht="20.149999999999999" customHeight="1" x14ac:dyDescent="0.2">
      <c r="A31" s="481"/>
      <c r="B31" s="482"/>
      <c r="C31" s="482"/>
      <c r="D31" s="482"/>
      <c r="E31" s="482"/>
      <c r="F31" s="482"/>
      <c r="G31" s="482"/>
      <c r="H31" s="482"/>
      <c r="I31" s="482"/>
      <c r="J31" s="497"/>
      <c r="K31" s="498"/>
      <c r="L31" s="498"/>
      <c r="M31" s="498"/>
      <c r="N31" s="498"/>
      <c r="O31" s="499"/>
      <c r="P31" s="480"/>
      <c r="Q31" s="483"/>
      <c r="R31" s="483"/>
      <c r="S31" s="483"/>
      <c r="T31" s="480"/>
      <c r="U31" s="483"/>
      <c r="V31" s="483"/>
      <c r="W31" s="483"/>
      <c r="X31" s="480"/>
      <c r="Y31" s="483"/>
      <c r="Z31" s="483"/>
      <c r="AA31" s="483"/>
      <c r="AB31" s="480"/>
      <c r="AC31" s="483"/>
      <c r="AD31" s="483"/>
      <c r="AE31" s="508"/>
      <c r="AF31" s="105"/>
    </row>
    <row r="32" spans="1:32" ht="20.149999999999999" customHeight="1" x14ac:dyDescent="0.2">
      <c r="A32" s="509">
        <v>3</v>
      </c>
      <c r="B32" s="510"/>
      <c r="C32" s="510"/>
      <c r="D32" s="510"/>
      <c r="E32" s="482"/>
      <c r="F32" s="482"/>
      <c r="G32" s="482"/>
      <c r="H32" s="482"/>
      <c r="I32" s="482"/>
      <c r="J32" s="511"/>
      <c r="K32" s="512"/>
      <c r="L32" s="512"/>
      <c r="M32" s="512"/>
      <c r="N32" s="512"/>
      <c r="O32" s="513"/>
      <c r="P32" s="505"/>
      <c r="Q32" s="506"/>
      <c r="R32" s="506"/>
      <c r="S32" s="506"/>
      <c r="T32" s="505"/>
      <c r="U32" s="506"/>
      <c r="V32" s="506"/>
      <c r="W32" s="506"/>
      <c r="X32" s="505"/>
      <c r="Y32" s="506"/>
      <c r="Z32" s="506"/>
      <c r="AA32" s="506"/>
      <c r="AB32" s="505"/>
      <c r="AC32" s="506"/>
      <c r="AD32" s="506"/>
      <c r="AE32" s="507"/>
      <c r="AF32" s="105"/>
    </row>
    <row r="33" spans="1:32" ht="20.149999999999999" customHeight="1" x14ac:dyDescent="0.2">
      <c r="A33" s="481"/>
      <c r="B33" s="482"/>
      <c r="C33" s="482"/>
      <c r="D33" s="482"/>
      <c r="E33" s="482"/>
      <c r="F33" s="482"/>
      <c r="G33" s="482"/>
      <c r="H33" s="482"/>
      <c r="I33" s="482"/>
      <c r="J33" s="497"/>
      <c r="K33" s="498"/>
      <c r="L33" s="498"/>
      <c r="M33" s="498"/>
      <c r="N33" s="498"/>
      <c r="O33" s="499"/>
      <c r="P33" s="480"/>
      <c r="Q33" s="483"/>
      <c r="R33" s="483"/>
      <c r="S33" s="483"/>
      <c r="T33" s="480"/>
      <c r="U33" s="483"/>
      <c r="V33" s="483"/>
      <c r="W33" s="483"/>
      <c r="X33" s="480"/>
      <c r="Y33" s="483"/>
      <c r="Z33" s="483"/>
      <c r="AA33" s="483"/>
      <c r="AB33" s="480"/>
      <c r="AC33" s="483"/>
      <c r="AD33" s="483"/>
      <c r="AE33" s="508"/>
      <c r="AF33" s="105"/>
    </row>
    <row r="34" spans="1:32" ht="20.149999999999999" customHeight="1" x14ac:dyDescent="0.2">
      <c r="A34" s="509">
        <v>4</v>
      </c>
      <c r="B34" s="510"/>
      <c r="C34" s="510"/>
      <c r="D34" s="510"/>
      <c r="E34" s="482"/>
      <c r="F34" s="482"/>
      <c r="G34" s="482"/>
      <c r="H34" s="482"/>
      <c r="I34" s="482"/>
      <c r="J34" s="511"/>
      <c r="K34" s="512"/>
      <c r="L34" s="512"/>
      <c r="M34" s="512"/>
      <c r="N34" s="512"/>
      <c r="O34" s="513"/>
      <c r="P34" s="505"/>
      <c r="Q34" s="506"/>
      <c r="R34" s="506"/>
      <c r="S34" s="506"/>
      <c r="T34" s="505"/>
      <c r="U34" s="506"/>
      <c r="V34" s="506"/>
      <c r="W34" s="506"/>
      <c r="X34" s="505"/>
      <c r="Y34" s="506"/>
      <c r="Z34" s="506"/>
      <c r="AA34" s="506"/>
      <c r="AB34" s="505"/>
      <c r="AC34" s="506"/>
      <c r="AD34" s="506"/>
      <c r="AE34" s="507"/>
      <c r="AF34" s="105"/>
    </row>
    <row r="35" spans="1:32" ht="20.149999999999999" customHeight="1" thickBot="1" x14ac:dyDescent="0.25">
      <c r="A35" s="520"/>
      <c r="B35" s="521"/>
      <c r="C35" s="521"/>
      <c r="D35" s="521"/>
      <c r="E35" s="521"/>
      <c r="F35" s="521"/>
      <c r="G35" s="521"/>
      <c r="H35" s="521"/>
      <c r="I35" s="521"/>
      <c r="J35" s="514"/>
      <c r="K35" s="515"/>
      <c r="L35" s="515"/>
      <c r="M35" s="515"/>
      <c r="N35" s="515"/>
      <c r="O35" s="516"/>
      <c r="P35" s="517"/>
      <c r="Q35" s="518"/>
      <c r="R35" s="518"/>
      <c r="S35" s="518"/>
      <c r="T35" s="517"/>
      <c r="U35" s="518"/>
      <c r="V35" s="518"/>
      <c r="W35" s="518"/>
      <c r="X35" s="517"/>
      <c r="Y35" s="518"/>
      <c r="Z35" s="518"/>
      <c r="AA35" s="518"/>
      <c r="AB35" s="517"/>
      <c r="AC35" s="518"/>
      <c r="AD35" s="518"/>
      <c r="AE35" s="519"/>
      <c r="AF35" s="105"/>
    </row>
    <row r="36" spans="1:32" x14ac:dyDescent="0.2">
      <c r="A36" s="107" t="s">
        <v>291</v>
      </c>
      <c r="B36" s="107"/>
      <c r="C36" s="107"/>
      <c r="D36" s="107"/>
      <c r="E36" s="107"/>
      <c r="F36" s="107"/>
      <c r="G36" s="107"/>
      <c r="H36" s="107"/>
      <c r="I36" s="107"/>
      <c r="J36" s="107"/>
      <c r="K36" s="107"/>
      <c r="L36" s="107"/>
      <c r="M36" s="107"/>
      <c r="N36" s="107"/>
      <c r="O36" s="107"/>
      <c r="P36" s="107"/>
      <c r="Q36" s="107"/>
      <c r="R36" s="107"/>
    </row>
    <row r="37" spans="1:32" x14ac:dyDescent="0.2">
      <c r="A37" s="107" t="s">
        <v>461</v>
      </c>
      <c r="B37" s="107"/>
      <c r="C37" s="107"/>
      <c r="D37" s="107"/>
      <c r="E37" s="107"/>
      <c r="F37" s="107"/>
      <c r="G37" s="107"/>
      <c r="H37" s="107"/>
      <c r="I37" s="107"/>
      <c r="J37" s="107"/>
      <c r="K37" s="107"/>
      <c r="L37" s="107"/>
      <c r="M37" s="107"/>
      <c r="N37" s="107"/>
      <c r="O37" s="107"/>
      <c r="P37" s="107"/>
      <c r="Q37" s="107"/>
      <c r="R37" s="107"/>
    </row>
    <row r="38" spans="1:32" x14ac:dyDescent="0.2">
      <c r="A38" s="107" t="s">
        <v>290</v>
      </c>
      <c r="B38" s="107"/>
      <c r="C38" s="107"/>
      <c r="D38" s="107"/>
      <c r="E38" s="107"/>
      <c r="F38" s="107"/>
      <c r="G38" s="107"/>
      <c r="H38" s="107"/>
      <c r="I38" s="107"/>
      <c r="J38" s="107"/>
      <c r="K38" s="107"/>
      <c r="L38" s="107"/>
      <c r="M38" s="107"/>
      <c r="N38" s="107"/>
      <c r="O38" s="107"/>
      <c r="P38" s="107"/>
      <c r="Q38" s="107"/>
      <c r="R38" s="107"/>
    </row>
    <row r="39" spans="1:32" x14ac:dyDescent="0.2">
      <c r="A39" s="107" t="s">
        <v>462</v>
      </c>
      <c r="B39" s="107"/>
      <c r="C39" s="107"/>
      <c r="D39" s="107"/>
      <c r="E39" s="107"/>
      <c r="F39" s="107"/>
      <c r="G39" s="107"/>
      <c r="H39" s="107"/>
      <c r="I39" s="107"/>
      <c r="J39" s="107"/>
      <c r="K39" s="107"/>
      <c r="L39" s="107"/>
      <c r="M39" s="107"/>
      <c r="N39" s="107"/>
      <c r="O39" s="107"/>
      <c r="P39" s="107"/>
      <c r="Q39" s="107"/>
      <c r="R39" s="107"/>
    </row>
    <row r="40" spans="1:32" ht="30" customHeight="1" thickBot="1" x14ac:dyDescent="0.25">
      <c r="A40" s="103" t="s">
        <v>289</v>
      </c>
    </row>
    <row r="41" spans="1:32" x14ac:dyDescent="0.2">
      <c r="A41" s="522" t="s">
        <v>463</v>
      </c>
      <c r="B41" s="523"/>
      <c r="C41" s="523"/>
      <c r="D41" s="523"/>
      <c r="E41" s="523"/>
      <c r="F41" s="523"/>
      <c r="G41" s="523"/>
      <c r="H41" s="523"/>
      <c r="I41" s="523"/>
      <c r="J41" s="523"/>
      <c r="K41" s="523"/>
      <c r="L41" s="523"/>
      <c r="M41" s="523"/>
      <c r="N41" s="523"/>
      <c r="O41" s="523"/>
      <c r="P41" s="523"/>
      <c r="Q41" s="523"/>
      <c r="R41" s="523"/>
      <c r="S41" s="523"/>
      <c r="T41" s="523"/>
      <c r="U41" s="523"/>
      <c r="V41" s="523"/>
      <c r="W41" s="523"/>
      <c r="X41" s="523"/>
      <c r="Y41" s="523"/>
      <c r="Z41" s="523"/>
      <c r="AA41" s="523"/>
      <c r="AB41" s="523"/>
      <c r="AC41" s="523"/>
      <c r="AD41" s="523"/>
      <c r="AE41" s="524"/>
    </row>
    <row r="42" spans="1:32" x14ac:dyDescent="0.2">
      <c r="A42" s="525"/>
      <c r="B42" s="526"/>
      <c r="C42" s="526"/>
      <c r="D42" s="526"/>
      <c r="E42" s="526"/>
      <c r="F42" s="526"/>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26"/>
      <c r="AE42" s="527"/>
    </row>
    <row r="43" spans="1:32" x14ac:dyDescent="0.2">
      <c r="A43" s="525"/>
      <c r="B43" s="526"/>
      <c r="C43" s="526"/>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7"/>
    </row>
    <row r="44" spans="1:32" x14ac:dyDescent="0.2">
      <c r="A44" s="525"/>
      <c r="B44" s="526"/>
      <c r="C44" s="526"/>
      <c r="D44" s="526"/>
      <c r="E44" s="526"/>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D44" s="526"/>
      <c r="AE44" s="527"/>
    </row>
    <row r="45" spans="1:32" x14ac:dyDescent="0.2">
      <c r="A45" s="525"/>
      <c r="B45" s="526"/>
      <c r="C45" s="526"/>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7"/>
    </row>
    <row r="46" spans="1:32" x14ac:dyDescent="0.2">
      <c r="A46" s="525"/>
      <c r="B46" s="526"/>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526"/>
      <c r="AA46" s="526"/>
      <c r="AB46" s="526"/>
      <c r="AC46" s="526"/>
      <c r="AD46" s="526"/>
      <c r="AE46" s="527"/>
    </row>
    <row r="47" spans="1:32" x14ac:dyDescent="0.2">
      <c r="A47" s="525"/>
      <c r="B47" s="526"/>
      <c r="C47" s="526"/>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7"/>
    </row>
    <row r="48" spans="1:32" x14ac:dyDescent="0.2">
      <c r="A48" s="525"/>
      <c r="B48" s="526"/>
      <c r="C48" s="526"/>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526"/>
      <c r="AE48" s="527"/>
    </row>
    <row r="49" spans="1:32" ht="13.5" thickBot="1" x14ac:dyDescent="0.25">
      <c r="A49" s="528"/>
      <c r="B49" s="529"/>
      <c r="C49" s="529"/>
      <c r="D49" s="529"/>
      <c r="E49" s="529"/>
      <c r="F49" s="529"/>
      <c r="G49" s="529"/>
      <c r="H49" s="529"/>
      <c r="I49" s="529"/>
      <c r="J49" s="529"/>
      <c r="K49" s="529"/>
      <c r="L49" s="529"/>
      <c r="M49" s="529"/>
      <c r="N49" s="529"/>
      <c r="O49" s="529"/>
      <c r="P49" s="529"/>
      <c r="Q49" s="529"/>
      <c r="R49" s="529"/>
      <c r="S49" s="529"/>
      <c r="T49" s="529"/>
      <c r="U49" s="529"/>
      <c r="V49" s="529"/>
      <c r="W49" s="529"/>
      <c r="X49" s="529"/>
      <c r="Y49" s="529"/>
      <c r="Z49" s="529"/>
      <c r="AA49" s="529"/>
      <c r="AB49" s="529"/>
      <c r="AC49" s="529"/>
      <c r="AD49" s="529"/>
      <c r="AE49" s="530"/>
    </row>
    <row r="51" spans="1:32" ht="30" customHeight="1" thickBot="1" x14ac:dyDescent="0.25">
      <c r="A51" s="103" t="s">
        <v>288</v>
      </c>
    </row>
    <row r="52" spans="1:32" ht="13.5" customHeight="1" x14ac:dyDescent="0.2">
      <c r="A52" s="445" t="s">
        <v>245</v>
      </c>
      <c r="B52" s="452"/>
      <c r="C52" s="452"/>
      <c r="D52" s="452"/>
      <c r="E52" s="453"/>
      <c r="F52" s="451" t="s">
        <v>183</v>
      </c>
      <c r="G52" s="452"/>
      <c r="H52" s="452"/>
      <c r="I52" s="452"/>
      <c r="J52" s="452"/>
      <c r="K52" s="453"/>
      <c r="L52" s="490" t="s">
        <v>287</v>
      </c>
      <c r="M52" s="493"/>
      <c r="N52" s="493"/>
      <c r="O52" s="493"/>
      <c r="P52" s="490" t="s">
        <v>286</v>
      </c>
      <c r="Q52" s="493"/>
      <c r="R52" s="493"/>
      <c r="S52" s="493"/>
      <c r="T52" s="490" t="s">
        <v>285</v>
      </c>
      <c r="U52" s="493"/>
      <c r="V52" s="493"/>
      <c r="W52" s="493"/>
      <c r="X52" s="490" t="s">
        <v>284</v>
      </c>
      <c r="Y52" s="493"/>
      <c r="Z52" s="493"/>
      <c r="AA52" s="493"/>
      <c r="AB52" s="490" t="s">
        <v>283</v>
      </c>
      <c r="AC52" s="493"/>
      <c r="AD52" s="493"/>
      <c r="AE52" s="503"/>
      <c r="AF52" s="106"/>
    </row>
    <row r="53" spans="1:32" ht="27" customHeight="1" x14ac:dyDescent="0.2">
      <c r="A53" s="531"/>
      <c r="B53" s="532"/>
      <c r="C53" s="532"/>
      <c r="D53" s="532"/>
      <c r="E53" s="533"/>
      <c r="F53" s="534"/>
      <c r="G53" s="532"/>
      <c r="H53" s="532"/>
      <c r="I53" s="532"/>
      <c r="J53" s="532"/>
      <c r="K53" s="533"/>
      <c r="L53" s="510" t="s">
        <v>282</v>
      </c>
      <c r="M53" s="482"/>
      <c r="N53" s="482"/>
      <c r="O53" s="482"/>
      <c r="P53" s="510" t="s">
        <v>282</v>
      </c>
      <c r="Q53" s="482"/>
      <c r="R53" s="482"/>
      <c r="S53" s="482"/>
      <c r="T53" s="510" t="s">
        <v>282</v>
      </c>
      <c r="U53" s="482"/>
      <c r="V53" s="482"/>
      <c r="W53" s="482"/>
      <c r="X53" s="510" t="s">
        <v>282</v>
      </c>
      <c r="Y53" s="482"/>
      <c r="Z53" s="482"/>
      <c r="AA53" s="482"/>
      <c r="AB53" s="510" t="s">
        <v>282</v>
      </c>
      <c r="AC53" s="482"/>
      <c r="AD53" s="482"/>
      <c r="AE53" s="535"/>
      <c r="AF53" s="106"/>
    </row>
    <row r="54" spans="1:32" ht="30" customHeight="1" x14ac:dyDescent="0.2">
      <c r="A54" s="509"/>
      <c r="B54" s="482"/>
      <c r="C54" s="482"/>
      <c r="D54" s="482"/>
      <c r="E54" s="482"/>
      <c r="F54" s="510"/>
      <c r="G54" s="482"/>
      <c r="H54" s="482"/>
      <c r="I54" s="482"/>
      <c r="J54" s="482"/>
      <c r="K54" s="482"/>
      <c r="L54" s="510"/>
      <c r="M54" s="482"/>
      <c r="N54" s="482"/>
      <c r="O54" s="482"/>
      <c r="P54" s="510"/>
      <c r="Q54" s="482"/>
      <c r="R54" s="482"/>
      <c r="S54" s="482"/>
      <c r="T54" s="510"/>
      <c r="U54" s="482"/>
      <c r="V54" s="482"/>
      <c r="W54" s="482"/>
      <c r="X54" s="510"/>
      <c r="Y54" s="482"/>
      <c r="Z54" s="482"/>
      <c r="AA54" s="482"/>
      <c r="AB54" s="510"/>
      <c r="AC54" s="482"/>
      <c r="AD54" s="482"/>
      <c r="AE54" s="535"/>
      <c r="AF54" s="106"/>
    </row>
    <row r="55" spans="1:32" ht="30" customHeight="1" thickBot="1" x14ac:dyDescent="0.25">
      <c r="A55" s="550"/>
      <c r="B55" s="521"/>
      <c r="C55" s="521"/>
      <c r="D55" s="521"/>
      <c r="E55" s="521"/>
      <c r="F55" s="536"/>
      <c r="G55" s="521"/>
      <c r="H55" s="521"/>
      <c r="I55" s="521"/>
      <c r="J55" s="521"/>
      <c r="K55" s="521"/>
      <c r="L55" s="536"/>
      <c r="M55" s="521"/>
      <c r="N55" s="521"/>
      <c r="O55" s="521"/>
      <c r="P55" s="536"/>
      <c r="Q55" s="521"/>
      <c r="R55" s="521"/>
      <c r="S55" s="521"/>
      <c r="T55" s="536"/>
      <c r="U55" s="521"/>
      <c r="V55" s="521"/>
      <c r="W55" s="521"/>
      <c r="X55" s="536"/>
      <c r="Y55" s="521"/>
      <c r="Z55" s="521"/>
      <c r="AA55" s="521"/>
      <c r="AB55" s="536"/>
      <c r="AC55" s="521"/>
      <c r="AD55" s="521"/>
      <c r="AE55" s="537"/>
      <c r="AF55" s="105"/>
    </row>
    <row r="56" spans="1:32" x14ac:dyDescent="0.2">
      <c r="A56" s="107" t="s">
        <v>471</v>
      </c>
      <c r="B56" s="107"/>
      <c r="C56" s="107"/>
      <c r="D56" s="107"/>
      <c r="E56" s="107"/>
      <c r="F56" s="107"/>
      <c r="G56" s="107"/>
      <c r="H56" s="107"/>
      <c r="I56" s="107"/>
      <c r="J56" s="107"/>
      <c r="K56" s="107"/>
      <c r="L56" s="107"/>
      <c r="M56" s="107"/>
      <c r="N56" s="107"/>
      <c r="O56" s="107"/>
      <c r="P56" s="107"/>
      <c r="Q56" s="107"/>
      <c r="R56" s="107"/>
    </row>
    <row r="57" spans="1:32" x14ac:dyDescent="0.2">
      <c r="A57" s="107" t="s">
        <v>464</v>
      </c>
    </row>
    <row r="58" spans="1:32" ht="30" customHeight="1" thickBot="1" x14ac:dyDescent="0.25">
      <c r="A58" s="103" t="s">
        <v>281</v>
      </c>
    </row>
    <row r="59" spans="1:32" x14ac:dyDescent="0.2">
      <c r="A59" s="522" t="s">
        <v>280</v>
      </c>
      <c r="B59" s="523"/>
      <c r="C59" s="523"/>
      <c r="D59" s="523"/>
      <c r="E59" s="523"/>
      <c r="F59" s="523"/>
      <c r="G59" s="523"/>
      <c r="H59" s="523"/>
      <c r="I59" s="523"/>
      <c r="J59" s="523"/>
      <c r="K59" s="523"/>
      <c r="L59" s="523"/>
      <c r="M59" s="523"/>
      <c r="N59" s="523"/>
      <c r="O59" s="523"/>
      <c r="P59" s="523"/>
      <c r="Q59" s="523"/>
      <c r="R59" s="523"/>
      <c r="S59" s="523"/>
      <c r="T59" s="523"/>
      <c r="U59" s="523"/>
      <c r="V59" s="523"/>
      <c r="W59" s="523"/>
      <c r="X59" s="523"/>
      <c r="Y59" s="523"/>
      <c r="Z59" s="523"/>
      <c r="AA59" s="523"/>
      <c r="AB59" s="523"/>
      <c r="AC59" s="523"/>
      <c r="AD59" s="523"/>
      <c r="AE59" s="524"/>
    </row>
    <row r="60" spans="1:32" x14ac:dyDescent="0.2">
      <c r="A60" s="525"/>
      <c r="B60" s="526"/>
      <c r="C60" s="526"/>
      <c r="D60" s="526"/>
      <c r="E60" s="526"/>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526"/>
      <c r="AE60" s="527"/>
    </row>
    <row r="61" spans="1:32" x14ac:dyDescent="0.2">
      <c r="A61" s="525"/>
      <c r="B61" s="526"/>
      <c r="C61" s="526"/>
      <c r="D61" s="526"/>
      <c r="E61" s="526"/>
      <c r="F61" s="526"/>
      <c r="G61" s="526"/>
      <c r="H61" s="526"/>
      <c r="I61" s="526"/>
      <c r="J61" s="526"/>
      <c r="K61" s="526"/>
      <c r="L61" s="526"/>
      <c r="M61" s="526"/>
      <c r="N61" s="526"/>
      <c r="O61" s="526"/>
      <c r="P61" s="526"/>
      <c r="Q61" s="526"/>
      <c r="R61" s="526"/>
      <c r="S61" s="526"/>
      <c r="T61" s="526"/>
      <c r="U61" s="526"/>
      <c r="V61" s="526"/>
      <c r="W61" s="526"/>
      <c r="X61" s="526"/>
      <c r="Y61" s="526"/>
      <c r="Z61" s="526"/>
      <c r="AA61" s="526"/>
      <c r="AB61" s="526"/>
      <c r="AC61" s="526"/>
      <c r="AD61" s="526"/>
      <c r="AE61" s="527"/>
    </row>
    <row r="62" spans="1:32" x14ac:dyDescent="0.2">
      <c r="A62" s="525"/>
      <c r="B62" s="526"/>
      <c r="C62" s="526"/>
      <c r="D62" s="526"/>
      <c r="E62" s="526"/>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26"/>
      <c r="AD62" s="526"/>
      <c r="AE62" s="527"/>
    </row>
    <row r="63" spans="1:32" x14ac:dyDescent="0.2">
      <c r="A63" s="525"/>
      <c r="B63" s="526"/>
      <c r="C63" s="526"/>
      <c r="D63" s="526"/>
      <c r="E63" s="526"/>
      <c r="F63" s="526"/>
      <c r="G63" s="526"/>
      <c r="H63" s="526"/>
      <c r="I63" s="526"/>
      <c r="J63" s="526"/>
      <c r="K63" s="526"/>
      <c r="L63" s="526"/>
      <c r="M63" s="526"/>
      <c r="N63" s="526"/>
      <c r="O63" s="526"/>
      <c r="P63" s="526"/>
      <c r="Q63" s="526"/>
      <c r="R63" s="526"/>
      <c r="S63" s="526"/>
      <c r="T63" s="526"/>
      <c r="U63" s="526"/>
      <c r="V63" s="526"/>
      <c r="W63" s="526"/>
      <c r="X63" s="526"/>
      <c r="Y63" s="526"/>
      <c r="Z63" s="526"/>
      <c r="AA63" s="526"/>
      <c r="AB63" s="526"/>
      <c r="AC63" s="526"/>
      <c r="AD63" s="526"/>
      <c r="AE63" s="527"/>
    </row>
    <row r="64" spans="1:32" x14ac:dyDescent="0.2">
      <c r="A64" s="525"/>
      <c r="B64" s="526"/>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6"/>
      <c r="AC64" s="526"/>
      <c r="AD64" s="526"/>
      <c r="AE64" s="527"/>
    </row>
    <row r="65" spans="1:31" x14ac:dyDescent="0.2">
      <c r="A65" s="525"/>
      <c r="B65" s="526"/>
      <c r="C65" s="526"/>
      <c r="D65" s="526"/>
      <c r="E65" s="526"/>
      <c r="F65" s="526"/>
      <c r="G65" s="526"/>
      <c r="H65" s="526"/>
      <c r="I65" s="526"/>
      <c r="J65" s="526"/>
      <c r="K65" s="526"/>
      <c r="L65" s="526"/>
      <c r="M65" s="526"/>
      <c r="N65" s="526"/>
      <c r="O65" s="526"/>
      <c r="P65" s="526"/>
      <c r="Q65" s="526"/>
      <c r="R65" s="526"/>
      <c r="S65" s="526"/>
      <c r="T65" s="526"/>
      <c r="U65" s="526"/>
      <c r="V65" s="526"/>
      <c r="W65" s="526"/>
      <c r="X65" s="526"/>
      <c r="Y65" s="526"/>
      <c r="Z65" s="526"/>
      <c r="AA65" s="526"/>
      <c r="AB65" s="526"/>
      <c r="AC65" s="526"/>
      <c r="AD65" s="526"/>
      <c r="AE65" s="527"/>
    </row>
    <row r="66" spans="1:31" x14ac:dyDescent="0.2">
      <c r="A66" s="525"/>
      <c r="B66" s="526"/>
      <c r="C66" s="526"/>
      <c r="D66" s="526"/>
      <c r="E66" s="526"/>
      <c r="F66" s="526"/>
      <c r="G66" s="526"/>
      <c r="H66" s="526"/>
      <c r="I66" s="526"/>
      <c r="J66" s="526"/>
      <c r="K66" s="526"/>
      <c r="L66" s="526"/>
      <c r="M66" s="526"/>
      <c r="N66" s="526"/>
      <c r="O66" s="526"/>
      <c r="P66" s="526"/>
      <c r="Q66" s="526"/>
      <c r="R66" s="526"/>
      <c r="S66" s="526"/>
      <c r="T66" s="526"/>
      <c r="U66" s="526"/>
      <c r="V66" s="526"/>
      <c r="W66" s="526"/>
      <c r="X66" s="526"/>
      <c r="Y66" s="526"/>
      <c r="Z66" s="526"/>
      <c r="AA66" s="526"/>
      <c r="AB66" s="526"/>
      <c r="AC66" s="526"/>
      <c r="AD66" s="526"/>
      <c r="AE66" s="527"/>
    </row>
    <row r="67" spans="1:31" x14ac:dyDescent="0.2">
      <c r="A67" s="525"/>
      <c r="B67" s="526"/>
      <c r="C67" s="526"/>
      <c r="D67" s="526"/>
      <c r="E67" s="526"/>
      <c r="F67" s="526"/>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526"/>
      <c r="AE67" s="527"/>
    </row>
    <row r="68" spans="1:31" ht="13.5" thickBot="1" x14ac:dyDescent="0.25">
      <c r="A68" s="528"/>
      <c r="B68" s="529"/>
      <c r="C68" s="529"/>
      <c r="D68" s="529"/>
      <c r="E68" s="529"/>
      <c r="F68" s="529"/>
      <c r="G68" s="529"/>
      <c r="H68" s="529"/>
      <c r="I68" s="529"/>
      <c r="J68" s="529"/>
      <c r="K68" s="529"/>
      <c r="L68" s="529"/>
      <c r="M68" s="529"/>
      <c r="N68" s="529"/>
      <c r="O68" s="529"/>
      <c r="P68" s="529"/>
      <c r="Q68" s="529"/>
      <c r="R68" s="529"/>
      <c r="S68" s="529"/>
      <c r="T68" s="529"/>
      <c r="U68" s="529"/>
      <c r="V68" s="529"/>
      <c r="W68" s="529"/>
      <c r="X68" s="529"/>
      <c r="Y68" s="529"/>
      <c r="Z68" s="529"/>
      <c r="AA68" s="529"/>
      <c r="AB68" s="529"/>
      <c r="AC68" s="529"/>
      <c r="AD68" s="529"/>
      <c r="AE68" s="530"/>
    </row>
    <row r="70" spans="1:31" ht="30" customHeight="1" thickBot="1" x14ac:dyDescent="0.25">
      <c r="A70" s="103" t="s">
        <v>279</v>
      </c>
    </row>
    <row r="71" spans="1:31" ht="30" customHeight="1" x14ac:dyDescent="0.2">
      <c r="A71" s="538" t="s">
        <v>241</v>
      </c>
      <c r="B71" s="539"/>
      <c r="C71" s="539"/>
      <c r="D71" s="539"/>
      <c r="E71" s="539"/>
      <c r="F71" s="539"/>
      <c r="G71" s="539"/>
      <c r="H71" s="539"/>
      <c r="I71" s="539"/>
      <c r="J71" s="539"/>
      <c r="K71" s="539"/>
      <c r="L71" s="539"/>
      <c r="M71" s="539"/>
      <c r="N71" s="540"/>
      <c r="O71" s="541"/>
      <c r="P71" s="542"/>
      <c r="Q71" s="542"/>
      <c r="R71" s="542"/>
      <c r="S71" s="542"/>
      <c r="T71" s="542"/>
      <c r="U71" s="542"/>
      <c r="V71" s="542"/>
      <c r="W71" s="542"/>
      <c r="X71" s="542"/>
      <c r="Y71" s="542"/>
      <c r="Z71" s="542"/>
      <c r="AA71" s="542"/>
      <c r="AB71" s="542"/>
      <c r="AC71" s="542"/>
      <c r="AD71" s="542"/>
      <c r="AE71" s="543"/>
    </row>
    <row r="72" spans="1:31" ht="30" customHeight="1" x14ac:dyDescent="0.2">
      <c r="A72" s="544" t="s">
        <v>240</v>
      </c>
      <c r="B72" s="545"/>
      <c r="C72" s="545"/>
      <c r="D72" s="545"/>
      <c r="E72" s="545"/>
      <c r="F72" s="545"/>
      <c r="G72" s="545"/>
      <c r="H72" s="545"/>
      <c r="I72" s="545"/>
      <c r="J72" s="545"/>
      <c r="K72" s="545"/>
      <c r="L72" s="545"/>
      <c r="M72" s="545"/>
      <c r="N72" s="546"/>
      <c r="O72" s="547"/>
      <c r="P72" s="548"/>
      <c r="Q72" s="548"/>
      <c r="R72" s="548"/>
      <c r="S72" s="548"/>
      <c r="T72" s="548"/>
      <c r="U72" s="548"/>
      <c r="V72" s="548"/>
      <c r="W72" s="548"/>
      <c r="X72" s="548"/>
      <c r="Y72" s="548"/>
      <c r="Z72" s="548"/>
      <c r="AA72" s="548"/>
      <c r="AB72" s="548"/>
      <c r="AC72" s="548"/>
      <c r="AD72" s="548"/>
      <c r="AE72" s="549"/>
    </row>
    <row r="73" spans="1:31" ht="30" customHeight="1" x14ac:dyDescent="0.2">
      <c r="A73" s="544" t="s">
        <v>239</v>
      </c>
      <c r="B73" s="545"/>
      <c r="C73" s="545"/>
      <c r="D73" s="545"/>
      <c r="E73" s="545"/>
      <c r="F73" s="545"/>
      <c r="G73" s="545"/>
      <c r="H73" s="545"/>
      <c r="I73" s="545"/>
      <c r="J73" s="545"/>
      <c r="K73" s="545"/>
      <c r="L73" s="545"/>
      <c r="M73" s="545"/>
      <c r="N73" s="546"/>
      <c r="O73" s="547"/>
      <c r="P73" s="548"/>
      <c r="Q73" s="548"/>
      <c r="R73" s="548"/>
      <c r="S73" s="548"/>
      <c r="T73" s="548"/>
      <c r="U73" s="548"/>
      <c r="V73" s="548"/>
      <c r="W73" s="548"/>
      <c r="X73" s="548"/>
      <c r="Y73" s="548"/>
      <c r="Z73" s="548"/>
      <c r="AA73" s="548"/>
      <c r="AB73" s="548"/>
      <c r="AC73" s="548"/>
      <c r="AD73" s="548"/>
      <c r="AE73" s="549"/>
    </row>
    <row r="74" spans="1:31" ht="30" customHeight="1" x14ac:dyDescent="0.2">
      <c r="A74" s="544" t="s">
        <v>238</v>
      </c>
      <c r="B74" s="545"/>
      <c r="C74" s="545"/>
      <c r="D74" s="545"/>
      <c r="E74" s="545"/>
      <c r="F74" s="545"/>
      <c r="G74" s="545"/>
      <c r="H74" s="545"/>
      <c r="I74" s="545"/>
      <c r="J74" s="545"/>
      <c r="K74" s="545"/>
      <c r="L74" s="545"/>
      <c r="M74" s="545"/>
      <c r="N74" s="546"/>
      <c r="O74" s="547"/>
      <c r="P74" s="548"/>
      <c r="Q74" s="548"/>
      <c r="R74" s="548"/>
      <c r="S74" s="548" t="s">
        <v>278</v>
      </c>
      <c r="T74" s="548"/>
      <c r="U74" s="548"/>
      <c r="V74" s="548"/>
      <c r="W74" s="548"/>
      <c r="X74" s="548"/>
      <c r="Y74" s="548"/>
      <c r="Z74" s="548"/>
      <c r="AA74" s="548"/>
      <c r="AB74" s="548"/>
      <c r="AC74" s="548"/>
      <c r="AD74" s="548"/>
      <c r="AE74" s="549"/>
    </row>
    <row r="75" spans="1:31" ht="30" customHeight="1" thickBot="1" x14ac:dyDescent="0.25">
      <c r="A75" s="570" t="s">
        <v>236</v>
      </c>
      <c r="B75" s="571"/>
      <c r="C75" s="571"/>
      <c r="D75" s="571"/>
      <c r="E75" s="571"/>
      <c r="F75" s="571"/>
      <c r="G75" s="571"/>
      <c r="H75" s="571"/>
      <c r="I75" s="571"/>
      <c r="J75" s="571"/>
      <c r="K75" s="571"/>
      <c r="L75" s="571"/>
      <c r="M75" s="571"/>
      <c r="N75" s="572"/>
      <c r="O75" s="573"/>
      <c r="P75" s="574"/>
      <c r="Q75" s="574"/>
      <c r="R75" s="574"/>
      <c r="S75" s="574" t="s">
        <v>278</v>
      </c>
      <c r="T75" s="574"/>
      <c r="U75" s="574"/>
      <c r="V75" s="574"/>
      <c r="W75" s="574"/>
      <c r="X75" s="574"/>
      <c r="Y75" s="574"/>
      <c r="Z75" s="574"/>
      <c r="AA75" s="574"/>
      <c r="AB75" s="574"/>
      <c r="AC75" s="574"/>
      <c r="AD75" s="574"/>
      <c r="AE75" s="575"/>
    </row>
    <row r="76" spans="1:31" x14ac:dyDescent="0.2">
      <c r="A76" s="103" t="s">
        <v>277</v>
      </c>
    </row>
    <row r="84" spans="1:32" s="110" customFormat="1" ht="30" customHeight="1" thickBot="1" x14ac:dyDescent="0.25">
      <c r="A84" s="115" t="s">
        <v>465</v>
      </c>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6"/>
      <c r="Z84" s="116"/>
      <c r="AA84" s="115"/>
      <c r="AB84" s="115"/>
      <c r="AC84" s="115"/>
      <c r="AD84" s="115"/>
      <c r="AE84" s="115"/>
    </row>
    <row r="85" spans="1:32" s="110" customFormat="1" ht="27" customHeight="1" x14ac:dyDescent="0.2">
      <c r="A85" s="551" t="s">
        <v>466</v>
      </c>
      <c r="B85" s="552"/>
      <c r="C85" s="552"/>
      <c r="D85" s="552"/>
      <c r="E85" s="552"/>
      <c r="F85" s="552"/>
      <c r="G85" s="552"/>
      <c r="H85" s="552"/>
      <c r="I85" s="552"/>
      <c r="J85" s="552"/>
      <c r="K85" s="552"/>
      <c r="L85" s="552"/>
      <c r="M85" s="552"/>
      <c r="N85" s="552"/>
      <c r="O85" s="552"/>
      <c r="P85" s="553" t="s">
        <v>467</v>
      </c>
      <c r="Q85" s="554"/>
      <c r="R85" s="554"/>
      <c r="S85" s="554"/>
      <c r="T85" s="554"/>
      <c r="U85" s="554"/>
      <c r="V85" s="554"/>
      <c r="W85" s="554"/>
      <c r="X85" s="554"/>
      <c r="Y85" s="554"/>
      <c r="Z85" s="554"/>
      <c r="AA85" s="554"/>
      <c r="AB85" s="554"/>
      <c r="AC85" s="554"/>
      <c r="AD85" s="554"/>
      <c r="AE85" s="555"/>
      <c r="AF85" s="111"/>
    </row>
    <row r="86" spans="1:32" s="110" customFormat="1" ht="27.75" customHeight="1" x14ac:dyDescent="0.2">
      <c r="A86" s="556"/>
      <c r="B86" s="557"/>
      <c r="C86" s="557"/>
      <c r="D86" s="557"/>
      <c r="E86" s="557"/>
      <c r="F86" s="557"/>
      <c r="G86" s="557"/>
      <c r="H86" s="557"/>
      <c r="I86" s="557"/>
      <c r="J86" s="557"/>
      <c r="K86" s="557"/>
      <c r="L86" s="557"/>
      <c r="M86" s="557"/>
      <c r="N86" s="557"/>
      <c r="O86" s="557"/>
      <c r="P86" s="560"/>
      <c r="Q86" s="557"/>
      <c r="R86" s="557"/>
      <c r="S86" s="557"/>
      <c r="T86" s="557"/>
      <c r="U86" s="557"/>
      <c r="V86" s="557"/>
      <c r="W86" s="557"/>
      <c r="X86" s="557"/>
      <c r="Y86" s="557"/>
      <c r="Z86" s="557"/>
      <c r="AA86" s="557"/>
      <c r="AB86" s="557"/>
      <c r="AC86" s="557"/>
      <c r="AD86" s="557"/>
      <c r="AE86" s="561"/>
      <c r="AF86" s="112"/>
    </row>
    <row r="87" spans="1:32" s="110" customFormat="1" ht="27.75" customHeight="1" x14ac:dyDescent="0.2">
      <c r="A87" s="556"/>
      <c r="B87" s="557"/>
      <c r="C87" s="557"/>
      <c r="D87" s="557"/>
      <c r="E87" s="557"/>
      <c r="F87" s="557"/>
      <c r="G87" s="557"/>
      <c r="H87" s="557"/>
      <c r="I87" s="557"/>
      <c r="J87" s="557"/>
      <c r="K87" s="557"/>
      <c r="L87" s="557"/>
      <c r="M87" s="557"/>
      <c r="N87" s="557"/>
      <c r="O87" s="557"/>
      <c r="P87" s="560"/>
      <c r="Q87" s="557"/>
      <c r="R87" s="557"/>
      <c r="S87" s="557"/>
      <c r="T87" s="557"/>
      <c r="U87" s="557"/>
      <c r="V87" s="557"/>
      <c r="W87" s="557"/>
      <c r="X87" s="557"/>
      <c r="Y87" s="557"/>
      <c r="Z87" s="557"/>
      <c r="AA87" s="557"/>
      <c r="AB87" s="557"/>
      <c r="AC87" s="557"/>
      <c r="AD87" s="557"/>
      <c r="AE87" s="561"/>
      <c r="AF87" s="112"/>
    </row>
    <row r="88" spans="1:32" s="110" customFormat="1" ht="27.75" customHeight="1" x14ac:dyDescent="0.2">
      <c r="A88" s="556"/>
      <c r="B88" s="557"/>
      <c r="C88" s="557"/>
      <c r="D88" s="557"/>
      <c r="E88" s="557"/>
      <c r="F88" s="557"/>
      <c r="G88" s="557"/>
      <c r="H88" s="557"/>
      <c r="I88" s="557"/>
      <c r="J88" s="557"/>
      <c r="K88" s="557"/>
      <c r="L88" s="557"/>
      <c r="M88" s="557"/>
      <c r="N88" s="557"/>
      <c r="O88" s="557"/>
      <c r="P88" s="560"/>
      <c r="Q88" s="557"/>
      <c r="R88" s="557"/>
      <c r="S88" s="557"/>
      <c r="T88" s="557"/>
      <c r="U88" s="557"/>
      <c r="V88" s="557"/>
      <c r="W88" s="557"/>
      <c r="X88" s="557"/>
      <c r="Y88" s="557"/>
      <c r="Z88" s="557"/>
      <c r="AA88" s="557"/>
      <c r="AB88" s="557"/>
      <c r="AC88" s="557"/>
      <c r="AD88" s="557"/>
      <c r="AE88" s="561"/>
      <c r="AF88" s="112"/>
    </row>
    <row r="89" spans="1:32" s="110" customFormat="1" ht="27.75" customHeight="1" x14ac:dyDescent="0.2">
      <c r="A89" s="556"/>
      <c r="B89" s="557"/>
      <c r="C89" s="557"/>
      <c r="D89" s="557"/>
      <c r="E89" s="557"/>
      <c r="F89" s="557"/>
      <c r="G89" s="557"/>
      <c r="H89" s="557"/>
      <c r="I89" s="557"/>
      <c r="J89" s="557"/>
      <c r="K89" s="557"/>
      <c r="L89" s="557"/>
      <c r="M89" s="557"/>
      <c r="N89" s="557"/>
      <c r="O89" s="557"/>
      <c r="P89" s="560"/>
      <c r="Q89" s="557"/>
      <c r="R89" s="557"/>
      <c r="S89" s="557"/>
      <c r="T89" s="557"/>
      <c r="U89" s="557"/>
      <c r="V89" s="557"/>
      <c r="W89" s="557"/>
      <c r="X89" s="557"/>
      <c r="Y89" s="557"/>
      <c r="Z89" s="557"/>
      <c r="AA89" s="557"/>
      <c r="AB89" s="557"/>
      <c r="AC89" s="557"/>
      <c r="AD89" s="557"/>
      <c r="AE89" s="561"/>
      <c r="AF89" s="112"/>
    </row>
    <row r="90" spans="1:32" s="110" customFormat="1" ht="27.75" customHeight="1" x14ac:dyDescent="0.2">
      <c r="A90" s="556"/>
      <c r="B90" s="557"/>
      <c r="C90" s="557"/>
      <c r="D90" s="557"/>
      <c r="E90" s="557"/>
      <c r="F90" s="557"/>
      <c r="G90" s="557"/>
      <c r="H90" s="557"/>
      <c r="I90" s="557"/>
      <c r="J90" s="557"/>
      <c r="K90" s="557"/>
      <c r="L90" s="557"/>
      <c r="M90" s="557"/>
      <c r="N90" s="557"/>
      <c r="O90" s="557"/>
      <c r="P90" s="560"/>
      <c r="Q90" s="557"/>
      <c r="R90" s="557"/>
      <c r="S90" s="557"/>
      <c r="T90" s="557"/>
      <c r="U90" s="557"/>
      <c r="V90" s="557"/>
      <c r="W90" s="557"/>
      <c r="X90" s="557"/>
      <c r="Y90" s="557"/>
      <c r="Z90" s="557"/>
      <c r="AA90" s="557"/>
      <c r="AB90" s="557"/>
      <c r="AC90" s="557"/>
      <c r="AD90" s="557"/>
      <c r="AE90" s="561"/>
      <c r="AF90" s="112"/>
    </row>
    <row r="91" spans="1:32" s="110" customFormat="1" ht="27.75" customHeight="1" x14ac:dyDescent="0.2">
      <c r="A91" s="556"/>
      <c r="B91" s="557"/>
      <c r="C91" s="557"/>
      <c r="D91" s="557"/>
      <c r="E91" s="557"/>
      <c r="F91" s="557"/>
      <c r="G91" s="557"/>
      <c r="H91" s="557"/>
      <c r="I91" s="557"/>
      <c r="J91" s="557"/>
      <c r="K91" s="557"/>
      <c r="L91" s="557"/>
      <c r="M91" s="557"/>
      <c r="N91" s="557"/>
      <c r="O91" s="557"/>
      <c r="P91" s="560"/>
      <c r="Q91" s="557"/>
      <c r="R91" s="557"/>
      <c r="S91" s="557"/>
      <c r="T91" s="557"/>
      <c r="U91" s="557"/>
      <c r="V91" s="557"/>
      <c r="W91" s="557"/>
      <c r="X91" s="557"/>
      <c r="Y91" s="557"/>
      <c r="Z91" s="557"/>
      <c r="AA91" s="557"/>
      <c r="AB91" s="557"/>
      <c r="AC91" s="557"/>
      <c r="AD91" s="557"/>
      <c r="AE91" s="561"/>
    </row>
    <row r="92" spans="1:32" s="110" customFormat="1" ht="27.75" customHeight="1" x14ac:dyDescent="0.2">
      <c r="A92" s="556"/>
      <c r="B92" s="557"/>
      <c r="C92" s="557"/>
      <c r="D92" s="557"/>
      <c r="E92" s="557"/>
      <c r="F92" s="557"/>
      <c r="G92" s="557"/>
      <c r="H92" s="557"/>
      <c r="I92" s="557"/>
      <c r="J92" s="557"/>
      <c r="K92" s="557"/>
      <c r="L92" s="557"/>
      <c r="M92" s="557"/>
      <c r="N92" s="557"/>
      <c r="O92" s="557"/>
      <c r="P92" s="560"/>
      <c r="Q92" s="557"/>
      <c r="R92" s="557"/>
      <c r="S92" s="557"/>
      <c r="T92" s="557"/>
      <c r="U92" s="557"/>
      <c r="V92" s="557"/>
      <c r="W92" s="557"/>
      <c r="X92" s="557"/>
      <c r="Y92" s="557"/>
      <c r="Z92" s="557"/>
      <c r="AA92" s="557"/>
      <c r="AB92" s="557"/>
      <c r="AC92" s="557"/>
      <c r="AD92" s="557"/>
      <c r="AE92" s="561"/>
    </row>
    <row r="93" spans="1:32" s="110" customFormat="1" ht="27.75" customHeight="1" thickBot="1" x14ac:dyDescent="0.25">
      <c r="A93" s="558"/>
      <c r="B93" s="559"/>
      <c r="C93" s="559"/>
      <c r="D93" s="559"/>
      <c r="E93" s="559"/>
      <c r="F93" s="559"/>
      <c r="G93" s="559"/>
      <c r="H93" s="559"/>
      <c r="I93" s="559"/>
      <c r="J93" s="559"/>
      <c r="K93" s="559"/>
      <c r="L93" s="559"/>
      <c r="M93" s="559"/>
      <c r="N93" s="559"/>
      <c r="O93" s="559"/>
      <c r="P93" s="562"/>
      <c r="Q93" s="559"/>
      <c r="R93" s="559"/>
      <c r="S93" s="559"/>
      <c r="T93" s="559"/>
      <c r="U93" s="559"/>
      <c r="V93" s="559"/>
      <c r="W93" s="559"/>
      <c r="X93" s="559"/>
      <c r="Y93" s="559"/>
      <c r="Z93" s="559"/>
      <c r="AA93" s="559"/>
      <c r="AB93" s="559"/>
      <c r="AC93" s="559"/>
      <c r="AD93" s="559"/>
      <c r="AE93" s="563"/>
    </row>
    <row r="94" spans="1:32" s="110" customFormat="1" ht="35.25" customHeight="1" x14ac:dyDescent="0.2">
      <c r="A94" s="564" t="s">
        <v>468</v>
      </c>
      <c r="B94" s="565"/>
      <c r="C94" s="565"/>
      <c r="D94" s="565"/>
      <c r="E94" s="565"/>
      <c r="F94" s="565"/>
      <c r="G94" s="565"/>
      <c r="H94" s="565"/>
      <c r="I94" s="565"/>
      <c r="J94" s="565"/>
      <c r="K94" s="565"/>
      <c r="L94" s="565"/>
      <c r="M94" s="565"/>
      <c r="N94" s="565"/>
      <c r="O94" s="565"/>
      <c r="P94" s="565"/>
      <c r="Q94" s="565"/>
      <c r="R94" s="565"/>
      <c r="S94" s="565"/>
      <c r="T94" s="565"/>
      <c r="U94" s="565"/>
      <c r="V94" s="565"/>
      <c r="W94" s="565"/>
      <c r="X94" s="565"/>
      <c r="Y94" s="565"/>
      <c r="Z94" s="565"/>
      <c r="AA94" s="565"/>
      <c r="AB94" s="565"/>
      <c r="AC94" s="565"/>
      <c r="AD94" s="565"/>
      <c r="AE94" s="566"/>
    </row>
    <row r="95" spans="1:32" s="110" customFormat="1" ht="35.25" customHeight="1" x14ac:dyDescent="0.2">
      <c r="A95" s="564"/>
      <c r="B95" s="565"/>
      <c r="C95" s="565"/>
      <c r="D95" s="565"/>
      <c r="E95" s="565"/>
      <c r="F95" s="565"/>
      <c r="G95" s="565"/>
      <c r="H95" s="565"/>
      <c r="I95" s="565"/>
      <c r="J95" s="565"/>
      <c r="K95" s="565"/>
      <c r="L95" s="565"/>
      <c r="M95" s="565"/>
      <c r="N95" s="565"/>
      <c r="O95" s="565"/>
      <c r="P95" s="565"/>
      <c r="Q95" s="565"/>
      <c r="R95" s="565"/>
      <c r="S95" s="565"/>
      <c r="T95" s="565"/>
      <c r="U95" s="565"/>
      <c r="V95" s="565"/>
      <c r="W95" s="565"/>
      <c r="X95" s="565"/>
      <c r="Y95" s="565"/>
      <c r="Z95" s="565"/>
      <c r="AA95" s="565"/>
      <c r="AB95" s="565"/>
      <c r="AC95" s="565"/>
      <c r="AD95" s="565"/>
      <c r="AE95" s="566"/>
    </row>
    <row r="96" spans="1:32" s="110" customFormat="1" ht="35.25" customHeight="1" thickBot="1" x14ac:dyDescent="0.25">
      <c r="A96" s="567"/>
      <c r="B96" s="568"/>
      <c r="C96" s="568"/>
      <c r="D96" s="568"/>
      <c r="E96" s="568"/>
      <c r="F96" s="568"/>
      <c r="G96" s="568"/>
      <c r="H96" s="568"/>
      <c r="I96" s="568"/>
      <c r="J96" s="568"/>
      <c r="K96" s="568"/>
      <c r="L96" s="568"/>
      <c r="M96" s="568"/>
      <c r="N96" s="568"/>
      <c r="O96" s="568"/>
      <c r="P96" s="568"/>
      <c r="Q96" s="568"/>
      <c r="R96" s="568"/>
      <c r="S96" s="568"/>
      <c r="T96" s="568"/>
      <c r="U96" s="568"/>
      <c r="V96" s="568"/>
      <c r="W96" s="568"/>
      <c r="X96" s="568"/>
      <c r="Y96" s="568"/>
      <c r="Z96" s="568"/>
      <c r="AA96" s="568"/>
      <c r="AB96" s="568"/>
      <c r="AC96" s="568"/>
      <c r="AD96" s="568"/>
      <c r="AE96" s="569"/>
    </row>
    <row r="97" spans="1:31" s="110" customFormat="1" x14ac:dyDescent="0.2">
      <c r="A97" s="117" t="s">
        <v>469</v>
      </c>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6"/>
      <c r="Z97" s="116"/>
      <c r="AA97" s="115"/>
      <c r="AB97" s="115"/>
      <c r="AC97" s="115"/>
      <c r="AD97" s="115"/>
      <c r="AE97" s="115"/>
    </row>
    <row r="98" spans="1:31" s="110" customFormat="1" x14ac:dyDescent="0.2">
      <c r="A98" s="117" t="s">
        <v>470</v>
      </c>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6"/>
      <c r="Z98" s="116"/>
      <c r="AA98" s="115"/>
      <c r="AB98" s="115"/>
      <c r="AC98" s="115"/>
      <c r="AD98" s="115"/>
      <c r="AE98" s="115"/>
    </row>
    <row r="99" spans="1:31" s="113" customFormat="1" x14ac:dyDescent="0.2">
      <c r="Y99" s="114"/>
      <c r="Z99" s="114"/>
    </row>
  </sheetData>
  <mergeCells count="153">
    <mergeCell ref="A85:O85"/>
    <mergeCell ref="P85:AE85"/>
    <mergeCell ref="A86:O93"/>
    <mergeCell ref="P86:AE93"/>
    <mergeCell ref="A94:AE96"/>
    <mergeCell ref="A73:N73"/>
    <mergeCell ref="O73:AE73"/>
    <mergeCell ref="A74:N74"/>
    <mergeCell ref="O74:AE74"/>
    <mergeCell ref="A75:N75"/>
    <mergeCell ref="O75:AE75"/>
    <mergeCell ref="A71:N71"/>
    <mergeCell ref="O71:AE71"/>
    <mergeCell ref="A72:N72"/>
    <mergeCell ref="O72:AE72"/>
    <mergeCell ref="A55:E55"/>
    <mergeCell ref="F55:K55"/>
    <mergeCell ref="L55:O55"/>
    <mergeCell ref="P55:S55"/>
    <mergeCell ref="T55:W55"/>
    <mergeCell ref="X55:AA55"/>
    <mergeCell ref="A54:E54"/>
    <mergeCell ref="F54:K54"/>
    <mergeCell ref="L54:O54"/>
    <mergeCell ref="P54:S54"/>
    <mergeCell ref="T54:W54"/>
    <mergeCell ref="X54:AA54"/>
    <mergeCell ref="AB54:AE54"/>
    <mergeCell ref="AB55:AE55"/>
    <mergeCell ref="A59:AE68"/>
    <mergeCell ref="A41:AE49"/>
    <mergeCell ref="A52:E53"/>
    <mergeCell ref="F52:K53"/>
    <mergeCell ref="L52:O52"/>
    <mergeCell ref="P52:S52"/>
    <mergeCell ref="T52:W52"/>
    <mergeCell ref="X52:AA52"/>
    <mergeCell ref="AB52:AE52"/>
    <mergeCell ref="L53:O53"/>
    <mergeCell ref="P53:S53"/>
    <mergeCell ref="T53:W53"/>
    <mergeCell ref="X53:AA53"/>
    <mergeCell ref="AB53:AE53"/>
    <mergeCell ref="AB34:AE34"/>
    <mergeCell ref="J35:O35"/>
    <mergeCell ref="P35:S35"/>
    <mergeCell ref="T35:W35"/>
    <mergeCell ref="X35:AA35"/>
    <mergeCell ref="AB35:AE35"/>
    <mergeCell ref="A34:C35"/>
    <mergeCell ref="D34:I35"/>
    <mergeCell ref="J34:O34"/>
    <mergeCell ref="P34:S34"/>
    <mergeCell ref="T34:W34"/>
    <mergeCell ref="X34:AA34"/>
    <mergeCell ref="AB32:AE32"/>
    <mergeCell ref="J33:O33"/>
    <mergeCell ref="P33:S33"/>
    <mergeCell ref="T33:W33"/>
    <mergeCell ref="X33:AA33"/>
    <mergeCell ref="AB33:AE33"/>
    <mergeCell ref="A32:C33"/>
    <mergeCell ref="D32:I33"/>
    <mergeCell ref="J32:O32"/>
    <mergeCell ref="P32:S32"/>
    <mergeCell ref="T32:W32"/>
    <mergeCell ref="X32:AA32"/>
    <mergeCell ref="AB30:AE30"/>
    <mergeCell ref="J31:O31"/>
    <mergeCell ref="P31:S31"/>
    <mergeCell ref="T31:W31"/>
    <mergeCell ref="X31:AA31"/>
    <mergeCell ref="AB31:AE31"/>
    <mergeCell ref="A30:C31"/>
    <mergeCell ref="D30:I31"/>
    <mergeCell ref="J30:O30"/>
    <mergeCell ref="P30:S30"/>
    <mergeCell ref="T30:W30"/>
    <mergeCell ref="X30:AA30"/>
    <mergeCell ref="X28:AA28"/>
    <mergeCell ref="AB28:AE28"/>
    <mergeCell ref="J29:O29"/>
    <mergeCell ref="P29:S29"/>
    <mergeCell ref="T29:W29"/>
    <mergeCell ref="X29:AA29"/>
    <mergeCell ref="AB29:AE29"/>
    <mergeCell ref="AB26:AE26"/>
    <mergeCell ref="P27:S27"/>
    <mergeCell ref="T27:W27"/>
    <mergeCell ref="X27:AA27"/>
    <mergeCell ref="AB27:AE27"/>
    <mergeCell ref="X26:AA26"/>
    <mergeCell ref="A28:C29"/>
    <mergeCell ref="D28:I29"/>
    <mergeCell ref="J28:O28"/>
    <mergeCell ref="P28:S28"/>
    <mergeCell ref="T28:W28"/>
    <mergeCell ref="A26:C27"/>
    <mergeCell ref="D26:I27"/>
    <mergeCell ref="J26:O27"/>
    <mergeCell ref="P26:S26"/>
    <mergeCell ref="T26:W26"/>
    <mergeCell ref="A15:C15"/>
    <mergeCell ref="D15:H15"/>
    <mergeCell ref="I15:M15"/>
    <mergeCell ref="N15:W15"/>
    <mergeCell ref="X15:AB15"/>
    <mergeCell ref="AC15:AE15"/>
    <mergeCell ref="A14:C14"/>
    <mergeCell ref="D14:H14"/>
    <mergeCell ref="I14:M14"/>
    <mergeCell ref="N14:W14"/>
    <mergeCell ref="X14:AB14"/>
    <mergeCell ref="AC14:AE14"/>
    <mergeCell ref="A13:C13"/>
    <mergeCell ref="D13:H13"/>
    <mergeCell ref="I13:M13"/>
    <mergeCell ref="N13:W13"/>
    <mergeCell ref="X13:AB13"/>
    <mergeCell ref="AC13:AE13"/>
    <mergeCell ref="A12:C12"/>
    <mergeCell ref="D12:H12"/>
    <mergeCell ref="I12:M12"/>
    <mergeCell ref="N12:W12"/>
    <mergeCell ref="X12:AB12"/>
    <mergeCell ref="AC12:AE12"/>
    <mergeCell ref="A11:C11"/>
    <mergeCell ref="D11:H11"/>
    <mergeCell ref="I11:M11"/>
    <mergeCell ref="N11:W11"/>
    <mergeCell ref="X11:AB11"/>
    <mergeCell ref="AC11:AE11"/>
    <mergeCell ref="AA6:AE6"/>
    <mergeCell ref="A9:C10"/>
    <mergeCell ref="D9:H10"/>
    <mergeCell ref="I9:W9"/>
    <mergeCell ref="X9:AB9"/>
    <mergeCell ref="AC9:AE10"/>
    <mergeCell ref="I10:M10"/>
    <mergeCell ref="N10:W10"/>
    <mergeCell ref="X10:AB10"/>
    <mergeCell ref="A2:AE2"/>
    <mergeCell ref="A6:C6"/>
    <mergeCell ref="D6:L6"/>
    <mergeCell ref="M6:Q6"/>
    <mergeCell ref="R6:U6"/>
    <mergeCell ref="V6:Z6"/>
    <mergeCell ref="A4:C5"/>
    <mergeCell ref="D4:G5"/>
    <mergeCell ref="H4:R4"/>
    <mergeCell ref="H5:R5"/>
    <mergeCell ref="S4:AE4"/>
    <mergeCell ref="S5:AE5"/>
  </mergeCells>
  <phoneticPr fontId="2"/>
  <dataValidations count="1">
    <dataValidation type="list" allowBlank="1" showInputMessage="1" showErrorMessage="1" sqref="S5:AE5" xr:uid="{C7043585-3084-4662-98DA-04FA62133A47}">
      <formula1>INDIRECT($S$4)</formula1>
    </dataValidation>
  </dataValidations>
  <pageMargins left="0.75" right="0.75" top="1" bottom="1" header="0.5" footer="0.5"/>
  <pageSetup paperSize="9" scale="89" fitToHeight="0" orientation="portrait" r:id="rId1"/>
  <rowBreaks count="2" manualBreakCount="2">
    <brk id="39" max="16383" man="1"/>
    <brk id="83"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r:uid="{B09E6206-8FC2-4DCF-A6AE-0A006CD67CC5}">
          <x14:formula1>
            <xm:f>'選択リスト（野菜メニュー）'!$AB$1:$AD$1</xm:f>
          </x14:formula1>
          <xm:sqref>S4:AE4</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5"/>
  <sheetViews>
    <sheetView showGridLines="0" view="pageBreakPreview" zoomScaleNormal="100" zoomScaleSheetLayoutView="100" workbookViewId="0">
      <selection activeCell="K5" sqref="K5"/>
    </sheetView>
  </sheetViews>
  <sheetFormatPr defaultColWidth="9" defaultRowHeight="13" x14ac:dyDescent="0.2"/>
  <cols>
    <col min="1" max="14" width="4.6328125" style="32" customWidth="1"/>
    <col min="15" max="15" width="5.7265625" style="32" customWidth="1"/>
    <col min="16" max="18" width="4.6328125" style="32" customWidth="1"/>
    <col min="19" max="19" width="7.90625" style="32" customWidth="1"/>
    <col min="20" max="16384" width="9" style="32"/>
  </cols>
  <sheetData>
    <row r="1" spans="1:19" x14ac:dyDescent="0.2">
      <c r="A1" s="32" t="s">
        <v>341</v>
      </c>
    </row>
    <row r="3" spans="1:19" ht="21" x14ac:dyDescent="0.2">
      <c r="A3" s="397" t="s">
        <v>666</v>
      </c>
      <c r="B3" s="397"/>
      <c r="C3" s="397"/>
      <c r="D3" s="397"/>
      <c r="E3" s="397"/>
      <c r="F3" s="397"/>
      <c r="G3" s="397"/>
      <c r="H3" s="397"/>
      <c r="I3" s="397"/>
      <c r="J3" s="397"/>
      <c r="K3" s="397"/>
      <c r="L3" s="397"/>
      <c r="M3" s="397"/>
      <c r="N3" s="397"/>
      <c r="O3" s="397"/>
      <c r="P3" s="397"/>
      <c r="Q3" s="397"/>
      <c r="R3" s="397"/>
      <c r="S3" s="397"/>
    </row>
    <row r="5" spans="1:19" x14ac:dyDescent="0.2">
      <c r="A5" s="32" t="s">
        <v>373</v>
      </c>
    </row>
    <row r="6" spans="1:19" ht="19.5" customHeight="1" x14ac:dyDescent="0.2">
      <c r="A6" s="375" t="s">
        <v>95</v>
      </c>
      <c r="B6" s="375"/>
      <c r="C6" s="375"/>
      <c r="D6" s="375"/>
      <c r="E6" s="375"/>
      <c r="F6" s="375"/>
      <c r="G6" s="375" t="s">
        <v>100</v>
      </c>
      <c r="H6" s="375"/>
      <c r="I6" s="375"/>
      <c r="J6" s="375"/>
      <c r="K6" s="375" t="s">
        <v>374</v>
      </c>
      <c r="L6" s="375"/>
      <c r="M6" s="375"/>
      <c r="N6" s="375"/>
      <c r="O6" s="375"/>
      <c r="P6" s="375"/>
      <c r="Q6" s="375"/>
      <c r="R6" s="375"/>
      <c r="S6" s="375"/>
    </row>
    <row r="7" spans="1:19" ht="19.5" customHeight="1" x14ac:dyDescent="0.2">
      <c r="A7" s="389" t="s">
        <v>154</v>
      </c>
      <c r="B7" s="390"/>
      <c r="C7" s="390"/>
      <c r="D7" s="391"/>
      <c r="E7" s="389"/>
      <c r="F7" s="390"/>
      <c r="G7" s="390"/>
      <c r="H7" s="390"/>
      <c r="I7" s="390"/>
      <c r="J7" s="391"/>
      <c r="K7" s="389" t="s">
        <v>153</v>
      </c>
      <c r="L7" s="390"/>
      <c r="M7" s="391"/>
      <c r="N7" s="389" t="s">
        <v>152</v>
      </c>
      <c r="O7" s="390"/>
      <c r="P7" s="390"/>
      <c r="Q7" s="390"/>
      <c r="R7" s="390"/>
      <c r="S7" s="391"/>
    </row>
    <row r="10" spans="1:19" x14ac:dyDescent="0.2">
      <c r="A10" s="32" t="s">
        <v>141</v>
      </c>
    </row>
    <row r="11" spans="1:19" ht="19.5" customHeight="1" x14ac:dyDescent="0.2">
      <c r="A11" s="375" t="s">
        <v>140</v>
      </c>
      <c r="B11" s="375"/>
      <c r="C11" s="375"/>
      <c r="D11" s="375"/>
      <c r="E11" s="375"/>
      <c r="F11" s="375"/>
      <c r="G11" s="375"/>
      <c r="H11" s="375"/>
      <c r="I11" s="375"/>
      <c r="J11" s="375" t="s">
        <v>144</v>
      </c>
      <c r="K11" s="375"/>
      <c r="L11" s="375"/>
      <c r="M11" s="375"/>
      <c r="N11" s="375"/>
      <c r="O11" s="375"/>
      <c r="P11" s="375"/>
      <c r="Q11" s="375"/>
      <c r="R11" s="375"/>
      <c r="S11" s="375"/>
    </row>
    <row r="12" spans="1:19" ht="19.5" customHeight="1" x14ac:dyDescent="0.2">
      <c r="A12" s="375" t="s">
        <v>139</v>
      </c>
      <c r="B12" s="375"/>
      <c r="C12" s="375"/>
      <c r="D12" s="375"/>
      <c r="E12" s="375"/>
      <c r="F12" s="375"/>
      <c r="G12" s="375"/>
      <c r="H12" s="375"/>
      <c r="I12" s="375"/>
      <c r="J12" s="375" t="s">
        <v>138</v>
      </c>
      <c r="K12" s="375"/>
      <c r="L12" s="375"/>
      <c r="M12" s="375"/>
      <c r="N12" s="375"/>
      <c r="O12" s="375"/>
      <c r="P12" s="375"/>
      <c r="Q12" s="375"/>
      <c r="R12" s="375"/>
      <c r="S12" s="375"/>
    </row>
    <row r="13" spans="1:19" ht="19.5" customHeight="1" x14ac:dyDescent="0.2">
      <c r="A13" s="375" t="s">
        <v>137</v>
      </c>
      <c r="B13" s="375"/>
      <c r="C13" s="375"/>
      <c r="D13" s="375"/>
      <c r="E13" s="375"/>
      <c r="F13" s="375"/>
      <c r="G13" s="375"/>
      <c r="H13" s="375"/>
      <c r="I13" s="375"/>
      <c r="J13" s="375" t="s">
        <v>136</v>
      </c>
      <c r="K13" s="375"/>
      <c r="L13" s="375"/>
      <c r="M13" s="375"/>
      <c r="N13" s="375"/>
      <c r="O13" s="375"/>
      <c r="P13" s="375"/>
      <c r="Q13" s="375"/>
      <c r="R13" s="375"/>
      <c r="S13" s="375"/>
    </row>
    <row r="14" spans="1:19" ht="19.5" customHeight="1" x14ac:dyDescent="0.2">
      <c r="A14" s="375" t="s">
        <v>133</v>
      </c>
      <c r="B14" s="375"/>
      <c r="C14" s="375"/>
      <c r="D14" s="375"/>
      <c r="E14" s="375"/>
      <c r="F14" s="375"/>
      <c r="G14" s="375"/>
      <c r="H14" s="375"/>
      <c r="I14" s="375"/>
      <c r="J14" s="375" t="s">
        <v>132</v>
      </c>
      <c r="K14" s="375"/>
      <c r="L14" s="375"/>
      <c r="M14" s="375"/>
      <c r="N14" s="375"/>
      <c r="O14" s="375"/>
      <c r="P14" s="375"/>
      <c r="Q14" s="375"/>
      <c r="R14" s="375"/>
      <c r="S14" s="375"/>
    </row>
    <row r="15" spans="1:19" x14ac:dyDescent="0.2">
      <c r="A15" s="32" t="s">
        <v>131</v>
      </c>
      <c r="C15" s="32" t="s">
        <v>130</v>
      </c>
    </row>
    <row r="16" spans="1:19" x14ac:dyDescent="0.2">
      <c r="A16" s="32" t="s">
        <v>129</v>
      </c>
      <c r="C16" s="32" t="s">
        <v>128</v>
      </c>
    </row>
    <row r="17" spans="1:13" x14ac:dyDescent="0.2">
      <c r="D17" s="24" t="s">
        <v>151</v>
      </c>
    </row>
    <row r="18" spans="1:13" x14ac:dyDescent="0.2">
      <c r="D18" s="32" t="s">
        <v>376</v>
      </c>
    </row>
    <row r="19" spans="1:13" x14ac:dyDescent="0.2">
      <c r="D19" s="32" t="s">
        <v>150</v>
      </c>
    </row>
    <row r="20" spans="1:13" x14ac:dyDescent="0.2">
      <c r="D20" s="32" t="s">
        <v>125</v>
      </c>
    </row>
    <row r="21" spans="1:13" x14ac:dyDescent="0.2">
      <c r="D21" s="32" t="s">
        <v>124</v>
      </c>
    </row>
    <row r="22" spans="1:13" x14ac:dyDescent="0.2">
      <c r="A22" s="32" t="s">
        <v>123</v>
      </c>
      <c r="C22" s="32" t="s">
        <v>149</v>
      </c>
    </row>
    <row r="23" spans="1:13" x14ac:dyDescent="0.2">
      <c r="A23" s="32" t="s">
        <v>121</v>
      </c>
      <c r="C23" s="32" t="s">
        <v>120</v>
      </c>
    </row>
    <row r="26" spans="1:13" x14ac:dyDescent="0.2">
      <c r="A26" s="32" t="s">
        <v>119</v>
      </c>
    </row>
    <row r="27" spans="1:13" ht="19.5" customHeight="1" x14ac:dyDescent="0.2">
      <c r="A27" s="217" t="s">
        <v>118</v>
      </c>
      <c r="B27" s="217"/>
      <c r="C27" s="217"/>
      <c r="D27" s="217"/>
      <c r="E27" s="217" t="s">
        <v>117</v>
      </c>
      <c r="F27" s="217"/>
      <c r="G27" s="217"/>
      <c r="H27" s="217" t="s">
        <v>116</v>
      </c>
      <c r="I27" s="217"/>
      <c r="J27" s="217"/>
      <c r="K27" s="217" t="s">
        <v>94</v>
      </c>
      <c r="L27" s="217"/>
      <c r="M27" s="217"/>
    </row>
    <row r="28" spans="1:13" ht="19.5" customHeight="1" x14ac:dyDescent="0.2">
      <c r="A28" s="375"/>
      <c r="B28" s="375"/>
      <c r="C28" s="375"/>
      <c r="D28" s="375"/>
      <c r="E28" s="375"/>
      <c r="F28" s="375"/>
      <c r="G28" s="375"/>
      <c r="H28" s="375"/>
      <c r="I28" s="375"/>
      <c r="J28" s="375"/>
      <c r="K28" s="375"/>
      <c r="L28" s="375"/>
      <c r="M28" s="375"/>
    </row>
    <row r="32" spans="1:13" x14ac:dyDescent="0.2">
      <c r="A32" s="32" t="s">
        <v>563</v>
      </c>
    </row>
    <row r="33" spans="1:19" ht="27" customHeight="1" x14ac:dyDescent="0.2">
      <c r="A33" s="217" t="s">
        <v>148</v>
      </c>
      <c r="B33" s="217"/>
      <c r="C33" s="217"/>
      <c r="D33" s="218" t="s">
        <v>458</v>
      </c>
      <c r="E33" s="217"/>
      <c r="F33" s="217"/>
      <c r="G33" s="217"/>
      <c r="H33" s="218" t="s">
        <v>147</v>
      </c>
      <c r="I33" s="217"/>
      <c r="J33" s="217"/>
      <c r="K33" s="217"/>
      <c r="L33" s="218" t="s">
        <v>459</v>
      </c>
      <c r="M33" s="217"/>
      <c r="N33" s="217"/>
      <c r="O33" s="217"/>
      <c r="P33" s="217" t="s">
        <v>146</v>
      </c>
      <c r="Q33" s="217"/>
      <c r="R33" s="217"/>
      <c r="S33" s="217"/>
    </row>
    <row r="34" spans="1:19" ht="19.5" customHeight="1" x14ac:dyDescent="0.2">
      <c r="A34" s="375"/>
      <c r="B34" s="375"/>
      <c r="C34" s="375"/>
      <c r="D34" s="375"/>
      <c r="E34" s="375"/>
      <c r="F34" s="375"/>
      <c r="G34" s="375"/>
      <c r="H34" s="375"/>
      <c r="I34" s="375"/>
      <c r="J34" s="375"/>
      <c r="K34" s="375"/>
      <c r="L34" s="375"/>
      <c r="M34" s="375"/>
      <c r="N34" s="375"/>
      <c r="O34" s="375"/>
      <c r="P34" s="375"/>
      <c r="Q34" s="375"/>
      <c r="R34" s="375"/>
      <c r="S34" s="375"/>
    </row>
    <row r="35" spans="1:19" ht="19.5" customHeight="1" x14ac:dyDescent="0.2">
      <c r="A35" s="375" t="s">
        <v>145</v>
      </c>
      <c r="B35" s="375"/>
      <c r="C35" s="375"/>
      <c r="D35" s="580" t="str">
        <f>IF(ISBLANK(D34),"",D34/$P$34)</f>
        <v/>
      </c>
      <c r="E35" s="580"/>
      <c r="F35" s="580"/>
      <c r="G35" s="580"/>
      <c r="H35" s="577" t="str">
        <f>IF(ISBLANK(H34),"",H34/$P$34)</f>
        <v/>
      </c>
      <c r="I35" s="578"/>
      <c r="J35" s="578"/>
      <c r="K35" s="579"/>
      <c r="L35" s="577" t="str">
        <f>IF(ISBLANK(L34),"",L34/$P$34)</f>
        <v/>
      </c>
      <c r="M35" s="578"/>
      <c r="N35" s="578"/>
      <c r="O35" s="579"/>
      <c r="P35" s="576"/>
      <c r="Q35" s="576"/>
      <c r="R35" s="576"/>
      <c r="S35" s="576"/>
    </row>
  </sheetData>
  <dataConsolidate/>
  <mergeCells count="50">
    <mergeCell ref="A33:C33"/>
    <mergeCell ref="A34:C34"/>
    <mergeCell ref="A35:C35"/>
    <mergeCell ref="P33:S33"/>
    <mergeCell ref="P34:S34"/>
    <mergeCell ref="P35:S35"/>
    <mergeCell ref="L33:O33"/>
    <mergeCell ref="L34:O34"/>
    <mergeCell ref="L35:O35"/>
    <mergeCell ref="H33:K33"/>
    <mergeCell ref="H34:K34"/>
    <mergeCell ref="H35:K35"/>
    <mergeCell ref="D33:G33"/>
    <mergeCell ref="D34:G34"/>
    <mergeCell ref="D35:G35"/>
    <mergeCell ref="A3:S3"/>
    <mergeCell ref="A6:B6"/>
    <mergeCell ref="C6:F6"/>
    <mergeCell ref="G6:H6"/>
    <mergeCell ref="I6:J6"/>
    <mergeCell ref="K6:M6"/>
    <mergeCell ref="N6:S6"/>
    <mergeCell ref="A13:C13"/>
    <mergeCell ref="D13:I13"/>
    <mergeCell ref="J13:N13"/>
    <mergeCell ref="O13:S13"/>
    <mergeCell ref="A11:C11"/>
    <mergeCell ref="D11:I11"/>
    <mergeCell ref="J11:N11"/>
    <mergeCell ref="O11:S11"/>
    <mergeCell ref="A12:C12"/>
    <mergeCell ref="D12:I12"/>
    <mergeCell ref="J12:N12"/>
    <mergeCell ref="O12:S12"/>
    <mergeCell ref="E7:J7"/>
    <mergeCell ref="K7:M7"/>
    <mergeCell ref="N7:S7"/>
    <mergeCell ref="A7:D7"/>
    <mergeCell ref="A28:D28"/>
    <mergeCell ref="E28:G28"/>
    <mergeCell ref="H28:J28"/>
    <mergeCell ref="K28:M28"/>
    <mergeCell ref="A14:C14"/>
    <mergeCell ref="D14:I14"/>
    <mergeCell ref="J14:N14"/>
    <mergeCell ref="O14:S14"/>
    <mergeCell ref="A27:D27"/>
    <mergeCell ref="E27:G27"/>
    <mergeCell ref="H27:J27"/>
    <mergeCell ref="K27:M27"/>
  </mergeCells>
  <phoneticPr fontId="2"/>
  <pageMargins left="0.7" right="0.7" top="0.75" bottom="0.75" header="0.3" footer="0.3"/>
  <pageSetup paperSize="9" scale="96" orientation="portrait" r:id="rId1"/>
  <extLst>
    <ext xmlns:x14="http://schemas.microsoft.com/office/spreadsheetml/2009/9/main" uri="{CCE6A557-97BC-4b89-ADB6-D9C93CAAB3DF}">
      <x14:dataValidations xmlns:xm="http://schemas.microsoft.com/office/excel/2006/main" count="2">
        <x14:dataValidation type="list" showInputMessage="1" xr:uid="{00000000-0002-0000-0B00-000000000000}">
          <x14:formula1>
            <xm:f>'選択リスト（野菜メニュー）'!$W$2:$W$6</xm:f>
          </x14:formula1>
          <xm:sqref>A34:C34</xm:sqref>
        </x14:dataValidation>
        <x14:dataValidation type="list" showInputMessage="1" xr:uid="{00000000-0002-0000-0B00-000001000000}">
          <x14:formula1>
            <xm:f>'選択リスト（野菜メニュー）'!$A$2:$A$7</xm:f>
          </x14:formula1>
          <xm:sqref>O13:S13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37"/>
  <sheetViews>
    <sheetView showGridLines="0" view="pageBreakPreview" topLeftCell="A6" zoomScaleNormal="100" zoomScaleSheetLayoutView="100" workbookViewId="0">
      <selection activeCell="S15" sqref="S15"/>
    </sheetView>
  </sheetViews>
  <sheetFormatPr defaultColWidth="9" defaultRowHeight="13" x14ac:dyDescent="0.2"/>
  <cols>
    <col min="1" max="5" width="2.453125" style="24" customWidth="1"/>
    <col min="6" max="26" width="3.453125" style="24" customWidth="1"/>
    <col min="27" max="16384" width="9" style="24"/>
  </cols>
  <sheetData>
    <row r="1" spans="1:26" x14ac:dyDescent="0.2">
      <c r="A1" s="28" t="s">
        <v>326</v>
      </c>
      <c r="B1" s="28"/>
      <c r="C1" s="28"/>
      <c r="D1" s="28"/>
      <c r="E1" s="28"/>
    </row>
    <row r="3" spans="1:26" ht="21" x14ac:dyDescent="0.2">
      <c r="A3" s="598" t="s">
        <v>325</v>
      </c>
      <c r="B3" s="598"/>
      <c r="C3" s="598"/>
      <c r="D3" s="598"/>
      <c r="E3" s="598"/>
      <c r="F3" s="599"/>
      <c r="G3" s="599"/>
      <c r="H3" s="599"/>
      <c r="I3" s="599"/>
      <c r="J3" s="599"/>
      <c r="K3" s="599"/>
      <c r="L3" s="599"/>
      <c r="M3" s="599"/>
      <c r="N3" s="599"/>
      <c r="O3" s="599"/>
      <c r="P3" s="599"/>
      <c r="Q3" s="599"/>
      <c r="R3" s="599"/>
      <c r="S3" s="599"/>
      <c r="T3" s="599"/>
      <c r="U3" s="599"/>
      <c r="V3" s="599"/>
      <c r="W3" s="599"/>
      <c r="X3" s="599"/>
      <c r="Y3" s="599"/>
      <c r="Z3" s="599"/>
    </row>
    <row r="4" spans="1:26" ht="13.5" customHeight="1" x14ac:dyDescent="0.2">
      <c r="S4"/>
      <c r="T4"/>
      <c r="U4"/>
      <c r="V4"/>
      <c r="W4"/>
      <c r="X4"/>
      <c r="Y4"/>
    </row>
    <row r="5" spans="1:26" ht="13.5" customHeight="1" x14ac:dyDescent="0.2">
      <c r="O5" s="207" t="s">
        <v>324</v>
      </c>
      <c r="P5" s="207"/>
      <c r="Q5" s="207"/>
      <c r="R5" s="207"/>
      <c r="S5" s="602"/>
      <c r="T5" s="207"/>
      <c r="U5" s="207"/>
      <c r="V5" s="207"/>
      <c r="W5" s="207"/>
      <c r="X5" s="207"/>
      <c r="Y5" s="207"/>
    </row>
    <row r="6" spans="1:26" ht="13.5" customHeight="1" x14ac:dyDescent="0.2">
      <c r="O6" s="207" t="s">
        <v>323</v>
      </c>
      <c r="P6" s="207"/>
      <c r="Q6" s="207"/>
      <c r="R6" s="207"/>
      <c r="S6" s="602"/>
      <c r="T6" s="207"/>
      <c r="U6" s="207"/>
      <c r="V6" s="207"/>
      <c r="W6" s="207"/>
      <c r="X6" s="207"/>
      <c r="Y6" s="207"/>
    </row>
    <row r="7" spans="1:26" x14ac:dyDescent="0.2">
      <c r="O7" s="207" t="s">
        <v>322</v>
      </c>
      <c r="P7" s="207"/>
      <c r="Q7" s="207"/>
      <c r="R7" s="207"/>
      <c r="S7" s="602"/>
      <c r="T7" s="207"/>
      <c r="U7" s="207"/>
      <c r="V7" s="207"/>
      <c r="W7" s="207"/>
      <c r="X7" s="207"/>
      <c r="Y7" s="207"/>
    </row>
    <row r="9" spans="1:26" x14ac:dyDescent="0.2">
      <c r="B9" s="26"/>
      <c r="G9" s="26"/>
      <c r="H9" s="26"/>
      <c r="I9" s="26"/>
      <c r="J9" s="26"/>
      <c r="K9" s="26"/>
      <c r="L9" s="26"/>
      <c r="M9" s="26"/>
    </row>
    <row r="10" spans="1:26" x14ac:dyDescent="0.2">
      <c r="A10" s="207" t="s">
        <v>357</v>
      </c>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row>
    <row r="13" spans="1:26" x14ac:dyDescent="0.2">
      <c r="A13" s="207" t="s">
        <v>358</v>
      </c>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row>
    <row r="16" spans="1:26" x14ac:dyDescent="0.2">
      <c r="A16" s="207" t="s">
        <v>564</v>
      </c>
      <c r="B16" s="207"/>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row>
    <row r="17" spans="1:26" s="168" customFormat="1" x14ac:dyDescent="0.2">
      <c r="B17" s="168" t="s">
        <v>565</v>
      </c>
    </row>
    <row r="18" spans="1:26" s="142" customFormat="1" x14ac:dyDescent="0.2"/>
    <row r="19" spans="1:26" s="142" customFormat="1" x14ac:dyDescent="0.2"/>
    <row r="20" spans="1:26" s="142" customFormat="1" x14ac:dyDescent="0.2"/>
    <row r="22" spans="1:26" x14ac:dyDescent="0.2">
      <c r="A22" s="207" t="s">
        <v>566</v>
      </c>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Y22" s="207"/>
      <c r="Z22" s="207"/>
    </row>
    <row r="23" spans="1:26" ht="20.149999999999999" customHeight="1" x14ac:dyDescent="0.2">
      <c r="A23" s="44"/>
      <c r="B23" s="600"/>
      <c r="C23" s="601"/>
      <c r="D23" s="601"/>
      <c r="E23" s="601"/>
      <c r="F23" s="218" t="s">
        <v>313</v>
      </c>
      <c r="G23" s="218"/>
      <c r="H23" s="218"/>
      <c r="I23" s="218"/>
      <c r="J23" s="218"/>
      <c r="K23" s="218"/>
      <c r="L23" s="218" t="s">
        <v>319</v>
      </c>
      <c r="M23" s="218"/>
      <c r="N23" s="218"/>
      <c r="O23" s="218"/>
      <c r="P23" s="218"/>
      <c r="Q23" s="218"/>
      <c r="R23" s="218" t="s">
        <v>338</v>
      </c>
      <c r="S23" s="218"/>
      <c r="T23" s="218"/>
      <c r="U23" s="218" t="s">
        <v>318</v>
      </c>
      <c r="V23" s="218"/>
      <c r="W23" s="218"/>
      <c r="X23" s="44"/>
    </row>
    <row r="24" spans="1:26" ht="15" customHeight="1" x14ac:dyDescent="0.2">
      <c r="B24" s="605" t="s">
        <v>359</v>
      </c>
      <c r="C24" s="606"/>
      <c r="D24" s="606"/>
      <c r="E24" s="607"/>
      <c r="F24" s="603" t="s">
        <v>317</v>
      </c>
      <c r="G24" s="604"/>
      <c r="H24" s="603" t="s">
        <v>316</v>
      </c>
      <c r="I24" s="604"/>
      <c r="J24" s="603" t="s">
        <v>315</v>
      </c>
      <c r="K24" s="604"/>
      <c r="L24" s="603" t="s">
        <v>317</v>
      </c>
      <c r="M24" s="604"/>
      <c r="N24" s="603" t="s">
        <v>316</v>
      </c>
      <c r="O24" s="604"/>
      <c r="P24" s="603" t="s">
        <v>315</v>
      </c>
      <c r="Q24" s="604"/>
      <c r="R24" s="603" t="s">
        <v>317</v>
      </c>
      <c r="S24" s="604"/>
      <c r="T24" s="603" t="s">
        <v>316</v>
      </c>
      <c r="U24" s="604"/>
      <c r="V24" s="603" t="s">
        <v>315</v>
      </c>
      <c r="W24" s="604"/>
    </row>
    <row r="25" spans="1:26" ht="13.5" customHeight="1" x14ac:dyDescent="0.2">
      <c r="B25" s="608"/>
      <c r="C25" s="609"/>
      <c r="D25" s="609"/>
      <c r="E25" s="610"/>
      <c r="F25" s="612" t="s">
        <v>321</v>
      </c>
      <c r="G25" s="612"/>
      <c r="H25" s="612" t="s">
        <v>320</v>
      </c>
      <c r="I25" s="612"/>
      <c r="J25" s="612" t="s">
        <v>314</v>
      </c>
      <c r="K25" s="612"/>
      <c r="L25" s="612" t="s">
        <v>321</v>
      </c>
      <c r="M25" s="612"/>
      <c r="N25" s="612" t="s">
        <v>320</v>
      </c>
      <c r="O25" s="612"/>
      <c r="P25" s="612" t="s">
        <v>314</v>
      </c>
      <c r="Q25" s="612"/>
      <c r="R25" s="612" t="s">
        <v>321</v>
      </c>
      <c r="S25" s="612"/>
      <c r="T25" s="612" t="s">
        <v>320</v>
      </c>
      <c r="U25" s="612"/>
      <c r="V25" s="612" t="s">
        <v>314</v>
      </c>
      <c r="W25" s="612"/>
    </row>
    <row r="26" spans="1:26" ht="30" customHeight="1" x14ac:dyDescent="0.2">
      <c r="B26" s="600"/>
      <c r="C26" s="601"/>
      <c r="D26" s="601"/>
      <c r="E26" s="611"/>
      <c r="F26" s="218"/>
      <c r="G26" s="218"/>
      <c r="H26" s="218"/>
      <c r="I26" s="218"/>
      <c r="J26" s="218"/>
      <c r="K26" s="218"/>
      <c r="L26" s="218"/>
      <c r="M26" s="218"/>
      <c r="N26" s="218"/>
      <c r="O26" s="218"/>
      <c r="P26" s="218"/>
      <c r="Q26" s="218"/>
      <c r="R26" s="218"/>
      <c r="S26" s="218"/>
      <c r="T26" s="218"/>
      <c r="U26" s="218"/>
      <c r="V26" s="218"/>
      <c r="W26" s="218"/>
    </row>
    <row r="27" spans="1:26" ht="30" customHeight="1" x14ac:dyDescent="0.2">
      <c r="B27" s="600"/>
      <c r="C27" s="601"/>
      <c r="D27" s="601"/>
      <c r="E27" s="611"/>
      <c r="F27" s="218"/>
      <c r="G27" s="218"/>
      <c r="H27" s="218"/>
      <c r="I27" s="218"/>
      <c r="J27" s="218"/>
      <c r="K27" s="218"/>
      <c r="L27" s="218"/>
      <c r="M27" s="218"/>
      <c r="N27" s="218"/>
      <c r="O27" s="218"/>
      <c r="P27" s="218"/>
      <c r="Q27" s="218"/>
      <c r="R27" s="218"/>
      <c r="S27" s="218"/>
      <c r="T27" s="218"/>
      <c r="U27" s="218"/>
      <c r="V27" s="218"/>
      <c r="W27" s="218"/>
    </row>
    <row r="28" spans="1:26" ht="30" customHeight="1" x14ac:dyDescent="0.2">
      <c r="B28" s="600" t="s">
        <v>311</v>
      </c>
      <c r="C28" s="601"/>
      <c r="D28" s="601"/>
      <c r="E28" s="601"/>
      <c r="F28" s="218"/>
      <c r="G28" s="218"/>
      <c r="H28" s="218"/>
      <c r="I28" s="218"/>
      <c r="J28" s="218"/>
      <c r="K28" s="218"/>
      <c r="L28" s="218"/>
      <c r="M28" s="218"/>
      <c r="N28" s="218"/>
      <c r="O28" s="218"/>
      <c r="P28" s="218"/>
      <c r="Q28" s="218"/>
      <c r="R28" s="218"/>
      <c r="S28" s="218"/>
      <c r="T28" s="218"/>
      <c r="U28" s="218"/>
      <c r="V28" s="218"/>
      <c r="W28" s="218"/>
    </row>
    <row r="32" spans="1:26" x14ac:dyDescent="0.2">
      <c r="A32" s="24" t="s">
        <v>567</v>
      </c>
    </row>
    <row r="33" spans="1:27" ht="20.149999999999999" customHeight="1" x14ac:dyDescent="0.2">
      <c r="A33" s="44"/>
      <c r="B33" s="594"/>
      <c r="C33" s="595"/>
      <c r="D33" s="595"/>
      <c r="E33" s="596"/>
      <c r="F33" s="591" t="s">
        <v>313</v>
      </c>
      <c r="G33" s="592"/>
      <c r="H33" s="592"/>
      <c r="I33" s="592"/>
      <c r="J33" s="592"/>
      <c r="K33" s="592"/>
      <c r="L33" s="593"/>
      <c r="M33" s="591" t="s">
        <v>339</v>
      </c>
      <c r="N33" s="592"/>
      <c r="O33" s="592"/>
      <c r="P33" s="592"/>
      <c r="Q33" s="592"/>
      <c r="R33" s="592"/>
      <c r="S33" s="593"/>
      <c r="T33" s="591" t="s">
        <v>340</v>
      </c>
      <c r="U33" s="592"/>
      <c r="V33" s="592"/>
      <c r="W33" s="592"/>
      <c r="X33" s="592"/>
      <c r="Y33" s="592"/>
      <c r="Z33" s="593"/>
      <c r="AA33" s="44"/>
    </row>
    <row r="34" spans="1:27" ht="30" customHeight="1" x14ac:dyDescent="0.2">
      <c r="B34" s="583" t="s">
        <v>359</v>
      </c>
      <c r="C34" s="583"/>
      <c r="D34" s="583"/>
      <c r="E34" s="583"/>
      <c r="F34" s="582" t="s">
        <v>360</v>
      </c>
      <c r="G34" s="583"/>
      <c r="H34" s="583"/>
      <c r="I34" s="587" t="s">
        <v>312</v>
      </c>
      <c r="J34" s="588"/>
      <c r="K34" s="588"/>
      <c r="L34" s="589"/>
      <c r="M34" s="582" t="s">
        <v>360</v>
      </c>
      <c r="N34" s="583"/>
      <c r="O34" s="583"/>
      <c r="P34" s="587" t="s">
        <v>312</v>
      </c>
      <c r="Q34" s="588"/>
      <c r="R34" s="588"/>
      <c r="S34" s="589"/>
      <c r="T34" s="582" t="s">
        <v>360</v>
      </c>
      <c r="U34" s="583"/>
      <c r="V34" s="583"/>
      <c r="W34" s="587" t="s">
        <v>312</v>
      </c>
      <c r="X34" s="588"/>
      <c r="Y34" s="588"/>
      <c r="Z34" s="589"/>
    </row>
    <row r="35" spans="1:27" ht="30" customHeight="1" x14ac:dyDescent="0.2">
      <c r="B35" s="392"/>
      <c r="C35" s="393"/>
      <c r="D35" s="393"/>
      <c r="E35" s="394"/>
      <c r="F35" s="584"/>
      <c r="G35" s="585"/>
      <c r="H35" s="586"/>
      <c r="I35" s="587"/>
      <c r="J35" s="590"/>
      <c r="K35" s="590"/>
      <c r="L35" s="589"/>
      <c r="M35" s="584"/>
      <c r="N35" s="585"/>
      <c r="O35" s="586"/>
      <c r="P35" s="587"/>
      <c r="Q35" s="590"/>
      <c r="R35" s="590"/>
      <c r="S35" s="589"/>
      <c r="T35" s="584"/>
      <c r="U35" s="585"/>
      <c r="V35" s="586"/>
      <c r="W35" s="587"/>
      <c r="X35" s="590"/>
      <c r="Y35" s="590"/>
      <c r="Z35" s="589"/>
    </row>
    <row r="36" spans="1:27" ht="30" customHeight="1" x14ac:dyDescent="0.2">
      <c r="B36" s="597"/>
      <c r="C36" s="597"/>
      <c r="D36" s="597"/>
      <c r="E36" s="597"/>
      <c r="F36" s="581"/>
      <c r="G36" s="218"/>
      <c r="H36" s="218"/>
      <c r="I36" s="587"/>
      <c r="J36" s="588"/>
      <c r="K36" s="588"/>
      <c r="L36" s="589"/>
      <c r="M36" s="581"/>
      <c r="N36" s="218"/>
      <c r="O36" s="218"/>
      <c r="P36" s="587"/>
      <c r="Q36" s="588"/>
      <c r="R36" s="588"/>
      <c r="S36" s="589"/>
      <c r="T36" s="581"/>
      <c r="U36" s="218"/>
      <c r="V36" s="218"/>
      <c r="W36" s="587"/>
      <c r="X36" s="588"/>
      <c r="Y36" s="588"/>
      <c r="Z36" s="589"/>
    </row>
    <row r="37" spans="1:27" ht="30" customHeight="1" x14ac:dyDescent="0.2">
      <c r="B37" s="597" t="s">
        <v>311</v>
      </c>
      <c r="C37" s="597"/>
      <c r="D37" s="597"/>
      <c r="E37" s="597"/>
      <c r="F37" s="581"/>
      <c r="G37" s="218"/>
      <c r="H37" s="218"/>
      <c r="I37" s="587"/>
      <c r="J37" s="588"/>
      <c r="K37" s="588"/>
      <c r="L37" s="589"/>
      <c r="M37" s="581"/>
      <c r="N37" s="218"/>
      <c r="O37" s="218"/>
      <c r="P37" s="587"/>
      <c r="Q37" s="588"/>
      <c r="R37" s="588"/>
      <c r="S37" s="589"/>
      <c r="T37" s="581"/>
      <c r="U37" s="218"/>
      <c r="V37" s="218"/>
      <c r="W37" s="587"/>
      <c r="X37" s="588"/>
      <c r="Y37" s="588"/>
      <c r="Z37" s="589"/>
    </row>
  </sheetData>
  <mergeCells count="96">
    <mergeCell ref="L26:M26"/>
    <mergeCell ref="N26:O26"/>
    <mergeCell ref="L28:M28"/>
    <mergeCell ref="N28:O28"/>
    <mergeCell ref="B34:E34"/>
    <mergeCell ref="F33:L33"/>
    <mergeCell ref="M33:S33"/>
    <mergeCell ref="H27:I27"/>
    <mergeCell ref="B27:E27"/>
    <mergeCell ref="F27:G27"/>
    <mergeCell ref="P28:Q28"/>
    <mergeCell ref="F26:G26"/>
    <mergeCell ref="H26:I26"/>
    <mergeCell ref="J26:K26"/>
    <mergeCell ref="J27:K27"/>
    <mergeCell ref="N27:O27"/>
    <mergeCell ref="T27:U27"/>
    <mergeCell ref="V27:W27"/>
    <mergeCell ref="T25:U25"/>
    <mergeCell ref="L23:Q23"/>
    <mergeCell ref="L24:M24"/>
    <mergeCell ref="N24:O24"/>
    <mergeCell ref="P24:Q24"/>
    <mergeCell ref="L25:M25"/>
    <mergeCell ref="N25:O25"/>
    <mergeCell ref="P25:Q25"/>
    <mergeCell ref="R24:S24"/>
    <mergeCell ref="T24:U24"/>
    <mergeCell ref="P26:Q26"/>
    <mergeCell ref="L27:M27"/>
    <mergeCell ref="V25:W25"/>
    <mergeCell ref="R26:S26"/>
    <mergeCell ref="B37:E37"/>
    <mergeCell ref="F36:H36"/>
    <mergeCell ref="A16:Z16"/>
    <mergeCell ref="B28:E28"/>
    <mergeCell ref="F24:G24"/>
    <mergeCell ref="H24:I24"/>
    <mergeCell ref="F28:G28"/>
    <mergeCell ref="H28:I28"/>
    <mergeCell ref="B24:E25"/>
    <mergeCell ref="B26:E26"/>
    <mergeCell ref="J24:K24"/>
    <mergeCell ref="F25:G25"/>
    <mergeCell ref="H25:I25"/>
    <mergeCell ref="J25:K25"/>
    <mergeCell ref="V24:W24"/>
    <mergeCell ref="R25:S25"/>
    <mergeCell ref="A3:Z3"/>
    <mergeCell ref="O7:R7"/>
    <mergeCell ref="O5:R5"/>
    <mergeCell ref="O6:R6"/>
    <mergeCell ref="B23:E23"/>
    <mergeCell ref="F23:K23"/>
    <mergeCell ref="S7:Y7"/>
    <mergeCell ref="R23:W23"/>
    <mergeCell ref="S6:Y6"/>
    <mergeCell ref="S5:Y5"/>
    <mergeCell ref="A10:Z10"/>
    <mergeCell ref="A13:Z13"/>
    <mergeCell ref="A22:Z22"/>
    <mergeCell ref="B33:E33"/>
    <mergeCell ref="W35:Z35"/>
    <mergeCell ref="M36:O36"/>
    <mergeCell ref="T36:V36"/>
    <mergeCell ref="I36:L36"/>
    <mergeCell ref="W36:Z36"/>
    <mergeCell ref="B35:E35"/>
    <mergeCell ref="B36:E36"/>
    <mergeCell ref="R28:S28"/>
    <mergeCell ref="T28:U28"/>
    <mergeCell ref="V28:W28"/>
    <mergeCell ref="I37:L37"/>
    <mergeCell ref="P35:S35"/>
    <mergeCell ref="P36:S36"/>
    <mergeCell ref="P37:S37"/>
    <mergeCell ref="M35:O35"/>
    <mergeCell ref="W34:Z34"/>
    <mergeCell ref="T33:Z33"/>
    <mergeCell ref="J28:K28"/>
    <mergeCell ref="T26:U26"/>
    <mergeCell ref="V26:W26"/>
    <mergeCell ref="P27:Q27"/>
    <mergeCell ref="R27:S27"/>
    <mergeCell ref="F37:H37"/>
    <mergeCell ref="M37:O37"/>
    <mergeCell ref="T37:V37"/>
    <mergeCell ref="T34:V34"/>
    <mergeCell ref="F35:H35"/>
    <mergeCell ref="F34:H34"/>
    <mergeCell ref="M34:O34"/>
    <mergeCell ref="I34:L34"/>
    <mergeCell ref="P34:S34"/>
    <mergeCell ref="W37:Z37"/>
    <mergeCell ref="T35:V35"/>
    <mergeCell ref="I35:L35"/>
  </mergeCells>
  <phoneticPr fontId="2"/>
  <pageMargins left="0.75" right="0.75" top="1" bottom="1" header="0.5" footer="0.5"/>
  <pageSetup paperSize="9" orientation="portrait" r:id="rId1"/>
  <rowBreaks count="1" manualBreakCount="1">
    <brk id="31"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23"/>
  <sheetViews>
    <sheetView showGridLines="0" view="pageBreakPreview" zoomScaleNormal="90" zoomScaleSheetLayoutView="100" workbookViewId="0">
      <selection activeCell="Q9" sqref="Q9"/>
    </sheetView>
  </sheetViews>
  <sheetFormatPr defaultColWidth="9" defaultRowHeight="18.75" customHeight="1" x14ac:dyDescent="0.2"/>
  <cols>
    <col min="1" max="1" width="9" style="2"/>
    <col min="2" max="3" width="9" style="2" customWidth="1"/>
    <col min="4" max="5" width="9" style="2"/>
    <col min="6" max="6" width="12.26953125" style="2" customWidth="1"/>
    <col min="7" max="12" width="9" style="2"/>
    <col min="13" max="13" width="5.6328125" style="2" customWidth="1"/>
    <col min="14" max="16384" width="9" style="2"/>
  </cols>
  <sheetData>
    <row r="1" spans="1:17" ht="13" x14ac:dyDescent="0.2">
      <c r="A1" s="2" t="s">
        <v>91</v>
      </c>
    </row>
    <row r="2" spans="1:17" ht="27" customHeight="1" thickBot="1" x14ac:dyDescent="0.25">
      <c r="A2" s="618" t="s">
        <v>90</v>
      </c>
      <c r="B2" s="618"/>
      <c r="C2" s="618"/>
      <c r="D2" s="618"/>
      <c r="E2" s="618"/>
      <c r="F2" s="618"/>
      <c r="G2" s="618"/>
      <c r="H2" s="618"/>
      <c r="I2" s="618"/>
      <c r="J2" s="618"/>
      <c r="K2" s="618"/>
      <c r="L2" s="618"/>
      <c r="M2" s="618"/>
      <c r="N2" s="618"/>
      <c r="O2" s="618"/>
      <c r="P2" s="618"/>
      <c r="Q2" s="618"/>
    </row>
    <row r="3" spans="1:17" ht="18.75" customHeight="1" thickBot="1" x14ac:dyDescent="0.25">
      <c r="A3" s="23" t="s">
        <v>89</v>
      </c>
      <c r="B3" s="631"/>
      <c r="C3" s="631"/>
      <c r="D3" s="631"/>
      <c r="E3" s="631" t="s">
        <v>88</v>
      </c>
      <c r="F3" s="631"/>
      <c r="G3" s="631" t="s">
        <v>457</v>
      </c>
      <c r="H3" s="631"/>
      <c r="I3" s="631" t="s">
        <v>87</v>
      </c>
      <c r="J3" s="631"/>
      <c r="K3" s="628" t="s">
        <v>541</v>
      </c>
      <c r="L3" s="628"/>
      <c r="M3" s="628"/>
      <c r="N3" s="628"/>
      <c r="O3" s="629"/>
      <c r="P3" s="22"/>
      <c r="Q3" s="21"/>
    </row>
    <row r="4" spans="1:17" ht="18.75" customHeight="1" x14ac:dyDescent="0.2">
      <c r="A4" s="627" t="s">
        <v>86</v>
      </c>
      <c r="B4" s="623"/>
      <c r="C4" s="623"/>
      <c r="D4" s="623"/>
      <c r="E4" s="623"/>
      <c r="F4" s="623"/>
      <c r="G4" s="623" t="s">
        <v>85</v>
      </c>
      <c r="H4" s="623"/>
      <c r="I4" s="633" t="s">
        <v>84</v>
      </c>
      <c r="J4" s="634"/>
      <c r="K4" s="634"/>
      <c r="L4" s="635"/>
      <c r="M4" s="623" t="s">
        <v>83</v>
      </c>
      <c r="N4" s="623"/>
      <c r="O4" s="623" t="s">
        <v>82</v>
      </c>
      <c r="P4" s="632"/>
      <c r="Q4" s="620" t="s">
        <v>81</v>
      </c>
    </row>
    <row r="5" spans="1:17" ht="18.75" customHeight="1" x14ac:dyDescent="0.2">
      <c r="A5" s="613" t="s">
        <v>80</v>
      </c>
      <c r="B5" s="616" t="s">
        <v>367</v>
      </c>
      <c r="C5" s="619" t="s">
        <v>79</v>
      </c>
      <c r="D5" s="184" t="s">
        <v>78</v>
      </c>
      <c r="E5" s="184" t="s">
        <v>77</v>
      </c>
      <c r="F5" s="616" t="s">
        <v>76</v>
      </c>
      <c r="G5" s="184" t="s">
        <v>75</v>
      </c>
      <c r="H5" s="184" t="s">
        <v>74</v>
      </c>
      <c r="I5" s="630" t="s">
        <v>73</v>
      </c>
      <c r="J5" s="623" t="s">
        <v>72</v>
      </c>
      <c r="K5" s="623"/>
      <c r="L5" s="623"/>
      <c r="M5" s="624" t="s">
        <v>71</v>
      </c>
      <c r="N5" s="184" t="s">
        <v>70</v>
      </c>
      <c r="O5" s="184" t="s">
        <v>69</v>
      </c>
      <c r="P5" s="184" t="s">
        <v>68</v>
      </c>
      <c r="Q5" s="621"/>
    </row>
    <row r="6" spans="1:17" ht="18.75" customHeight="1" x14ac:dyDescent="0.2">
      <c r="A6" s="614"/>
      <c r="B6" s="616"/>
      <c r="C6" s="616"/>
      <c r="D6" s="184" t="s">
        <v>67</v>
      </c>
      <c r="E6" s="184" t="s">
        <v>67</v>
      </c>
      <c r="F6" s="616"/>
      <c r="G6" s="184" t="s">
        <v>63</v>
      </c>
      <c r="H6" s="184" t="s">
        <v>63</v>
      </c>
      <c r="I6" s="616"/>
      <c r="J6" s="616" t="s">
        <v>66</v>
      </c>
      <c r="K6" s="616" t="s">
        <v>65</v>
      </c>
      <c r="L6" s="616" t="s">
        <v>64</v>
      </c>
      <c r="M6" s="625"/>
      <c r="N6" s="184" t="s">
        <v>63</v>
      </c>
      <c r="O6" s="184" t="s">
        <v>63</v>
      </c>
      <c r="P6" s="184" t="s">
        <v>62</v>
      </c>
      <c r="Q6" s="621"/>
    </row>
    <row r="7" spans="1:17" ht="18.75" customHeight="1" thickBot="1" x14ac:dyDescent="0.25">
      <c r="A7" s="615"/>
      <c r="B7" s="617"/>
      <c r="C7" s="617"/>
      <c r="D7" s="185" t="s">
        <v>61</v>
      </c>
      <c r="E7" s="185" t="s">
        <v>60</v>
      </c>
      <c r="F7" s="617"/>
      <c r="G7" s="185"/>
      <c r="H7" s="185"/>
      <c r="I7" s="617"/>
      <c r="J7" s="617"/>
      <c r="K7" s="617"/>
      <c r="L7" s="617"/>
      <c r="M7" s="626"/>
      <c r="N7" s="185"/>
      <c r="O7" s="185"/>
      <c r="P7" s="185"/>
      <c r="Q7" s="622"/>
    </row>
    <row r="8" spans="1:17" ht="18.75" customHeight="1" x14ac:dyDescent="0.2">
      <c r="A8" s="20"/>
      <c r="B8" s="18"/>
      <c r="C8" s="18"/>
      <c r="D8" s="18"/>
      <c r="E8" s="18"/>
      <c r="F8" s="18"/>
      <c r="G8" s="18"/>
      <c r="H8" s="18"/>
      <c r="I8" s="19" t="s">
        <v>59</v>
      </c>
      <c r="J8" s="19" t="s">
        <v>59</v>
      </c>
      <c r="K8" s="19" t="s">
        <v>59</v>
      </c>
      <c r="L8" s="19" t="s">
        <v>59</v>
      </c>
      <c r="M8" s="18"/>
      <c r="N8" s="18"/>
      <c r="O8" s="18"/>
      <c r="P8" s="18"/>
      <c r="Q8" s="17"/>
    </row>
    <row r="9" spans="1:17" ht="32.25" customHeight="1" x14ac:dyDescent="0.2">
      <c r="A9" s="16"/>
      <c r="B9" s="15"/>
      <c r="C9" s="15"/>
      <c r="D9" s="15"/>
      <c r="E9" s="15"/>
      <c r="F9" s="15"/>
      <c r="G9" s="15"/>
      <c r="H9" s="15"/>
      <c r="I9" s="15"/>
      <c r="J9" s="15"/>
      <c r="K9" s="15"/>
      <c r="L9" s="15"/>
      <c r="M9" s="15"/>
      <c r="N9" s="15"/>
      <c r="O9" s="15"/>
      <c r="P9" s="15"/>
      <c r="Q9" s="14"/>
    </row>
    <row r="10" spans="1:17" ht="32.25" customHeight="1" x14ac:dyDescent="0.2">
      <c r="A10" s="12"/>
      <c r="B10" s="11"/>
      <c r="C10" s="11"/>
      <c r="D10" s="11"/>
      <c r="E10" s="11"/>
      <c r="F10" s="11"/>
      <c r="G10" s="11"/>
      <c r="H10" s="11"/>
      <c r="I10" s="11"/>
      <c r="J10" s="11"/>
      <c r="K10" s="11"/>
      <c r="L10" s="11"/>
      <c r="M10" s="11"/>
      <c r="N10" s="11"/>
      <c r="O10" s="11"/>
      <c r="P10" s="11"/>
      <c r="Q10" s="10"/>
    </row>
    <row r="11" spans="1:17" ht="32.25" customHeight="1" x14ac:dyDescent="0.2">
      <c r="A11" s="12"/>
      <c r="B11" s="11"/>
      <c r="C11" s="11"/>
      <c r="D11" s="11"/>
      <c r="E11" s="11"/>
      <c r="F11" s="11"/>
      <c r="G11" s="11"/>
      <c r="H11" s="11"/>
      <c r="I11" s="11"/>
      <c r="J11" s="11"/>
      <c r="K11" s="11"/>
      <c r="L11" s="11"/>
      <c r="M11" s="11"/>
      <c r="N11" s="11"/>
      <c r="O11" s="11"/>
      <c r="P11" s="11"/>
      <c r="Q11" s="10"/>
    </row>
    <row r="12" spans="1:17" ht="32.25" customHeight="1" x14ac:dyDescent="0.2">
      <c r="A12" s="12"/>
      <c r="B12" s="11"/>
      <c r="C12" s="11"/>
      <c r="D12" s="11"/>
      <c r="E12" s="11"/>
      <c r="F12" s="11"/>
      <c r="G12" s="11"/>
      <c r="H12" s="11"/>
      <c r="I12" s="11"/>
      <c r="J12" s="11"/>
      <c r="K12" s="11"/>
      <c r="L12" s="11"/>
      <c r="M12" s="11"/>
      <c r="N12" s="11"/>
      <c r="O12" s="11"/>
      <c r="P12" s="11"/>
      <c r="Q12" s="10"/>
    </row>
    <row r="13" spans="1:17" ht="32.25" customHeight="1" x14ac:dyDescent="0.2">
      <c r="A13" s="13"/>
      <c r="B13" s="11"/>
      <c r="C13" s="11"/>
      <c r="D13" s="11"/>
      <c r="E13" s="11"/>
      <c r="F13" s="11"/>
      <c r="G13" s="11"/>
      <c r="H13" s="11"/>
      <c r="I13" s="11"/>
      <c r="J13" s="11"/>
      <c r="K13" s="11"/>
      <c r="L13" s="11"/>
      <c r="M13" s="11"/>
      <c r="N13" s="11"/>
      <c r="O13" s="11"/>
      <c r="P13" s="11"/>
      <c r="Q13" s="10"/>
    </row>
    <row r="14" spans="1:17" ht="32.25" customHeight="1" x14ac:dyDescent="0.2">
      <c r="A14" s="12"/>
      <c r="B14" s="11"/>
      <c r="C14" s="11"/>
      <c r="D14" s="11"/>
      <c r="E14" s="11"/>
      <c r="F14" s="11"/>
      <c r="G14" s="11"/>
      <c r="H14" s="11"/>
      <c r="I14" s="11"/>
      <c r="J14" s="11"/>
      <c r="K14" s="11"/>
      <c r="L14" s="11"/>
      <c r="M14" s="11"/>
      <c r="N14" s="11"/>
      <c r="O14" s="11"/>
      <c r="P14" s="11"/>
      <c r="Q14" s="10"/>
    </row>
    <row r="15" spans="1:17" ht="32.25" customHeight="1" x14ac:dyDescent="0.2">
      <c r="A15" s="12"/>
      <c r="B15" s="11"/>
      <c r="C15" s="11"/>
      <c r="D15" s="11"/>
      <c r="E15" s="11"/>
      <c r="F15" s="11"/>
      <c r="G15" s="11"/>
      <c r="H15" s="11"/>
      <c r="I15" s="11"/>
      <c r="J15" s="11"/>
      <c r="K15" s="11"/>
      <c r="L15" s="11"/>
      <c r="M15" s="11"/>
      <c r="N15" s="11"/>
      <c r="O15" s="11"/>
      <c r="P15" s="11"/>
      <c r="Q15" s="10"/>
    </row>
    <row r="16" spans="1:17" ht="32.25" customHeight="1" x14ac:dyDescent="0.2">
      <c r="A16" s="12"/>
      <c r="B16" s="11"/>
      <c r="C16" s="11"/>
      <c r="D16" s="11"/>
      <c r="E16" s="11"/>
      <c r="F16" s="11"/>
      <c r="G16" s="11"/>
      <c r="H16" s="11"/>
      <c r="I16" s="11"/>
      <c r="J16" s="11"/>
      <c r="K16" s="11"/>
      <c r="L16" s="11"/>
      <c r="M16" s="11"/>
      <c r="N16" s="11"/>
      <c r="O16" s="11"/>
      <c r="P16" s="11"/>
      <c r="Q16" s="10"/>
    </row>
    <row r="17" spans="1:17" ht="32.25" customHeight="1" x14ac:dyDescent="0.2">
      <c r="A17" s="12"/>
      <c r="B17" s="11"/>
      <c r="C17" s="11"/>
      <c r="D17" s="11"/>
      <c r="E17" s="11"/>
      <c r="F17" s="11"/>
      <c r="G17" s="11"/>
      <c r="H17" s="11"/>
      <c r="I17" s="11"/>
      <c r="J17" s="11"/>
      <c r="K17" s="11"/>
      <c r="L17" s="11"/>
      <c r="M17" s="11"/>
      <c r="N17" s="11"/>
      <c r="O17" s="11"/>
      <c r="P17" s="11"/>
      <c r="Q17" s="10"/>
    </row>
    <row r="18" spans="1:17" ht="32.25" customHeight="1" thickBot="1" x14ac:dyDescent="0.25">
      <c r="A18" s="9"/>
      <c r="B18" s="8"/>
      <c r="C18" s="8"/>
      <c r="D18" s="8"/>
      <c r="E18" s="8"/>
      <c r="F18" s="8"/>
      <c r="G18" s="8"/>
      <c r="H18" s="8"/>
      <c r="I18" s="8"/>
      <c r="J18" s="8"/>
      <c r="K18" s="8"/>
      <c r="L18" s="8"/>
      <c r="M18" s="8"/>
      <c r="N18" s="8"/>
      <c r="O18" s="8"/>
      <c r="P18" s="8"/>
      <c r="Q18" s="7"/>
    </row>
    <row r="19" spans="1:17" ht="32.25" customHeight="1" thickBot="1" x14ac:dyDescent="0.25">
      <c r="A19" s="6" t="s">
        <v>58</v>
      </c>
      <c r="B19" s="5"/>
      <c r="C19" s="5"/>
      <c r="D19" s="5"/>
      <c r="E19" s="5"/>
      <c r="F19" s="5"/>
      <c r="G19" s="5"/>
      <c r="H19" s="5"/>
      <c r="I19" s="5"/>
      <c r="J19" s="5"/>
      <c r="K19" s="5"/>
      <c r="L19" s="5"/>
      <c r="M19" s="5"/>
      <c r="N19" s="5"/>
      <c r="O19" s="5"/>
      <c r="P19" s="5"/>
      <c r="Q19" s="4"/>
    </row>
    <row r="20" spans="1:17" s="3" customFormat="1" ht="15" customHeight="1" x14ac:dyDescent="0.2">
      <c r="A20" s="3" t="s">
        <v>57</v>
      </c>
    </row>
    <row r="21" spans="1:17" s="3" customFormat="1" ht="15" customHeight="1" x14ac:dyDescent="0.2">
      <c r="A21" s="3" t="s">
        <v>56</v>
      </c>
    </row>
    <row r="22" spans="1:17" s="3" customFormat="1" ht="15" customHeight="1" x14ac:dyDescent="0.2">
      <c r="A22" s="3" t="s">
        <v>55</v>
      </c>
    </row>
    <row r="23" spans="1:17" s="3" customFormat="1" ht="15" customHeight="1" x14ac:dyDescent="0.2">
      <c r="A23" s="3" t="s">
        <v>54</v>
      </c>
    </row>
  </sheetData>
  <mergeCells count="22">
    <mergeCell ref="O4:P4"/>
    <mergeCell ref="E3:F3"/>
    <mergeCell ref="G3:H3"/>
    <mergeCell ref="I3:J3"/>
    <mergeCell ref="I4:L4"/>
    <mergeCell ref="M4:N4"/>
    <mergeCell ref="A5:A7"/>
    <mergeCell ref="B5:B7"/>
    <mergeCell ref="F5:F7"/>
    <mergeCell ref="A2:Q2"/>
    <mergeCell ref="C5:C7"/>
    <mergeCell ref="Q4:Q7"/>
    <mergeCell ref="J5:L5"/>
    <mergeCell ref="M5:M7"/>
    <mergeCell ref="J6:J7"/>
    <mergeCell ref="K6:K7"/>
    <mergeCell ref="L6:L7"/>
    <mergeCell ref="A4:F4"/>
    <mergeCell ref="G4:H4"/>
    <mergeCell ref="K3:O3"/>
    <mergeCell ref="I5:I7"/>
    <mergeCell ref="B3:D3"/>
  </mergeCells>
  <phoneticPr fontId="2"/>
  <pageMargins left="0.35433070866141736" right="0.39370078740157483" top="0.74803149606299213" bottom="0.47" header="0.31496062992125984" footer="0.31496062992125984"/>
  <pageSetup paperSize="9" scale="93" firstPageNumber="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38"/>
  <sheetViews>
    <sheetView showGridLines="0" view="pageBreakPreview" zoomScale="80" zoomScaleNormal="85" zoomScaleSheetLayoutView="80" workbookViewId="0">
      <pane ySplit="9" topLeftCell="A10" activePane="bottomLeft" state="frozen"/>
      <selection activeCell="D5" sqref="D5"/>
      <selection pane="bottomLeft" activeCell="O22" sqref="O22"/>
    </sheetView>
  </sheetViews>
  <sheetFormatPr defaultColWidth="9" defaultRowHeight="13" x14ac:dyDescent="0.2"/>
  <cols>
    <col min="1" max="1" width="1.08984375" style="168" customWidth="1"/>
    <col min="2" max="2" width="6.90625" style="168" customWidth="1"/>
    <col min="3" max="3" width="14.90625" style="168" bestFit="1" customWidth="1"/>
    <col min="4" max="4" width="14.6328125" style="169" customWidth="1"/>
    <col min="5" max="5" width="11.7265625" style="168" customWidth="1"/>
    <col min="6" max="6" width="10" style="168" customWidth="1"/>
    <col min="7" max="7" width="10.6328125" style="168" customWidth="1"/>
    <col min="8" max="8" width="11.08984375" style="168" customWidth="1"/>
    <col min="9" max="9" width="10.36328125" style="45" customWidth="1"/>
    <col min="10" max="11" width="9.26953125" style="45" customWidth="1"/>
    <col min="12" max="14" width="9" style="46"/>
    <col min="15" max="15" width="15.90625" style="168" customWidth="1"/>
    <col min="16" max="16384" width="9" style="168"/>
  </cols>
  <sheetData>
    <row r="1" spans="2:15" ht="6" customHeight="1" x14ac:dyDescent="0.2"/>
    <row r="2" spans="2:15" x14ac:dyDescent="0.2">
      <c r="B2" s="168" t="s">
        <v>53</v>
      </c>
    </row>
    <row r="4" spans="2:15" ht="21" x14ac:dyDescent="0.2">
      <c r="B4" s="32"/>
      <c r="C4" s="182" t="s">
        <v>652</v>
      </c>
    </row>
    <row r="5" spans="2:15" ht="13.5" customHeight="1" x14ac:dyDescent="0.2">
      <c r="B5" s="32"/>
      <c r="C5" s="182"/>
    </row>
    <row r="6" spans="2:15" ht="20.25" customHeight="1" x14ac:dyDescent="0.2">
      <c r="B6" s="32"/>
      <c r="C6" s="47" t="s">
        <v>16</v>
      </c>
      <c r="D6" s="211"/>
      <c r="E6" s="211"/>
      <c r="F6" s="178"/>
      <c r="G6" s="178"/>
    </row>
    <row r="7" spans="2:15" ht="20.25" customHeight="1" x14ac:dyDescent="0.2">
      <c r="B7" s="32"/>
      <c r="C7" s="29"/>
      <c r="D7" s="178"/>
      <c r="E7" s="178"/>
      <c r="F7" s="178"/>
      <c r="G7" s="178"/>
    </row>
    <row r="8" spans="2:15" ht="13.5" customHeight="1" x14ac:dyDescent="0.2">
      <c r="B8" s="32" t="s">
        <v>635</v>
      </c>
      <c r="C8" s="182"/>
    </row>
    <row r="9" spans="2:15" s="183" customFormat="1" ht="55.5" customHeight="1" x14ac:dyDescent="0.2">
      <c r="B9" s="172" t="s">
        <v>363</v>
      </c>
      <c r="C9" s="48" t="s">
        <v>365</v>
      </c>
      <c r="D9" s="48" t="s">
        <v>569</v>
      </c>
      <c r="E9" s="48" t="s">
        <v>9</v>
      </c>
      <c r="F9" s="48" t="s">
        <v>425</v>
      </c>
      <c r="G9" s="48" t="s">
        <v>536</v>
      </c>
      <c r="H9" s="48" t="s">
        <v>421</v>
      </c>
      <c r="I9" s="48" t="s">
        <v>1</v>
      </c>
      <c r="J9" s="48" t="s">
        <v>362</v>
      </c>
      <c r="K9" s="48" t="s">
        <v>361</v>
      </c>
      <c r="L9" s="49" t="s">
        <v>51</v>
      </c>
      <c r="M9" s="49" t="s">
        <v>48</v>
      </c>
      <c r="N9" s="49" t="s">
        <v>19</v>
      </c>
      <c r="O9" s="171" t="s">
        <v>13</v>
      </c>
    </row>
    <row r="10" spans="2:15" ht="27.75" customHeight="1" x14ac:dyDescent="0.2">
      <c r="B10" s="174"/>
      <c r="C10" s="174"/>
      <c r="D10" s="180"/>
      <c r="E10" s="180"/>
      <c r="F10" s="180"/>
      <c r="G10" s="180"/>
      <c r="H10" s="174"/>
      <c r="I10" s="50"/>
      <c r="J10" s="50"/>
      <c r="K10" s="50"/>
      <c r="L10" s="51"/>
      <c r="M10" s="51"/>
      <c r="N10" s="51"/>
      <c r="O10" s="174"/>
    </row>
    <row r="11" spans="2:15" ht="27.75" customHeight="1" x14ac:dyDescent="0.2">
      <c r="B11" s="174"/>
      <c r="C11" s="174"/>
      <c r="D11" s="180"/>
      <c r="E11" s="180"/>
      <c r="F11" s="180"/>
      <c r="G11" s="180"/>
      <c r="H11" s="174"/>
      <c r="I11" s="50"/>
      <c r="J11" s="50"/>
      <c r="K11" s="50"/>
      <c r="L11" s="51"/>
      <c r="M11" s="51"/>
      <c r="N11" s="51"/>
      <c r="O11" s="174"/>
    </row>
    <row r="12" spans="2:15" ht="27.75" customHeight="1" x14ac:dyDescent="0.2">
      <c r="B12" s="174"/>
      <c r="C12" s="174"/>
      <c r="D12" s="180"/>
      <c r="E12" s="180"/>
      <c r="F12" s="180"/>
      <c r="G12" s="180"/>
      <c r="H12" s="174"/>
      <c r="I12" s="50"/>
      <c r="J12" s="50"/>
      <c r="K12" s="50"/>
      <c r="L12" s="51"/>
      <c r="M12" s="51"/>
      <c r="N12" s="51"/>
      <c r="O12" s="174"/>
    </row>
    <row r="13" spans="2:15" ht="27.75" customHeight="1" x14ac:dyDescent="0.2">
      <c r="B13" s="174"/>
      <c r="C13" s="174"/>
      <c r="D13" s="180"/>
      <c r="E13" s="180"/>
      <c r="F13" s="180"/>
      <c r="G13" s="180"/>
      <c r="H13" s="174"/>
      <c r="I13" s="50"/>
      <c r="J13" s="50"/>
      <c r="K13" s="50"/>
      <c r="L13" s="51"/>
      <c r="M13" s="51"/>
      <c r="N13" s="51"/>
      <c r="O13" s="174"/>
    </row>
    <row r="14" spans="2:15" ht="27.75" customHeight="1" x14ac:dyDescent="0.2">
      <c r="B14" s="174"/>
      <c r="C14" s="174"/>
      <c r="D14" s="180"/>
      <c r="E14" s="174"/>
      <c r="F14" s="174"/>
      <c r="G14" s="174"/>
      <c r="H14" s="174"/>
      <c r="I14" s="50"/>
      <c r="J14" s="50"/>
      <c r="K14" s="50"/>
      <c r="L14" s="51"/>
      <c r="M14" s="51"/>
      <c r="N14" s="51"/>
      <c r="O14" s="174"/>
    </row>
    <row r="15" spans="2:15" ht="27.75" customHeight="1" x14ac:dyDescent="0.2">
      <c r="B15" s="174"/>
      <c r="C15" s="174"/>
      <c r="D15" s="180"/>
      <c r="E15" s="180"/>
      <c r="F15" s="180"/>
      <c r="G15" s="180"/>
      <c r="H15" s="174"/>
      <c r="I15" s="50"/>
      <c r="J15" s="50"/>
      <c r="K15" s="50"/>
      <c r="L15" s="51"/>
      <c r="M15" s="51"/>
      <c r="N15" s="51"/>
      <c r="O15" s="174"/>
    </row>
    <row r="16" spans="2:15" ht="27.75" customHeight="1" x14ac:dyDescent="0.2">
      <c r="B16" s="174"/>
      <c r="C16" s="174"/>
      <c r="D16" s="180"/>
      <c r="E16" s="180"/>
      <c r="F16" s="180"/>
      <c r="G16" s="180"/>
      <c r="H16" s="174"/>
      <c r="I16" s="50"/>
      <c r="J16" s="50"/>
      <c r="K16" s="50"/>
      <c r="L16" s="51"/>
      <c r="M16" s="51"/>
      <c r="N16" s="51"/>
      <c r="O16" s="174"/>
    </row>
    <row r="17" spans="2:15" ht="27.75" customHeight="1" x14ac:dyDescent="0.2">
      <c r="B17" s="174"/>
      <c r="C17" s="174"/>
      <c r="D17" s="180"/>
      <c r="E17" s="180"/>
      <c r="F17" s="180"/>
      <c r="G17" s="180"/>
      <c r="H17" s="174"/>
      <c r="I17" s="50"/>
      <c r="J17" s="50"/>
      <c r="K17" s="50"/>
      <c r="L17" s="51"/>
      <c r="M17" s="51"/>
      <c r="N17" s="51"/>
      <c r="O17" s="174"/>
    </row>
    <row r="18" spans="2:15" ht="27.75" customHeight="1" x14ac:dyDescent="0.2">
      <c r="B18" s="174"/>
      <c r="C18" s="174"/>
      <c r="D18" s="180"/>
      <c r="E18" s="180"/>
      <c r="F18" s="180"/>
      <c r="G18" s="180"/>
      <c r="H18" s="174"/>
      <c r="I18" s="50"/>
      <c r="J18" s="50"/>
      <c r="K18" s="50"/>
      <c r="L18" s="51"/>
      <c r="M18" s="51"/>
      <c r="N18" s="51"/>
      <c r="O18" s="174"/>
    </row>
    <row r="19" spans="2:15" ht="27.75" customHeight="1" x14ac:dyDescent="0.2">
      <c r="B19" s="174"/>
      <c r="C19" s="174"/>
      <c r="D19" s="180"/>
      <c r="E19" s="180"/>
      <c r="F19" s="180"/>
      <c r="G19" s="180"/>
      <c r="H19" s="174"/>
      <c r="I19" s="50"/>
      <c r="J19" s="50"/>
      <c r="K19" s="50"/>
      <c r="L19" s="51"/>
      <c r="M19" s="51"/>
      <c r="N19" s="51"/>
      <c r="O19" s="174"/>
    </row>
    <row r="20" spans="2:15" x14ac:dyDescent="0.2">
      <c r="B20" s="29"/>
      <c r="C20" s="29"/>
      <c r="D20" s="178"/>
      <c r="E20" s="178"/>
      <c r="F20" s="178"/>
      <c r="G20" s="178"/>
      <c r="H20" s="29"/>
      <c r="I20" s="61"/>
      <c r="J20" s="61"/>
      <c r="K20" s="61"/>
      <c r="L20" s="62"/>
      <c r="M20" s="62"/>
      <c r="N20" s="62"/>
      <c r="O20" s="29"/>
    </row>
    <row r="21" spans="2:15" x14ac:dyDescent="0.2">
      <c r="B21" s="29"/>
      <c r="C21" s="29"/>
      <c r="D21" s="178"/>
      <c r="E21" s="178"/>
      <c r="F21" s="178"/>
      <c r="G21" s="178"/>
      <c r="H21" s="29"/>
      <c r="I21" s="61"/>
      <c r="J21" s="61"/>
      <c r="K21" s="61"/>
      <c r="L21" s="62"/>
      <c r="M21" s="62"/>
      <c r="N21" s="62"/>
      <c r="O21" s="29"/>
    </row>
    <row r="22" spans="2:15" ht="13.5" customHeight="1" x14ac:dyDescent="0.2">
      <c r="B22" s="32" t="s">
        <v>568</v>
      </c>
      <c r="C22" s="182"/>
    </row>
    <row r="23" spans="2:15" s="183" customFormat="1" ht="55.5" customHeight="1" x14ac:dyDescent="0.2">
      <c r="B23" s="187" t="s">
        <v>363</v>
      </c>
      <c r="C23" s="188" t="s">
        <v>365</v>
      </c>
      <c r="D23" s="188" t="s">
        <v>570</v>
      </c>
      <c r="E23" s="188" t="s">
        <v>9</v>
      </c>
      <c r="F23" s="188" t="s">
        <v>425</v>
      </c>
      <c r="G23" s="188" t="s">
        <v>536</v>
      </c>
      <c r="H23" s="188" t="s">
        <v>421</v>
      </c>
      <c r="I23" s="188" t="s">
        <v>1</v>
      </c>
      <c r="J23" s="188" t="s">
        <v>362</v>
      </c>
      <c r="K23" s="188" t="s">
        <v>361</v>
      </c>
      <c r="L23" s="189" t="s">
        <v>51</v>
      </c>
      <c r="M23" s="189" t="s">
        <v>48</v>
      </c>
      <c r="N23" s="189" t="s">
        <v>19</v>
      </c>
      <c r="O23" s="190" t="s">
        <v>13</v>
      </c>
    </row>
    <row r="24" spans="2:15" s="183" customFormat="1" ht="28.5" customHeight="1" x14ac:dyDescent="0.2">
      <c r="B24" s="187"/>
      <c r="C24" s="188"/>
      <c r="D24" s="188"/>
      <c r="E24" s="188"/>
      <c r="F24" s="188"/>
      <c r="G24" s="188"/>
      <c r="H24" s="188"/>
      <c r="I24" s="188"/>
      <c r="J24" s="188"/>
      <c r="K24" s="188"/>
      <c r="L24" s="189"/>
      <c r="M24" s="189"/>
      <c r="N24" s="189"/>
      <c r="O24" s="190"/>
    </row>
    <row r="25" spans="2:15" s="183" customFormat="1" ht="28.5" customHeight="1" x14ac:dyDescent="0.2">
      <c r="B25" s="187"/>
      <c r="C25" s="188"/>
      <c r="D25" s="188"/>
      <c r="E25" s="188"/>
      <c r="F25" s="188"/>
      <c r="G25" s="188"/>
      <c r="H25" s="188"/>
      <c r="I25" s="188"/>
      <c r="J25" s="188"/>
      <c r="K25" s="188"/>
      <c r="L25" s="189"/>
      <c r="M25" s="189"/>
      <c r="N25" s="189"/>
      <c r="O25" s="190"/>
    </row>
    <row r="26" spans="2:15" s="183" customFormat="1" ht="28.5" customHeight="1" x14ac:dyDescent="0.2">
      <c r="B26" s="187"/>
      <c r="C26" s="188"/>
      <c r="D26" s="188"/>
      <c r="E26" s="188"/>
      <c r="F26" s="188"/>
      <c r="G26" s="188"/>
      <c r="H26" s="188"/>
      <c r="I26" s="188"/>
      <c r="J26" s="188"/>
      <c r="K26" s="188"/>
      <c r="L26" s="189"/>
      <c r="M26" s="189"/>
      <c r="N26" s="189"/>
      <c r="O26" s="190"/>
    </row>
    <row r="27" spans="2:15" s="183" customFormat="1" ht="28.5" customHeight="1" x14ac:dyDescent="0.2">
      <c r="B27" s="187"/>
      <c r="C27" s="188"/>
      <c r="D27" s="188"/>
      <c r="E27" s="188"/>
      <c r="F27" s="188"/>
      <c r="G27" s="188"/>
      <c r="H27" s="188"/>
      <c r="I27" s="188"/>
      <c r="J27" s="188"/>
      <c r="K27" s="188"/>
      <c r="L27" s="189"/>
      <c r="M27" s="189"/>
      <c r="N27" s="189"/>
      <c r="O27" s="190"/>
    </row>
    <row r="28" spans="2:15" s="183" customFormat="1" ht="28.5" customHeight="1" x14ac:dyDescent="0.2">
      <c r="B28" s="187"/>
      <c r="C28" s="188"/>
      <c r="D28" s="188"/>
      <c r="E28" s="188"/>
      <c r="F28" s="188"/>
      <c r="G28" s="188"/>
      <c r="H28" s="188"/>
      <c r="I28" s="188"/>
      <c r="J28" s="188"/>
      <c r="K28" s="188"/>
      <c r="L28" s="189"/>
      <c r="M28" s="189"/>
      <c r="N28" s="189"/>
      <c r="O28" s="190"/>
    </row>
    <row r="29" spans="2:15" ht="27.5" customHeight="1" x14ac:dyDescent="0.2">
      <c r="B29" s="191"/>
      <c r="C29" s="191"/>
      <c r="D29" s="192"/>
      <c r="E29" s="192"/>
      <c r="F29" s="192"/>
      <c r="G29" s="192"/>
      <c r="H29" s="191"/>
      <c r="I29" s="193"/>
      <c r="J29" s="193"/>
      <c r="K29" s="193"/>
      <c r="L29" s="194"/>
      <c r="M29" s="194"/>
      <c r="N29" s="194"/>
      <c r="O29" s="191"/>
    </row>
    <row r="30" spans="2:15" ht="27.75" customHeight="1" x14ac:dyDescent="0.2">
      <c r="B30" s="191"/>
      <c r="C30" s="191"/>
      <c r="D30" s="192"/>
      <c r="E30" s="191"/>
      <c r="F30" s="192"/>
      <c r="G30" s="192"/>
      <c r="H30" s="191"/>
      <c r="I30" s="193"/>
      <c r="J30" s="193"/>
      <c r="K30" s="193"/>
      <c r="L30" s="194"/>
      <c r="M30" s="194"/>
      <c r="N30" s="194"/>
      <c r="O30" s="191"/>
    </row>
    <row r="31" spans="2:15" ht="27.75" customHeight="1" x14ac:dyDescent="0.2">
      <c r="B31" s="191"/>
      <c r="C31" s="191"/>
      <c r="D31" s="192"/>
      <c r="E31" s="192"/>
      <c r="F31" s="192"/>
      <c r="G31" s="192"/>
      <c r="H31" s="191"/>
      <c r="I31" s="193"/>
      <c r="J31" s="193"/>
      <c r="K31" s="193"/>
      <c r="L31" s="194"/>
      <c r="M31" s="194"/>
      <c r="N31" s="194"/>
      <c r="O31" s="191"/>
    </row>
    <row r="32" spans="2:15" ht="27.75" customHeight="1" x14ac:dyDescent="0.2">
      <c r="B32" s="191"/>
      <c r="C32" s="191"/>
      <c r="D32" s="192"/>
      <c r="E32" s="192"/>
      <c r="F32" s="192"/>
      <c r="G32" s="192"/>
      <c r="H32" s="191"/>
      <c r="I32" s="193"/>
      <c r="J32" s="193"/>
      <c r="K32" s="193"/>
      <c r="L32" s="194"/>
      <c r="M32" s="194"/>
      <c r="N32" s="194"/>
      <c r="O32" s="191"/>
    </row>
    <row r="33" spans="2:15" ht="27.75" customHeight="1" x14ac:dyDescent="0.2">
      <c r="B33" s="191"/>
      <c r="C33" s="191"/>
      <c r="D33" s="192"/>
      <c r="E33" s="191"/>
      <c r="F33" s="191"/>
      <c r="G33" s="191"/>
      <c r="H33" s="191"/>
      <c r="I33" s="193"/>
      <c r="J33" s="193"/>
      <c r="K33" s="193"/>
      <c r="L33" s="194"/>
      <c r="M33" s="194"/>
      <c r="N33" s="194"/>
      <c r="O33" s="191"/>
    </row>
    <row r="34" spans="2:15" x14ac:dyDescent="0.2">
      <c r="B34" s="29"/>
      <c r="C34" s="29"/>
      <c r="D34" s="178"/>
      <c r="E34" s="178"/>
      <c r="F34" s="178"/>
      <c r="G34" s="178"/>
      <c r="H34" s="29"/>
      <c r="I34" s="61"/>
      <c r="J34" s="61"/>
      <c r="K34" s="61"/>
      <c r="L34" s="62"/>
      <c r="M34" s="62"/>
      <c r="N34" s="62"/>
      <c r="O34" s="29"/>
    </row>
    <row r="35" spans="2:15" x14ac:dyDescent="0.2">
      <c r="B35" s="168" t="s">
        <v>14</v>
      </c>
      <c r="C35" s="168" t="s">
        <v>20</v>
      </c>
    </row>
    <row r="36" spans="2:15" x14ac:dyDescent="0.2">
      <c r="C36" s="32" t="s">
        <v>636</v>
      </c>
    </row>
    <row r="37" spans="2:15" x14ac:dyDescent="0.2">
      <c r="C37" s="32"/>
    </row>
    <row r="38" spans="2:15" ht="14.25" customHeight="1" x14ac:dyDescent="0.2"/>
  </sheetData>
  <mergeCells count="1">
    <mergeCell ref="D6:E6"/>
  </mergeCells>
  <phoneticPr fontId="2"/>
  <printOptions horizontalCentered="1"/>
  <pageMargins left="0.70866141732283472" right="0.70866141732283472" top="0.74803149606299213" bottom="0.74803149606299213" header="0.31496062992125984" footer="0.31496062992125984"/>
  <pageSetup paperSize="9" scale="87" firstPageNumber="0" fitToHeight="0" orientation="landscape" useFirstPageNumber="1" r:id="rId1"/>
  <rowBreaks count="1" manualBreakCount="1">
    <brk id="20" max="14"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'選択リスト（野菜メニュー）'!$X$3:$X$5</xm:f>
          </x14:formula1>
          <xm:sqref>D20 D34 D21</xm:sqref>
        </x14:dataValidation>
        <x14:dataValidation type="list" allowBlank="1" showInputMessage="1" xr:uid="{00000000-0002-0000-0100-000001000000}">
          <x14:formula1>
            <xm:f>'選択リスト（野菜メニュー）'!$Y$2:$Y$34</xm:f>
          </x14:formula1>
          <xm:sqref>H29:H34 H10:H21</xm:sqref>
        </x14:dataValidation>
        <x14:dataValidation type="list" allowBlank="1" showInputMessage="1" showErrorMessage="1" xr:uid="{277B4C47-4EA0-485B-A7D6-C172A8CD15A9}">
          <x14:formula1>
            <xm:f>'選択リスト（野菜メニュー）'!$X$3:$X$7</xm:f>
          </x14:formula1>
          <xm:sqref>D10:D19</xm:sqref>
        </x14:dataValidation>
        <x14:dataValidation type="list" allowBlank="1" showInputMessage="1" showErrorMessage="1" xr:uid="{F24295FF-977A-4734-9449-43DA5A512F46}">
          <x14:formula1>
            <xm:f>'選択リスト（花きメニュー）'!$T$2:$T$5</xm:f>
          </x14:formula1>
          <xm:sqref>D29:D33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52"/>
  <sheetViews>
    <sheetView showGridLines="0" view="pageBreakPreview" zoomScaleNormal="100" zoomScaleSheetLayoutView="100" workbookViewId="0">
      <selection activeCell="J19" sqref="J19"/>
    </sheetView>
  </sheetViews>
  <sheetFormatPr defaultColWidth="9" defaultRowHeight="13" x14ac:dyDescent="0.2"/>
  <cols>
    <col min="1" max="1" width="2.7265625" style="24" customWidth="1"/>
    <col min="2" max="2" width="24" style="24" customWidth="1"/>
    <col min="3" max="3" width="21.26953125" style="24" customWidth="1"/>
    <col min="4" max="4" width="15.08984375" style="24" customWidth="1"/>
    <col min="5" max="5" width="13.36328125" style="24" customWidth="1"/>
    <col min="6" max="6" width="6.26953125" style="24" customWidth="1"/>
    <col min="7" max="7" width="3.90625" style="24" customWidth="1"/>
    <col min="8" max="8" width="13" style="24" bestFit="1" customWidth="1"/>
    <col min="9" max="9" width="13" style="24" customWidth="1"/>
    <col min="10" max="10" width="21.08984375" style="24" bestFit="1" customWidth="1"/>
    <col min="11" max="11" width="13" style="24" bestFit="1" customWidth="1"/>
    <col min="12" max="12" width="9.453125" style="24" bestFit="1" customWidth="1"/>
    <col min="13" max="13" width="9.08984375" style="24" bestFit="1" customWidth="1"/>
    <col min="14" max="14" width="8" style="24" customWidth="1"/>
    <col min="15" max="15" width="10.08984375" style="24" bestFit="1" customWidth="1"/>
    <col min="16" max="16384" width="9" style="24"/>
  </cols>
  <sheetData>
    <row r="1" spans="1:7" x14ac:dyDescent="0.2">
      <c r="A1" s="28" t="s">
        <v>217</v>
      </c>
      <c r="B1" s="168"/>
      <c r="C1" s="168"/>
      <c r="D1" s="168"/>
      <c r="E1" s="168"/>
      <c r="F1" s="168"/>
      <c r="G1" s="168"/>
    </row>
    <row r="2" spans="1:7" x14ac:dyDescent="0.2">
      <c r="A2" s="168"/>
      <c r="B2" s="168"/>
      <c r="C2" s="168"/>
      <c r="D2" s="168"/>
      <c r="E2" s="168"/>
      <c r="F2" s="168"/>
      <c r="G2" s="168"/>
    </row>
    <row r="3" spans="1:7" ht="13.5" customHeight="1" x14ac:dyDescent="0.2">
      <c r="A3" s="168"/>
      <c r="B3" s="168"/>
      <c r="C3" s="168"/>
      <c r="D3" s="168"/>
      <c r="E3" s="168"/>
      <c r="F3" s="168"/>
      <c r="G3" s="168"/>
    </row>
    <row r="4" spans="1:7" x14ac:dyDescent="0.2">
      <c r="A4" s="168"/>
      <c r="B4" s="168"/>
      <c r="C4" s="168"/>
      <c r="D4" s="168"/>
      <c r="E4" s="186" t="s">
        <v>216</v>
      </c>
      <c r="F4" s="27"/>
      <c r="G4" s="168"/>
    </row>
    <row r="5" spans="1:7" x14ac:dyDescent="0.2">
      <c r="A5" s="168"/>
      <c r="B5" s="168"/>
      <c r="C5" s="168"/>
      <c r="D5" s="168"/>
      <c r="E5" s="183" t="s">
        <v>451</v>
      </c>
      <c r="F5" s="168"/>
      <c r="G5" s="168"/>
    </row>
    <row r="6" spans="1:7" x14ac:dyDescent="0.2">
      <c r="A6" s="168"/>
      <c r="B6" s="168"/>
      <c r="C6" s="168"/>
      <c r="D6" s="168"/>
      <c r="E6" s="168"/>
      <c r="F6" s="168"/>
      <c r="G6" s="168"/>
    </row>
    <row r="7" spans="1:7" x14ac:dyDescent="0.2">
      <c r="A7" s="168"/>
      <c r="B7" s="179" t="s">
        <v>215</v>
      </c>
      <c r="C7" s="168"/>
      <c r="D7" s="168"/>
      <c r="E7" s="168"/>
      <c r="F7" s="168"/>
      <c r="G7" s="168"/>
    </row>
    <row r="8" spans="1:7" x14ac:dyDescent="0.2">
      <c r="A8" s="168"/>
      <c r="B8" s="179"/>
      <c r="C8" s="168"/>
      <c r="D8" s="168"/>
      <c r="E8" s="168"/>
      <c r="F8" s="168"/>
      <c r="G8" s="168"/>
    </row>
    <row r="9" spans="1:7" x14ac:dyDescent="0.2">
      <c r="A9" s="168"/>
      <c r="B9" s="179" t="s">
        <v>214</v>
      </c>
      <c r="C9" s="168"/>
      <c r="D9" s="168"/>
      <c r="E9" s="168"/>
      <c r="F9" s="168"/>
      <c r="G9" s="168"/>
    </row>
    <row r="10" spans="1:7" x14ac:dyDescent="0.2">
      <c r="A10" s="168"/>
      <c r="B10" s="179" t="s">
        <v>213</v>
      </c>
      <c r="C10" s="168"/>
      <c r="D10" s="168"/>
      <c r="E10" s="168"/>
      <c r="F10" s="168"/>
      <c r="G10" s="168"/>
    </row>
    <row r="11" spans="1:7" x14ac:dyDescent="0.2">
      <c r="A11" s="168"/>
      <c r="B11" s="168"/>
      <c r="C11" s="168"/>
      <c r="D11" s="168"/>
      <c r="E11" s="168"/>
      <c r="F11" s="168"/>
      <c r="G11" s="168"/>
    </row>
    <row r="12" spans="1:7" x14ac:dyDescent="0.2">
      <c r="A12" s="168"/>
      <c r="B12" s="168"/>
      <c r="C12" s="168"/>
      <c r="D12" s="168"/>
      <c r="E12" s="168"/>
      <c r="F12" s="168"/>
      <c r="G12" s="168"/>
    </row>
    <row r="13" spans="1:7" x14ac:dyDescent="0.2">
      <c r="A13" s="168"/>
      <c r="B13" s="168"/>
      <c r="C13" s="168"/>
      <c r="D13" s="168"/>
      <c r="E13" s="168"/>
      <c r="F13" s="168"/>
      <c r="G13" s="168"/>
    </row>
    <row r="14" spans="1:7" x14ac:dyDescent="0.2">
      <c r="A14" s="168"/>
      <c r="B14" s="168"/>
      <c r="C14" s="168"/>
      <c r="D14" s="168" t="s">
        <v>212</v>
      </c>
      <c r="E14" s="168"/>
      <c r="F14" s="168"/>
      <c r="G14" s="168"/>
    </row>
    <row r="15" spans="1:7" x14ac:dyDescent="0.2">
      <c r="A15" s="168"/>
      <c r="B15" s="168"/>
      <c r="C15" s="168"/>
      <c r="D15" s="168"/>
      <c r="E15" s="168"/>
      <c r="F15" s="168"/>
      <c r="G15" s="168"/>
    </row>
    <row r="16" spans="1:7" x14ac:dyDescent="0.2">
      <c r="A16" s="168"/>
      <c r="B16" s="179"/>
      <c r="C16" s="168"/>
      <c r="D16" s="179" t="s">
        <v>211</v>
      </c>
      <c r="E16" s="168"/>
      <c r="F16" s="179"/>
      <c r="G16" s="168"/>
    </row>
    <row r="17" spans="1:12" x14ac:dyDescent="0.2">
      <c r="A17" s="168"/>
      <c r="B17" s="179"/>
      <c r="C17" s="168"/>
      <c r="D17" s="179" t="s">
        <v>210</v>
      </c>
      <c r="E17" s="168"/>
      <c r="F17" s="179"/>
      <c r="G17" s="168"/>
    </row>
    <row r="18" spans="1:12" x14ac:dyDescent="0.2">
      <c r="A18" s="168"/>
      <c r="B18" s="179"/>
      <c r="C18" s="168"/>
      <c r="D18" s="179" t="s">
        <v>209</v>
      </c>
      <c r="E18" s="168"/>
      <c r="F18" s="179"/>
      <c r="G18" s="168"/>
    </row>
    <row r="19" spans="1:12" x14ac:dyDescent="0.2">
      <c r="A19" s="168"/>
      <c r="B19" s="168"/>
      <c r="C19" s="168"/>
      <c r="D19" s="168"/>
      <c r="E19" s="168"/>
      <c r="F19" s="168"/>
      <c r="G19" s="168"/>
    </row>
    <row r="20" spans="1:12" x14ac:dyDescent="0.2">
      <c r="A20" s="168"/>
      <c r="B20" s="168"/>
      <c r="C20" s="168"/>
      <c r="D20" s="168"/>
      <c r="E20" s="168"/>
      <c r="F20" s="168"/>
      <c r="G20" s="168"/>
    </row>
    <row r="21" spans="1:12" x14ac:dyDescent="0.2">
      <c r="A21" s="168"/>
      <c r="B21" s="168"/>
      <c r="C21" s="168"/>
      <c r="D21" s="168"/>
      <c r="E21" s="168"/>
      <c r="F21" s="168"/>
      <c r="G21" s="168"/>
    </row>
    <row r="22" spans="1:12" x14ac:dyDescent="0.2">
      <c r="A22" s="168"/>
      <c r="B22" s="168"/>
      <c r="C22" s="168"/>
      <c r="D22" s="168"/>
      <c r="E22" s="168"/>
      <c r="F22" s="168"/>
      <c r="G22" s="168"/>
    </row>
    <row r="23" spans="1:12" x14ac:dyDescent="0.2">
      <c r="A23" s="168"/>
      <c r="B23" s="168"/>
      <c r="C23" s="168"/>
      <c r="D23" s="168"/>
      <c r="E23" s="168"/>
      <c r="F23" s="168"/>
      <c r="G23" s="168"/>
    </row>
    <row r="24" spans="1:12" ht="13.5" customHeight="1" x14ac:dyDescent="0.2">
      <c r="A24" s="210" t="s">
        <v>667</v>
      </c>
      <c r="B24" s="208"/>
      <c r="C24" s="208"/>
      <c r="D24" s="208"/>
      <c r="E24" s="208"/>
      <c r="F24" s="208"/>
      <c r="G24" s="208"/>
    </row>
    <row r="25" spans="1:12" x14ac:dyDescent="0.2">
      <c r="A25" s="168"/>
      <c r="B25" s="168"/>
      <c r="C25" s="168"/>
      <c r="D25" s="168"/>
      <c r="E25" s="168"/>
      <c r="F25" s="168"/>
      <c r="G25" s="168"/>
    </row>
    <row r="26" spans="1:12" x14ac:dyDescent="0.2">
      <c r="A26" s="168"/>
      <c r="B26" s="168"/>
      <c r="C26" s="168"/>
      <c r="D26" s="168"/>
      <c r="E26" s="168"/>
      <c r="F26" s="168"/>
      <c r="G26" s="168"/>
    </row>
    <row r="27" spans="1:12" ht="70.900000000000006" customHeight="1" x14ac:dyDescent="0.2">
      <c r="A27" s="209" t="s">
        <v>668</v>
      </c>
      <c r="B27" s="208"/>
      <c r="C27" s="208"/>
      <c r="D27" s="208"/>
      <c r="E27" s="208"/>
      <c r="F27" s="208"/>
      <c r="G27" s="208"/>
    </row>
    <row r="28" spans="1:12" s="25" customFormat="1" ht="13.5" customHeight="1" x14ac:dyDescent="0.2">
      <c r="A28" s="210" t="s">
        <v>208</v>
      </c>
      <c r="B28" s="208"/>
      <c r="C28" s="208"/>
      <c r="D28" s="208"/>
      <c r="E28" s="208"/>
      <c r="F28" s="208"/>
      <c r="G28" s="208"/>
      <c r="H28" s="24"/>
      <c r="I28" s="24"/>
      <c r="J28" s="24"/>
      <c r="K28" s="24"/>
      <c r="L28" s="24"/>
    </row>
    <row r="29" spans="1:12" x14ac:dyDescent="0.2">
      <c r="A29" s="415" t="s">
        <v>207</v>
      </c>
      <c r="B29" s="636"/>
      <c r="C29" s="636"/>
      <c r="D29" s="636"/>
      <c r="E29" s="636"/>
      <c r="F29" s="636"/>
      <c r="G29" s="636"/>
    </row>
    <row r="30" spans="1:12" x14ac:dyDescent="0.2">
      <c r="A30" s="415" t="s">
        <v>206</v>
      </c>
      <c r="B30" s="636"/>
      <c r="C30" s="636"/>
      <c r="D30" s="636"/>
      <c r="E30" s="636"/>
      <c r="F30" s="636"/>
      <c r="G30" s="636"/>
    </row>
    <row r="31" spans="1:12" x14ac:dyDescent="0.2">
      <c r="A31" s="415" t="s">
        <v>205</v>
      </c>
      <c r="B31" s="636"/>
      <c r="C31" s="636"/>
      <c r="D31" s="636"/>
      <c r="E31" s="636"/>
      <c r="F31" s="636"/>
      <c r="G31" s="636"/>
    </row>
    <row r="32" spans="1:12" x14ac:dyDescent="0.2">
      <c r="A32" s="415" t="s">
        <v>204</v>
      </c>
      <c r="B32" s="636"/>
      <c r="C32" s="636"/>
      <c r="D32" s="636"/>
      <c r="E32" s="636"/>
      <c r="F32" s="636"/>
      <c r="G32" s="636"/>
    </row>
    <row r="33" spans="1:7" x14ac:dyDescent="0.2">
      <c r="A33" s="415" t="s">
        <v>203</v>
      </c>
      <c r="B33" s="636"/>
      <c r="C33" s="636"/>
      <c r="D33" s="636"/>
      <c r="E33" s="636"/>
      <c r="F33" s="636"/>
      <c r="G33" s="636"/>
    </row>
    <row r="34" spans="1:7" x14ac:dyDescent="0.2">
      <c r="A34" s="415" t="s">
        <v>202</v>
      </c>
      <c r="B34" s="636"/>
      <c r="C34" s="636"/>
      <c r="D34" s="636"/>
      <c r="E34" s="636"/>
      <c r="F34" s="636"/>
      <c r="G34" s="636"/>
    </row>
    <row r="35" spans="1:7" x14ac:dyDescent="0.2">
      <c r="A35" s="415" t="s">
        <v>201</v>
      </c>
      <c r="B35" s="636"/>
      <c r="C35" s="636"/>
      <c r="D35" s="636"/>
      <c r="E35" s="636"/>
      <c r="F35" s="636"/>
      <c r="G35" s="636"/>
    </row>
    <row r="36" spans="1:7" ht="13.5" customHeight="1" x14ac:dyDescent="0.2">
      <c r="A36" s="415" t="s">
        <v>200</v>
      </c>
      <c r="B36" s="636"/>
      <c r="C36" s="636"/>
      <c r="D36" s="636"/>
      <c r="E36" s="636"/>
      <c r="F36" s="636"/>
      <c r="G36" s="636"/>
    </row>
    <row r="37" spans="1:7" x14ac:dyDescent="0.2">
      <c r="A37" s="415" t="s">
        <v>199</v>
      </c>
      <c r="B37" s="636"/>
      <c r="C37" s="636"/>
      <c r="D37" s="636"/>
      <c r="E37" s="636"/>
      <c r="F37" s="636"/>
      <c r="G37" s="636"/>
    </row>
    <row r="38" spans="1:7" x14ac:dyDescent="0.2">
      <c r="A38" s="415" t="s">
        <v>198</v>
      </c>
      <c r="B38" s="636"/>
      <c r="C38" s="636"/>
      <c r="D38" s="636"/>
      <c r="E38" s="636"/>
      <c r="F38" s="636"/>
      <c r="G38" s="636"/>
    </row>
    <row r="39" spans="1:7" x14ac:dyDescent="0.2">
      <c r="A39" s="415" t="s">
        <v>197</v>
      </c>
      <c r="B39" s="636"/>
      <c r="C39" s="636"/>
      <c r="D39" s="636"/>
      <c r="E39" s="636"/>
      <c r="F39" s="636"/>
      <c r="G39" s="636"/>
    </row>
    <row r="40" spans="1:7" x14ac:dyDescent="0.2">
      <c r="A40" s="415" t="s">
        <v>196</v>
      </c>
      <c r="B40" s="636"/>
      <c r="C40" s="636"/>
      <c r="D40" s="636"/>
      <c r="E40" s="636"/>
      <c r="F40" s="636"/>
      <c r="G40" s="636"/>
    </row>
    <row r="41" spans="1:7" x14ac:dyDescent="0.2">
      <c r="A41" s="415"/>
      <c r="B41" s="636"/>
      <c r="C41" s="636"/>
      <c r="D41" s="636"/>
      <c r="E41" s="636"/>
      <c r="F41" s="636"/>
      <c r="G41" s="636"/>
    </row>
    <row r="42" spans="1:7" x14ac:dyDescent="0.2">
      <c r="A42" s="415" t="s">
        <v>195</v>
      </c>
      <c r="B42" s="636"/>
      <c r="C42" s="636"/>
      <c r="D42" s="636"/>
      <c r="E42" s="636"/>
      <c r="F42" s="636"/>
      <c r="G42" s="636"/>
    </row>
    <row r="43" spans="1:7" x14ac:dyDescent="0.2">
      <c r="A43" s="415" t="s">
        <v>194</v>
      </c>
      <c r="B43" s="636"/>
      <c r="C43" s="636"/>
      <c r="D43" s="636"/>
      <c r="E43" s="636"/>
      <c r="F43" s="636"/>
      <c r="G43" s="636"/>
    </row>
    <row r="44" spans="1:7" x14ac:dyDescent="0.2">
      <c r="A44" s="415" t="s">
        <v>193</v>
      </c>
      <c r="B44" s="636"/>
      <c r="C44" s="636"/>
      <c r="D44" s="636"/>
      <c r="E44" s="636"/>
      <c r="F44" s="636"/>
      <c r="G44" s="636"/>
    </row>
    <row r="45" spans="1:7" x14ac:dyDescent="0.2">
      <c r="A45" s="415"/>
      <c r="B45" s="636"/>
      <c r="C45" s="636"/>
      <c r="D45" s="636"/>
      <c r="E45" s="636"/>
      <c r="F45" s="636"/>
      <c r="G45" s="636"/>
    </row>
    <row r="46" spans="1:7" x14ac:dyDescent="0.2">
      <c r="A46" s="415" t="s">
        <v>192</v>
      </c>
      <c r="B46" s="636"/>
      <c r="C46" s="636"/>
      <c r="D46" s="636"/>
      <c r="E46" s="636"/>
      <c r="F46" s="636"/>
      <c r="G46" s="636"/>
    </row>
    <row r="47" spans="1:7" x14ac:dyDescent="0.2">
      <c r="A47" s="415" t="s">
        <v>191</v>
      </c>
      <c r="B47" s="636"/>
      <c r="C47" s="636"/>
      <c r="D47" s="636"/>
      <c r="E47" s="636"/>
      <c r="F47" s="636"/>
      <c r="G47" s="636"/>
    </row>
    <row r="48" spans="1:7" x14ac:dyDescent="0.2">
      <c r="A48" s="415" t="s">
        <v>190</v>
      </c>
      <c r="B48" s="636"/>
      <c r="C48" s="636"/>
      <c r="D48" s="636"/>
      <c r="E48" s="636"/>
      <c r="F48" s="636"/>
      <c r="G48" s="636"/>
    </row>
    <row r="49" spans="1:7" x14ac:dyDescent="0.2">
      <c r="A49" s="415" t="s">
        <v>189</v>
      </c>
      <c r="B49" s="636"/>
      <c r="C49" s="636"/>
      <c r="D49" s="636"/>
      <c r="E49" s="636"/>
      <c r="F49" s="636"/>
      <c r="G49" s="636"/>
    </row>
    <row r="50" spans="1:7" x14ac:dyDescent="0.2">
      <c r="A50" s="415" t="s">
        <v>452</v>
      </c>
      <c r="B50" s="636"/>
      <c r="C50" s="636"/>
      <c r="D50" s="636"/>
      <c r="E50" s="636"/>
      <c r="F50" s="636"/>
      <c r="G50" s="636"/>
    </row>
    <row r="51" spans="1:7" x14ac:dyDescent="0.2">
      <c r="A51" s="415" t="s">
        <v>188</v>
      </c>
      <c r="B51" s="636"/>
      <c r="C51" s="636"/>
      <c r="D51" s="636"/>
      <c r="E51" s="636"/>
      <c r="F51" s="636"/>
      <c r="G51" s="636"/>
    </row>
    <row r="52" spans="1:7" x14ac:dyDescent="0.2">
      <c r="A52" s="415" t="s">
        <v>187</v>
      </c>
      <c r="B52" s="636"/>
      <c r="C52" s="636"/>
      <c r="D52" s="636"/>
      <c r="E52" s="636"/>
      <c r="F52" s="636"/>
      <c r="G52" s="636"/>
    </row>
  </sheetData>
  <mergeCells count="27">
    <mergeCell ref="A24:G24"/>
    <mergeCell ref="A27:G27"/>
    <mergeCell ref="A28:G28"/>
    <mergeCell ref="A29:G29"/>
    <mergeCell ref="A30:G30"/>
    <mergeCell ref="A31:G31"/>
    <mergeCell ref="A32:G32"/>
    <mergeCell ref="A33:G33"/>
    <mergeCell ref="A34:G34"/>
    <mergeCell ref="A35:G35"/>
    <mergeCell ref="A36:G36"/>
    <mergeCell ref="A37:G37"/>
    <mergeCell ref="A38:G38"/>
    <mergeCell ref="A39:G39"/>
    <mergeCell ref="A40:G40"/>
    <mergeCell ref="A41:G41"/>
    <mergeCell ref="A42:G42"/>
    <mergeCell ref="A49:G49"/>
    <mergeCell ref="A50:G50"/>
    <mergeCell ref="A51:G51"/>
    <mergeCell ref="A52:G52"/>
    <mergeCell ref="A43:G43"/>
    <mergeCell ref="A44:G44"/>
    <mergeCell ref="A45:G45"/>
    <mergeCell ref="A46:G46"/>
    <mergeCell ref="A47:G47"/>
    <mergeCell ref="A48:G48"/>
  </mergeCells>
  <phoneticPr fontId="2"/>
  <pageMargins left="0.74803149606299213" right="0.74803149606299213" top="0.98425196850393704" bottom="0.98425196850393704" header="0.51181102362204722" footer="0.51181102362204722"/>
  <pageSetup paperSize="9" scale="78" orientation="portrait" cellComments="asDisplayed"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44"/>
  <sheetViews>
    <sheetView showGridLines="0" view="pageBreakPreview" zoomScaleNormal="100" zoomScaleSheetLayoutView="100" workbookViewId="0">
      <selection activeCell="AB6" sqref="AB6"/>
    </sheetView>
  </sheetViews>
  <sheetFormatPr defaultColWidth="9" defaultRowHeight="13" x14ac:dyDescent="0.2"/>
  <cols>
    <col min="1" max="26" width="3.36328125" style="168" customWidth="1"/>
    <col min="27" max="16384" width="9" style="168"/>
  </cols>
  <sheetData>
    <row r="1" spans="1:25" x14ac:dyDescent="0.2">
      <c r="A1" s="28" t="s">
        <v>337</v>
      </c>
      <c r="B1" s="28"/>
      <c r="C1" s="28"/>
      <c r="D1" s="28"/>
      <c r="E1" s="28"/>
    </row>
    <row r="3" spans="1:25" ht="13.5" customHeight="1" x14ac:dyDescent="0.2"/>
    <row r="4" spans="1:25" ht="13.5" customHeight="1" x14ac:dyDescent="0.2">
      <c r="S4" s="638" t="s">
        <v>216</v>
      </c>
      <c r="T4" s="208"/>
      <c r="U4" s="208"/>
      <c r="V4" s="208"/>
      <c r="W4" s="208"/>
      <c r="X4" s="208"/>
      <c r="Y4" s="208"/>
    </row>
    <row r="5" spans="1:25" x14ac:dyDescent="0.2">
      <c r="S5" s="602" t="s">
        <v>451</v>
      </c>
      <c r="T5" s="208"/>
      <c r="U5" s="208"/>
      <c r="V5" s="208"/>
      <c r="W5" s="208"/>
      <c r="X5" s="208"/>
      <c r="Y5" s="208"/>
    </row>
    <row r="7" spans="1:25" x14ac:dyDescent="0.2">
      <c r="B7" s="179" t="s">
        <v>215</v>
      </c>
      <c r="G7" s="179"/>
      <c r="H7" s="179"/>
      <c r="I7" s="179"/>
      <c r="J7" s="179"/>
      <c r="K7" s="179"/>
      <c r="L7" s="179"/>
      <c r="M7" s="179"/>
    </row>
    <row r="8" spans="1:25" x14ac:dyDescent="0.2">
      <c r="B8" s="179"/>
      <c r="G8" s="179"/>
      <c r="H8" s="179"/>
      <c r="I8" s="179"/>
      <c r="J8" s="179"/>
      <c r="K8" s="179"/>
      <c r="L8" s="179"/>
      <c r="M8" s="179"/>
    </row>
    <row r="9" spans="1:25" x14ac:dyDescent="0.2">
      <c r="B9" s="179" t="s">
        <v>214</v>
      </c>
      <c r="G9" s="179"/>
      <c r="H9" s="179"/>
      <c r="I9" s="179"/>
      <c r="J9" s="179"/>
      <c r="K9" s="179"/>
      <c r="L9" s="179"/>
      <c r="M9" s="179"/>
    </row>
    <row r="10" spans="1:25" x14ac:dyDescent="0.2">
      <c r="B10" s="179" t="s">
        <v>213</v>
      </c>
      <c r="G10" s="179"/>
      <c r="H10" s="179"/>
      <c r="I10" s="179"/>
      <c r="J10" s="179"/>
      <c r="K10" s="179"/>
      <c r="L10" s="179"/>
      <c r="M10" s="179"/>
    </row>
    <row r="14" spans="1:25" x14ac:dyDescent="0.2">
      <c r="O14" s="416" t="s">
        <v>212</v>
      </c>
      <c r="P14" s="208"/>
      <c r="Q14" s="208"/>
      <c r="R14" s="208"/>
      <c r="S14" s="208"/>
      <c r="T14" s="208"/>
      <c r="U14" s="208"/>
      <c r="V14" s="208"/>
      <c r="W14" s="208"/>
      <c r="X14" s="208"/>
    </row>
    <row r="16" spans="1:25" x14ac:dyDescent="0.2">
      <c r="F16" s="179"/>
      <c r="G16" s="179"/>
      <c r="H16" s="179"/>
      <c r="I16" s="179"/>
      <c r="J16" s="179"/>
      <c r="K16" s="179"/>
      <c r="L16" s="179"/>
      <c r="M16" s="179"/>
      <c r="O16" s="416" t="s">
        <v>336</v>
      </c>
      <c r="P16" s="208"/>
      <c r="Q16" s="208"/>
      <c r="R16" s="208"/>
      <c r="S16" s="208"/>
      <c r="T16" s="208"/>
      <c r="U16" s="208"/>
      <c r="V16" s="208"/>
      <c r="W16" s="208"/>
      <c r="X16" s="208"/>
      <c r="Y16" s="179"/>
    </row>
    <row r="17" spans="1:26" x14ac:dyDescent="0.2">
      <c r="F17" s="179"/>
      <c r="G17" s="179"/>
      <c r="H17" s="179"/>
      <c r="I17" s="179"/>
      <c r="J17" s="179"/>
      <c r="K17" s="179"/>
      <c r="L17" s="179"/>
      <c r="M17" s="179"/>
      <c r="O17" s="416" t="s">
        <v>335</v>
      </c>
      <c r="P17" s="208"/>
      <c r="Q17" s="208"/>
      <c r="R17" s="208"/>
      <c r="S17" s="208"/>
      <c r="T17" s="208"/>
      <c r="U17" s="208"/>
      <c r="V17" s="208"/>
      <c r="W17" s="208"/>
      <c r="X17" s="208"/>
      <c r="Y17" s="179"/>
    </row>
    <row r="18" spans="1:26" x14ac:dyDescent="0.2">
      <c r="F18" s="179"/>
      <c r="G18" s="179"/>
      <c r="H18" s="179"/>
      <c r="I18" s="179"/>
      <c r="J18" s="179"/>
      <c r="K18" s="179"/>
      <c r="L18" s="179"/>
      <c r="M18" s="179"/>
      <c r="O18" s="416" t="s">
        <v>209</v>
      </c>
      <c r="P18" s="208"/>
      <c r="Q18" s="208"/>
      <c r="R18" s="208"/>
      <c r="S18" s="208"/>
      <c r="T18" s="208"/>
      <c r="U18" s="208"/>
      <c r="V18" s="208"/>
      <c r="W18" s="208"/>
      <c r="X18" s="208"/>
      <c r="Y18" s="179"/>
    </row>
    <row r="24" spans="1:26" ht="13.5" customHeight="1" x14ac:dyDescent="0.2">
      <c r="A24" s="210" t="s">
        <v>669</v>
      </c>
      <c r="B24" s="210"/>
      <c r="C24" s="210"/>
      <c r="D24" s="210"/>
      <c r="E24" s="210"/>
      <c r="F24" s="208"/>
      <c r="G24" s="208"/>
      <c r="H24" s="208"/>
      <c r="I24" s="208"/>
      <c r="J24" s="208"/>
      <c r="K24" s="208"/>
      <c r="L24" s="208"/>
      <c r="M24" s="208"/>
      <c r="N24" s="208"/>
      <c r="O24" s="208"/>
      <c r="P24" s="208"/>
      <c r="Q24" s="208"/>
      <c r="R24" s="208"/>
      <c r="S24" s="208"/>
      <c r="T24" s="208"/>
      <c r="U24" s="208"/>
      <c r="V24" s="208"/>
      <c r="W24" s="208"/>
      <c r="X24" s="208"/>
      <c r="Y24" s="208"/>
      <c r="Z24" s="208"/>
    </row>
    <row r="27" spans="1:26" ht="81.75" customHeight="1" x14ac:dyDescent="0.2">
      <c r="A27" s="413" t="s">
        <v>670</v>
      </c>
      <c r="B27" s="413"/>
      <c r="C27" s="413"/>
      <c r="D27" s="413"/>
      <c r="E27" s="413"/>
      <c r="F27" s="414"/>
      <c r="G27" s="414"/>
      <c r="H27" s="414"/>
      <c r="I27" s="414"/>
      <c r="J27" s="414"/>
      <c r="K27" s="414"/>
      <c r="L27" s="414"/>
      <c r="M27" s="414"/>
      <c r="N27" s="414"/>
      <c r="O27" s="414"/>
      <c r="P27" s="414"/>
      <c r="Q27" s="414"/>
      <c r="R27" s="414"/>
      <c r="S27" s="414"/>
      <c r="T27" s="414"/>
      <c r="U27" s="414"/>
      <c r="V27" s="414"/>
      <c r="W27" s="414"/>
      <c r="X27" s="414"/>
      <c r="Y27" s="414"/>
      <c r="Z27" s="414"/>
    </row>
    <row r="28" spans="1:26" s="25" customFormat="1" x14ac:dyDescent="0.2">
      <c r="A28" s="32" t="s">
        <v>334</v>
      </c>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spans="1:26" s="25" customFormat="1" ht="45" customHeight="1" x14ac:dyDescent="0.2">
      <c r="A29" s="637" t="s">
        <v>333</v>
      </c>
      <c r="B29" s="637"/>
      <c r="C29" s="637"/>
      <c r="D29" s="637"/>
      <c r="E29" s="637" t="s">
        <v>364</v>
      </c>
      <c r="F29" s="637"/>
      <c r="G29" s="637"/>
      <c r="H29" s="637"/>
      <c r="I29" s="637" t="s">
        <v>332</v>
      </c>
      <c r="J29" s="637"/>
      <c r="K29" s="637"/>
      <c r="L29" s="637"/>
      <c r="M29" s="637" t="s">
        <v>331</v>
      </c>
      <c r="N29" s="637"/>
      <c r="O29" s="637"/>
      <c r="P29" s="637"/>
      <c r="Q29" s="637"/>
      <c r="R29" s="637" t="s">
        <v>330</v>
      </c>
      <c r="S29" s="637"/>
      <c r="T29" s="637"/>
      <c r="U29" s="637" t="s">
        <v>329</v>
      </c>
      <c r="V29" s="637"/>
      <c r="W29" s="637"/>
      <c r="X29" s="637" t="s">
        <v>377</v>
      </c>
      <c r="Y29" s="637"/>
      <c r="Z29" s="637"/>
    </row>
    <row r="30" spans="1:26" s="25" customFormat="1" ht="100.15" customHeight="1" x14ac:dyDescent="0.2">
      <c r="A30" s="637"/>
      <c r="B30" s="637"/>
      <c r="C30" s="637"/>
      <c r="D30" s="637"/>
      <c r="E30" s="637"/>
      <c r="F30" s="637"/>
      <c r="G30" s="637"/>
      <c r="H30" s="637"/>
      <c r="I30" s="637"/>
      <c r="J30" s="637"/>
      <c r="K30" s="637"/>
      <c r="L30" s="637"/>
      <c r="M30" s="637"/>
      <c r="N30" s="637"/>
      <c r="O30" s="637"/>
      <c r="P30" s="637"/>
      <c r="Q30" s="637"/>
      <c r="R30" s="637"/>
      <c r="S30" s="637"/>
      <c r="T30" s="637"/>
      <c r="U30" s="637"/>
      <c r="V30" s="637"/>
      <c r="W30" s="637"/>
      <c r="X30" s="637"/>
      <c r="Y30" s="637"/>
      <c r="Z30" s="637"/>
    </row>
    <row r="31" spans="1:26" s="25" customFormat="1" x14ac:dyDescent="0.2">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spans="1:26" s="25" customFormat="1" x14ac:dyDescent="0.2">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spans="1:26" s="25" customFormat="1" x14ac:dyDescent="0.2">
      <c r="A33" s="32" t="s">
        <v>328</v>
      </c>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spans="1:26" s="25" customFormat="1" x14ac:dyDescent="0.2">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spans="1:26" s="25" customFormat="1" x14ac:dyDescent="0.2">
      <c r="A35" s="32" t="s">
        <v>327</v>
      </c>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s="25" customFormat="1" x14ac:dyDescent="0.2">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6" x14ac:dyDescent="0.2">
      <c r="A37" s="415"/>
      <c r="B37" s="415"/>
      <c r="C37" s="415"/>
      <c r="D37" s="415"/>
      <c r="E37" s="415"/>
      <c r="F37" s="416"/>
      <c r="G37" s="416"/>
      <c r="H37" s="416"/>
      <c r="I37" s="416"/>
      <c r="J37" s="416"/>
      <c r="K37" s="416"/>
      <c r="L37" s="416"/>
      <c r="M37" s="416"/>
      <c r="N37" s="416"/>
      <c r="O37" s="416"/>
      <c r="P37" s="416"/>
      <c r="Q37" s="416"/>
      <c r="R37" s="416"/>
      <c r="S37" s="416"/>
      <c r="T37" s="416"/>
      <c r="U37" s="416"/>
      <c r="V37" s="416"/>
      <c r="W37" s="416"/>
      <c r="X37" s="416"/>
      <c r="Y37" s="416"/>
      <c r="Z37" s="416"/>
    </row>
    <row r="38" spans="1:26" x14ac:dyDescent="0.2">
      <c r="A38" s="415"/>
      <c r="B38" s="415"/>
      <c r="C38" s="415"/>
      <c r="D38" s="415"/>
      <c r="E38" s="415"/>
      <c r="F38" s="636"/>
      <c r="G38" s="636"/>
      <c r="H38" s="636"/>
      <c r="I38" s="636"/>
      <c r="J38" s="636"/>
      <c r="K38" s="636"/>
      <c r="L38" s="636"/>
      <c r="M38" s="636"/>
      <c r="N38" s="636"/>
      <c r="O38" s="636"/>
      <c r="P38" s="636"/>
      <c r="Q38" s="636"/>
      <c r="R38" s="636"/>
      <c r="S38" s="636"/>
      <c r="T38" s="636"/>
      <c r="U38" s="636"/>
      <c r="V38" s="636"/>
      <c r="W38" s="636"/>
      <c r="X38" s="636"/>
      <c r="Y38" s="636"/>
      <c r="Z38" s="636"/>
    </row>
    <row r="39" spans="1:26" x14ac:dyDescent="0.2">
      <c r="A39" s="415"/>
      <c r="B39" s="415"/>
      <c r="C39" s="415"/>
      <c r="D39" s="415"/>
      <c r="E39" s="415"/>
      <c r="F39" s="636"/>
      <c r="G39" s="636"/>
      <c r="H39" s="636"/>
      <c r="I39" s="636"/>
      <c r="J39" s="636"/>
      <c r="K39" s="636"/>
      <c r="L39" s="636"/>
      <c r="M39" s="636"/>
      <c r="N39" s="636"/>
      <c r="O39" s="636"/>
      <c r="P39" s="636"/>
      <c r="Q39" s="636"/>
      <c r="R39" s="636"/>
      <c r="S39" s="636"/>
      <c r="T39" s="636"/>
      <c r="U39" s="636"/>
      <c r="V39" s="636"/>
      <c r="W39" s="636"/>
      <c r="X39" s="636"/>
      <c r="Y39" s="636"/>
      <c r="Z39" s="636"/>
    </row>
    <row r="40" spans="1:26" x14ac:dyDescent="0.2">
      <c r="A40" s="415"/>
      <c r="B40" s="415"/>
      <c r="C40" s="415"/>
      <c r="D40" s="415"/>
      <c r="E40" s="415"/>
      <c r="F40" s="636"/>
      <c r="G40" s="636"/>
      <c r="H40" s="636"/>
      <c r="I40" s="636"/>
      <c r="J40" s="636"/>
      <c r="K40" s="636"/>
      <c r="L40" s="636"/>
      <c r="M40" s="636"/>
      <c r="N40" s="636"/>
      <c r="O40" s="636"/>
      <c r="P40" s="636"/>
      <c r="Q40" s="636"/>
      <c r="R40" s="636"/>
      <c r="S40" s="636"/>
      <c r="T40" s="636"/>
      <c r="U40" s="636"/>
      <c r="V40" s="636"/>
      <c r="W40" s="636"/>
      <c r="X40" s="636"/>
      <c r="Y40" s="636"/>
      <c r="Z40" s="636"/>
    </row>
    <row r="41" spans="1:26" x14ac:dyDescent="0.2">
      <c r="A41" s="415"/>
      <c r="B41" s="415"/>
      <c r="C41" s="415"/>
      <c r="D41" s="415"/>
      <c r="E41" s="415"/>
      <c r="F41" s="636"/>
      <c r="G41" s="636"/>
      <c r="H41" s="636"/>
      <c r="I41" s="636"/>
      <c r="J41" s="636"/>
      <c r="K41" s="636"/>
      <c r="L41" s="636"/>
      <c r="M41" s="636"/>
      <c r="N41" s="636"/>
      <c r="O41" s="636"/>
      <c r="P41" s="636"/>
      <c r="Q41" s="636"/>
      <c r="R41" s="636"/>
      <c r="S41" s="636"/>
      <c r="T41" s="636"/>
      <c r="U41" s="636"/>
      <c r="V41" s="636"/>
      <c r="W41" s="636"/>
      <c r="X41" s="636"/>
      <c r="Y41" s="636"/>
      <c r="Z41" s="636"/>
    </row>
    <row r="42" spans="1:26" x14ac:dyDescent="0.2">
      <c r="A42" s="415"/>
      <c r="B42" s="415"/>
      <c r="C42" s="415"/>
      <c r="D42" s="415"/>
      <c r="E42" s="415"/>
      <c r="F42" s="636"/>
      <c r="G42" s="636"/>
      <c r="H42" s="636"/>
      <c r="I42" s="636"/>
      <c r="J42" s="636"/>
      <c r="K42" s="636"/>
      <c r="L42" s="636"/>
      <c r="M42" s="636"/>
      <c r="N42" s="636"/>
      <c r="O42" s="636"/>
      <c r="P42" s="636"/>
      <c r="Q42" s="636"/>
      <c r="R42" s="636"/>
      <c r="S42" s="636"/>
      <c r="T42" s="636"/>
      <c r="U42" s="636"/>
      <c r="V42" s="636"/>
      <c r="W42" s="636"/>
      <c r="X42" s="636"/>
      <c r="Y42" s="636"/>
      <c r="Z42" s="636"/>
    </row>
    <row r="43" spans="1:26" x14ac:dyDescent="0.2">
      <c r="A43" s="415"/>
      <c r="B43" s="415"/>
      <c r="C43" s="415"/>
      <c r="D43" s="415"/>
      <c r="E43" s="415"/>
      <c r="F43" s="636"/>
      <c r="G43" s="636"/>
      <c r="H43" s="636"/>
      <c r="I43" s="636"/>
      <c r="J43" s="636"/>
      <c r="K43" s="636"/>
      <c r="L43" s="636"/>
      <c r="M43" s="636"/>
      <c r="N43" s="636"/>
      <c r="O43" s="636"/>
      <c r="P43" s="636"/>
      <c r="Q43" s="636"/>
      <c r="R43" s="636"/>
      <c r="S43" s="636"/>
      <c r="T43" s="636"/>
      <c r="U43" s="636"/>
      <c r="V43" s="636"/>
      <c r="W43" s="636"/>
      <c r="X43" s="636"/>
      <c r="Y43" s="636"/>
      <c r="Z43" s="636"/>
    </row>
    <row r="44" spans="1:26" x14ac:dyDescent="0.2">
      <c r="A44" s="415"/>
      <c r="B44" s="415"/>
      <c r="C44" s="415"/>
      <c r="D44" s="415"/>
      <c r="E44" s="415"/>
      <c r="F44" s="636"/>
      <c r="G44" s="636"/>
      <c r="H44" s="636"/>
      <c r="I44" s="636"/>
      <c r="J44" s="636"/>
      <c r="K44" s="636"/>
      <c r="L44" s="636"/>
      <c r="M44" s="636"/>
      <c r="N44" s="636"/>
      <c r="O44" s="636"/>
      <c r="P44" s="636"/>
      <c r="Q44" s="636"/>
      <c r="R44" s="636"/>
      <c r="S44" s="636"/>
      <c r="T44" s="636"/>
      <c r="U44" s="636"/>
      <c r="V44" s="636"/>
      <c r="W44" s="636"/>
      <c r="X44" s="636"/>
      <c r="Y44" s="636"/>
      <c r="Z44" s="636"/>
    </row>
  </sheetData>
  <mergeCells count="30">
    <mergeCell ref="A41:Z41"/>
    <mergeCell ref="A42:Z42"/>
    <mergeCell ref="A43:Z43"/>
    <mergeCell ref="A44:Z44"/>
    <mergeCell ref="A37:Z37"/>
    <mergeCell ref="A38:Z38"/>
    <mergeCell ref="A39:Z39"/>
    <mergeCell ref="A40:Z40"/>
    <mergeCell ref="U30:W30"/>
    <mergeCell ref="A29:D29"/>
    <mergeCell ref="E29:H29"/>
    <mergeCell ref="I29:L29"/>
    <mergeCell ref="M29:Q29"/>
    <mergeCell ref="R29:T29"/>
    <mergeCell ref="X30:Z30"/>
    <mergeCell ref="S4:Y4"/>
    <mergeCell ref="S5:Y5"/>
    <mergeCell ref="O18:X18"/>
    <mergeCell ref="O17:X17"/>
    <mergeCell ref="O16:X16"/>
    <mergeCell ref="O14:X14"/>
    <mergeCell ref="X29:Z29"/>
    <mergeCell ref="A24:Z24"/>
    <mergeCell ref="A27:Z27"/>
    <mergeCell ref="U29:W29"/>
    <mergeCell ref="A30:D30"/>
    <mergeCell ref="E30:H30"/>
    <mergeCell ref="I30:L30"/>
    <mergeCell ref="M30:Q30"/>
    <mergeCell ref="R30:T30"/>
  </mergeCells>
  <phoneticPr fontId="2"/>
  <pageMargins left="0.75" right="0.75" top="1" bottom="1" header="0.5" footer="0.5"/>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4F4AA-F84C-4B6E-B646-70D9B1C18BB5}">
  <sheetPr>
    <pageSetUpPr fitToPage="1"/>
  </sheetPr>
  <dimension ref="A1:D37"/>
  <sheetViews>
    <sheetView showGridLines="0" view="pageBreakPreview" zoomScaleNormal="100" zoomScaleSheetLayoutView="100" workbookViewId="0">
      <selection activeCell="H19" sqref="H19"/>
    </sheetView>
  </sheetViews>
  <sheetFormatPr defaultRowHeight="13" x14ac:dyDescent="0.2"/>
  <cols>
    <col min="1" max="1" width="3.453125" style="122" customWidth="1"/>
    <col min="2" max="2" width="6.54296875" style="122" customWidth="1"/>
    <col min="3" max="3" width="63.54296875" customWidth="1"/>
  </cols>
  <sheetData>
    <row r="1" spans="1:4" x14ac:dyDescent="0.2">
      <c r="A1" s="2" t="s">
        <v>535</v>
      </c>
    </row>
    <row r="2" spans="1:4" x14ac:dyDescent="0.2">
      <c r="A2" s="2"/>
    </row>
    <row r="3" spans="1:4" ht="16.5" x14ac:dyDescent="0.2">
      <c r="A3" s="639" t="s">
        <v>532</v>
      </c>
      <c r="B3" s="639"/>
      <c r="C3" s="639"/>
    </row>
    <row r="4" spans="1:4" ht="16.5" x14ac:dyDescent="0.2">
      <c r="A4" s="128"/>
      <c r="B4" s="128"/>
      <c r="C4" s="128"/>
    </row>
    <row r="5" spans="1:4" ht="19.5" customHeight="1" x14ac:dyDescent="0.2">
      <c r="C5" s="129" t="s">
        <v>533</v>
      </c>
    </row>
    <row r="6" spans="1:4" ht="19" x14ac:dyDescent="0.2">
      <c r="A6" s="123"/>
      <c r="B6" s="124" t="s">
        <v>495</v>
      </c>
      <c r="C6" s="165" t="s">
        <v>531</v>
      </c>
      <c r="D6" s="203" t="s">
        <v>561</v>
      </c>
    </row>
    <row r="7" spans="1:4" x14ac:dyDescent="0.2">
      <c r="A7" s="123" t="s">
        <v>530</v>
      </c>
      <c r="B7" s="123" t="s">
        <v>486</v>
      </c>
      <c r="C7" s="166" t="s">
        <v>529</v>
      </c>
      <c r="D7" s="204" t="s">
        <v>486</v>
      </c>
    </row>
    <row r="8" spans="1:4" x14ac:dyDescent="0.2">
      <c r="A8" s="123" t="s">
        <v>528</v>
      </c>
      <c r="B8" s="123" t="s">
        <v>486</v>
      </c>
      <c r="C8" s="166" t="s">
        <v>527</v>
      </c>
      <c r="D8" s="204" t="s">
        <v>486</v>
      </c>
    </row>
    <row r="9" spans="1:4" x14ac:dyDescent="0.2">
      <c r="A9" s="123" t="s">
        <v>526</v>
      </c>
      <c r="B9" s="123" t="s">
        <v>486</v>
      </c>
      <c r="C9" s="166" t="s">
        <v>525</v>
      </c>
      <c r="D9" s="204" t="s">
        <v>486</v>
      </c>
    </row>
    <row r="10" spans="1:4" x14ac:dyDescent="0.2">
      <c r="A10" s="123" t="s">
        <v>524</v>
      </c>
      <c r="B10" s="123" t="s">
        <v>486</v>
      </c>
      <c r="C10" s="166" t="s">
        <v>523</v>
      </c>
      <c r="D10" s="204" t="s">
        <v>486</v>
      </c>
    </row>
    <row r="11" spans="1:4" ht="7" customHeight="1" x14ac:dyDescent="0.2">
      <c r="C11" s="125"/>
      <c r="D11" s="202"/>
    </row>
    <row r="12" spans="1:4" ht="19" x14ac:dyDescent="0.2">
      <c r="A12" s="126"/>
      <c r="B12" s="124" t="s">
        <v>495</v>
      </c>
      <c r="C12" s="165" t="s">
        <v>522</v>
      </c>
      <c r="D12" s="203" t="s">
        <v>561</v>
      </c>
    </row>
    <row r="13" spans="1:4" x14ac:dyDescent="0.2">
      <c r="A13" s="123" t="s">
        <v>521</v>
      </c>
      <c r="B13" s="123" t="s">
        <v>486</v>
      </c>
      <c r="C13" s="166" t="s">
        <v>520</v>
      </c>
      <c r="D13" s="204" t="s">
        <v>486</v>
      </c>
    </row>
    <row r="14" spans="1:4" x14ac:dyDescent="0.2">
      <c r="A14" s="123" t="s">
        <v>519</v>
      </c>
      <c r="B14" s="123" t="s">
        <v>486</v>
      </c>
      <c r="C14" s="166" t="s">
        <v>518</v>
      </c>
      <c r="D14" s="204" t="s">
        <v>486</v>
      </c>
    </row>
    <row r="15" spans="1:4" ht="26" x14ac:dyDescent="0.2">
      <c r="A15" s="123" t="s">
        <v>517</v>
      </c>
      <c r="B15" s="123" t="s">
        <v>486</v>
      </c>
      <c r="C15" s="166" t="s">
        <v>516</v>
      </c>
      <c r="D15" s="204" t="s">
        <v>486</v>
      </c>
    </row>
    <row r="16" spans="1:4" x14ac:dyDescent="0.2">
      <c r="A16" s="123" t="s">
        <v>515</v>
      </c>
      <c r="B16" s="123" t="s">
        <v>486</v>
      </c>
      <c r="C16" s="166" t="s">
        <v>514</v>
      </c>
      <c r="D16" s="204" t="s">
        <v>486</v>
      </c>
    </row>
    <row r="17" spans="1:4" x14ac:dyDescent="0.2">
      <c r="A17" s="123" t="s">
        <v>513</v>
      </c>
      <c r="B17" s="123" t="s">
        <v>486</v>
      </c>
      <c r="C17" s="166" t="s">
        <v>512</v>
      </c>
      <c r="D17" s="204" t="s">
        <v>486</v>
      </c>
    </row>
    <row r="18" spans="1:4" ht="6.5" customHeight="1" x14ac:dyDescent="0.2">
      <c r="C18" s="125"/>
      <c r="D18" s="202"/>
    </row>
    <row r="19" spans="1:4" ht="19" x14ac:dyDescent="0.2">
      <c r="A19" s="123"/>
      <c r="B19" s="124" t="s">
        <v>495</v>
      </c>
      <c r="C19" s="165" t="s">
        <v>511</v>
      </c>
      <c r="D19" s="203" t="s">
        <v>561</v>
      </c>
    </row>
    <row r="20" spans="1:4" x14ac:dyDescent="0.2">
      <c r="A20" s="123" t="s">
        <v>510</v>
      </c>
      <c r="B20" s="123" t="s">
        <v>486</v>
      </c>
      <c r="C20" s="166" t="s">
        <v>509</v>
      </c>
      <c r="D20" s="204" t="s">
        <v>486</v>
      </c>
    </row>
    <row r="21" spans="1:4" x14ac:dyDescent="0.2">
      <c r="A21" s="123" t="s">
        <v>508</v>
      </c>
      <c r="B21" s="123" t="s">
        <v>486</v>
      </c>
      <c r="C21" s="166" t="s">
        <v>507</v>
      </c>
      <c r="D21" s="204" t="s">
        <v>486</v>
      </c>
    </row>
    <row r="22" spans="1:4" ht="6.5" customHeight="1" x14ac:dyDescent="0.2">
      <c r="C22" s="125"/>
      <c r="D22" s="202"/>
    </row>
    <row r="23" spans="1:4" ht="19" x14ac:dyDescent="0.2">
      <c r="A23" s="123"/>
      <c r="B23" s="127" t="s">
        <v>495</v>
      </c>
      <c r="C23" s="167" t="s">
        <v>506</v>
      </c>
      <c r="D23" s="203" t="s">
        <v>561</v>
      </c>
    </row>
    <row r="24" spans="1:4" x14ac:dyDescent="0.2">
      <c r="A24" s="123" t="s">
        <v>505</v>
      </c>
      <c r="B24" s="123" t="s">
        <v>486</v>
      </c>
      <c r="C24" s="166" t="s">
        <v>504</v>
      </c>
      <c r="D24" s="204" t="s">
        <v>486</v>
      </c>
    </row>
    <row r="25" spans="1:4" ht="6" customHeight="1" x14ac:dyDescent="0.2">
      <c r="C25" s="125"/>
      <c r="D25" s="202"/>
    </row>
    <row r="26" spans="1:4" ht="28" customHeight="1" x14ac:dyDescent="0.2">
      <c r="A26" s="123"/>
      <c r="B26" s="124" t="s">
        <v>495</v>
      </c>
      <c r="C26" s="165" t="s">
        <v>503</v>
      </c>
      <c r="D26" s="203" t="s">
        <v>561</v>
      </c>
    </row>
    <row r="27" spans="1:4" x14ac:dyDescent="0.2">
      <c r="A27" s="123" t="s">
        <v>502</v>
      </c>
      <c r="B27" s="123" t="s">
        <v>486</v>
      </c>
      <c r="C27" s="166" t="s">
        <v>501</v>
      </c>
      <c r="D27" s="204" t="s">
        <v>486</v>
      </c>
    </row>
    <row r="28" spans="1:4" ht="6.5" customHeight="1" x14ac:dyDescent="0.2">
      <c r="C28" s="125"/>
      <c r="D28" s="202"/>
    </row>
    <row r="29" spans="1:4" ht="19" x14ac:dyDescent="0.2">
      <c r="A29" s="126"/>
      <c r="B29" s="124" t="s">
        <v>495</v>
      </c>
      <c r="C29" s="165" t="s">
        <v>500</v>
      </c>
      <c r="D29" s="203" t="s">
        <v>561</v>
      </c>
    </row>
    <row r="30" spans="1:4" ht="26" x14ac:dyDescent="0.2">
      <c r="A30" s="123" t="s">
        <v>499</v>
      </c>
      <c r="B30" s="123" t="s">
        <v>486</v>
      </c>
      <c r="C30" s="166" t="s">
        <v>498</v>
      </c>
      <c r="D30" s="204" t="s">
        <v>486</v>
      </c>
    </row>
    <row r="31" spans="1:4" x14ac:dyDescent="0.2">
      <c r="A31" s="123" t="s">
        <v>497</v>
      </c>
      <c r="B31" s="123" t="s">
        <v>486</v>
      </c>
      <c r="C31" s="166" t="s">
        <v>496</v>
      </c>
      <c r="D31" s="204" t="s">
        <v>486</v>
      </c>
    </row>
    <row r="32" spans="1:4" ht="6.5" customHeight="1" x14ac:dyDescent="0.2">
      <c r="C32" s="125"/>
      <c r="D32" s="202"/>
    </row>
    <row r="33" spans="1:4" ht="19" x14ac:dyDescent="0.2">
      <c r="A33" s="123"/>
      <c r="B33" s="124" t="s">
        <v>495</v>
      </c>
      <c r="C33" s="165" t="s">
        <v>494</v>
      </c>
      <c r="D33" s="203" t="s">
        <v>561</v>
      </c>
    </row>
    <row r="34" spans="1:4" x14ac:dyDescent="0.2">
      <c r="A34" s="123" t="s">
        <v>493</v>
      </c>
      <c r="B34" s="123" t="s">
        <v>486</v>
      </c>
      <c r="C34" s="166" t="s">
        <v>492</v>
      </c>
      <c r="D34" s="204" t="s">
        <v>486</v>
      </c>
    </row>
    <row r="35" spans="1:4" x14ac:dyDescent="0.2">
      <c r="A35" s="123" t="s">
        <v>491</v>
      </c>
      <c r="B35" s="123" t="s">
        <v>486</v>
      </c>
      <c r="C35" s="166" t="s">
        <v>490</v>
      </c>
      <c r="D35" s="204" t="s">
        <v>486</v>
      </c>
    </row>
    <row r="36" spans="1:4" x14ac:dyDescent="0.2">
      <c r="A36" s="123" t="s">
        <v>489</v>
      </c>
      <c r="B36" s="123" t="s">
        <v>486</v>
      </c>
      <c r="C36" s="166" t="s">
        <v>488</v>
      </c>
      <c r="D36" s="204" t="s">
        <v>486</v>
      </c>
    </row>
    <row r="37" spans="1:4" x14ac:dyDescent="0.2">
      <c r="A37" s="123" t="s">
        <v>487</v>
      </c>
      <c r="B37" s="123" t="s">
        <v>486</v>
      </c>
      <c r="C37" s="166" t="s">
        <v>485</v>
      </c>
      <c r="D37" s="204" t="s">
        <v>486</v>
      </c>
    </row>
  </sheetData>
  <mergeCells count="1">
    <mergeCell ref="A3:C3"/>
  </mergeCells>
  <phoneticPr fontId="2"/>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1690C-D28D-4CA1-B034-D565E22214AC}">
  <dimension ref="A1:F36"/>
  <sheetViews>
    <sheetView showGridLines="0" view="pageBreakPreview" topLeftCell="A26" zoomScaleNormal="100" zoomScaleSheetLayoutView="100" workbookViewId="0">
      <selection activeCell="I26" sqref="I26"/>
    </sheetView>
  </sheetViews>
  <sheetFormatPr defaultColWidth="9" defaultRowHeight="13" x14ac:dyDescent="0.2"/>
  <cols>
    <col min="1" max="1" width="3.6328125" style="168" customWidth="1"/>
    <col min="2" max="2" width="22.26953125" style="168" customWidth="1"/>
    <col min="3" max="3" width="15.1796875" style="168" customWidth="1"/>
    <col min="4" max="4" width="17.26953125" style="168" customWidth="1"/>
    <col min="5" max="5" width="16.26953125" style="168" customWidth="1"/>
    <col min="6" max="6" width="12.453125" style="168" customWidth="1"/>
    <col min="7" max="16384" width="9" style="168"/>
  </cols>
  <sheetData>
    <row r="1" spans="1:6" x14ac:dyDescent="0.2">
      <c r="A1" s="28" t="s">
        <v>534</v>
      </c>
    </row>
    <row r="3" spans="1:6" ht="13.5" customHeight="1" x14ac:dyDescent="0.2"/>
    <row r="4" spans="1:6" x14ac:dyDescent="0.2">
      <c r="E4" s="186" t="s">
        <v>216</v>
      </c>
      <c r="F4" s="27"/>
    </row>
    <row r="5" spans="1:6" x14ac:dyDescent="0.2">
      <c r="E5" s="183" t="s">
        <v>451</v>
      </c>
    </row>
    <row r="7" spans="1:6" x14ac:dyDescent="0.2">
      <c r="B7" s="179" t="s">
        <v>215</v>
      </c>
    </row>
    <row r="8" spans="1:6" x14ac:dyDescent="0.2">
      <c r="B8" s="179"/>
    </row>
    <row r="9" spans="1:6" x14ac:dyDescent="0.2">
      <c r="B9" s="179" t="s">
        <v>214</v>
      </c>
    </row>
    <row r="10" spans="1:6" x14ac:dyDescent="0.2">
      <c r="B10" s="179" t="s">
        <v>213</v>
      </c>
    </row>
    <row r="14" spans="1:6" x14ac:dyDescent="0.2">
      <c r="D14" s="168" t="s">
        <v>212</v>
      </c>
    </row>
    <row r="16" spans="1:6" x14ac:dyDescent="0.2">
      <c r="B16" s="179"/>
      <c r="D16" s="179" t="s">
        <v>211</v>
      </c>
      <c r="F16" s="179"/>
    </row>
    <row r="17" spans="1:6" x14ac:dyDescent="0.2">
      <c r="B17" s="179"/>
      <c r="D17" s="179" t="s">
        <v>210</v>
      </c>
      <c r="F17" s="179"/>
    </row>
    <row r="18" spans="1:6" x14ac:dyDescent="0.2">
      <c r="B18" s="179"/>
      <c r="D18" s="179" t="s">
        <v>209</v>
      </c>
      <c r="F18" s="179"/>
    </row>
    <row r="24" spans="1:6" ht="26" customHeight="1" x14ac:dyDescent="0.2">
      <c r="A24" s="210" t="s">
        <v>671</v>
      </c>
      <c r="B24" s="207"/>
      <c r="C24" s="207"/>
      <c r="D24" s="207"/>
      <c r="E24" s="207"/>
      <c r="F24" s="207"/>
    </row>
    <row r="25" spans="1:6" s="32" customFormat="1" ht="13.5" thickBot="1" x14ac:dyDescent="0.25"/>
    <row r="26" spans="1:6" ht="30" customHeight="1" thickBot="1" x14ac:dyDescent="0.25">
      <c r="A26" s="43" t="s">
        <v>273</v>
      </c>
      <c r="B26" s="42" t="s">
        <v>367</v>
      </c>
      <c r="C26" s="42" t="s">
        <v>479</v>
      </c>
      <c r="D26" s="42" t="s">
        <v>477</v>
      </c>
      <c r="E26" s="42" t="s">
        <v>478</v>
      </c>
      <c r="F26" s="41" t="s">
        <v>271</v>
      </c>
    </row>
    <row r="27" spans="1:6" ht="45" customHeight="1" thickTop="1" x14ac:dyDescent="0.2">
      <c r="A27" s="40">
        <v>1</v>
      </c>
      <c r="B27" s="39"/>
      <c r="C27" s="181" t="s">
        <v>481</v>
      </c>
      <c r="D27" s="39"/>
      <c r="E27" s="118" t="s">
        <v>483</v>
      </c>
      <c r="F27" s="38"/>
    </row>
    <row r="28" spans="1:6" ht="45" customHeight="1" x14ac:dyDescent="0.2">
      <c r="A28" s="37">
        <v>2</v>
      </c>
      <c r="B28" s="180"/>
      <c r="C28" s="172" t="s">
        <v>484</v>
      </c>
      <c r="D28" s="180"/>
      <c r="E28" s="119" t="s">
        <v>483</v>
      </c>
      <c r="F28" s="36"/>
    </row>
    <row r="29" spans="1:6" ht="45" customHeight="1" x14ac:dyDescent="0.2">
      <c r="A29" s="37">
        <v>3</v>
      </c>
      <c r="B29" s="180"/>
      <c r="C29" s="172" t="s">
        <v>484</v>
      </c>
      <c r="D29" s="180"/>
      <c r="E29" s="119" t="s">
        <v>483</v>
      </c>
      <c r="F29" s="36"/>
    </row>
    <row r="30" spans="1:6" ht="45" customHeight="1" x14ac:dyDescent="0.2">
      <c r="A30" s="37">
        <v>4</v>
      </c>
      <c r="B30" s="180"/>
      <c r="C30" s="172" t="s">
        <v>484</v>
      </c>
      <c r="D30" s="180"/>
      <c r="E30" s="119" t="s">
        <v>482</v>
      </c>
      <c r="F30" s="36"/>
    </row>
    <row r="31" spans="1:6" ht="45" customHeight="1" x14ac:dyDescent="0.2">
      <c r="A31" s="37">
        <v>5</v>
      </c>
      <c r="B31" s="180"/>
      <c r="C31" s="172" t="s">
        <v>484</v>
      </c>
      <c r="D31" s="180"/>
      <c r="E31" s="119" t="s">
        <v>482</v>
      </c>
      <c r="F31" s="36"/>
    </row>
    <row r="32" spans="1:6" ht="45" customHeight="1" x14ac:dyDescent="0.2">
      <c r="A32" s="37">
        <v>6</v>
      </c>
      <c r="B32" s="180"/>
      <c r="C32" s="172" t="s">
        <v>484</v>
      </c>
      <c r="D32" s="180"/>
      <c r="E32" s="119" t="s">
        <v>483</v>
      </c>
      <c r="F32" s="36"/>
    </row>
    <row r="33" spans="1:6" ht="45" customHeight="1" thickBot="1" x14ac:dyDescent="0.25">
      <c r="A33" s="35">
        <v>7</v>
      </c>
      <c r="B33" s="34"/>
      <c r="C33" s="121" t="s">
        <v>484</v>
      </c>
      <c r="D33" s="34"/>
      <c r="E33" s="120" t="s">
        <v>483</v>
      </c>
      <c r="F33" s="33"/>
    </row>
    <row r="35" spans="1:6" x14ac:dyDescent="0.2">
      <c r="A35" s="168" t="s">
        <v>480</v>
      </c>
    </row>
    <row r="36" spans="1:6" x14ac:dyDescent="0.2">
      <c r="A36" s="168" t="s">
        <v>672</v>
      </c>
    </row>
  </sheetData>
  <mergeCells count="1">
    <mergeCell ref="A24:F24"/>
  </mergeCells>
  <phoneticPr fontId="2"/>
  <pageMargins left="0.75" right="0.75" top="1" bottom="1" header="0.5" footer="0.5"/>
  <pageSetup paperSize="9" scale="91"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5"/>
  <sheetViews>
    <sheetView workbookViewId="0">
      <selection activeCell="L3" sqref="L3"/>
    </sheetView>
  </sheetViews>
  <sheetFormatPr defaultRowHeight="13" x14ac:dyDescent="0.2"/>
  <cols>
    <col min="1" max="1" width="24.453125" customWidth="1"/>
    <col min="2" max="2" width="22.6328125" customWidth="1"/>
    <col min="3" max="3" width="23" customWidth="1"/>
    <col min="4" max="4" width="15.90625" customWidth="1"/>
    <col min="5" max="5" width="21.453125" customWidth="1"/>
    <col min="6" max="6" width="2.7265625" bestFit="1" customWidth="1"/>
    <col min="7" max="7" width="24.6328125" customWidth="1"/>
    <col min="8" max="8" width="21.36328125" customWidth="1"/>
    <col min="9" max="9" width="2.90625" customWidth="1"/>
    <col min="10" max="10" width="11" customWidth="1"/>
    <col min="11" max="11" width="26.36328125" customWidth="1"/>
    <col min="12" max="12" width="34.36328125" customWidth="1"/>
    <col min="13" max="14" width="30.36328125" customWidth="1"/>
    <col min="15" max="22" width="21.6328125" customWidth="1"/>
    <col min="23" max="23" width="17" customWidth="1"/>
    <col min="24" max="24" width="26.453125" customWidth="1"/>
    <col min="25" max="25" width="35.36328125" customWidth="1"/>
    <col min="26" max="26" width="11" customWidth="1"/>
    <col min="28" max="28" width="13.26953125" customWidth="1"/>
  </cols>
  <sheetData>
    <row r="1" spans="1:29" x14ac:dyDescent="0.2">
      <c r="A1" t="s">
        <v>136</v>
      </c>
      <c r="C1" t="s">
        <v>186</v>
      </c>
      <c r="D1" t="s">
        <v>3</v>
      </c>
      <c r="E1" t="s">
        <v>185</v>
      </c>
      <c r="G1" t="s">
        <v>413</v>
      </c>
      <c r="H1" t="s">
        <v>184</v>
      </c>
      <c r="J1" t="s">
        <v>106</v>
      </c>
      <c r="K1" t="s">
        <v>15</v>
      </c>
      <c r="L1" t="s">
        <v>10</v>
      </c>
      <c r="M1" t="s">
        <v>5</v>
      </c>
      <c r="N1" t="s">
        <v>442</v>
      </c>
      <c r="O1" t="s">
        <v>183</v>
      </c>
      <c r="P1" t="s">
        <v>435</v>
      </c>
      <c r="Q1" t="s">
        <v>472</v>
      </c>
      <c r="R1" t="s">
        <v>438</v>
      </c>
      <c r="S1" t="s">
        <v>440</v>
      </c>
      <c r="T1" t="s">
        <v>475</v>
      </c>
      <c r="U1" t="s">
        <v>538</v>
      </c>
      <c r="V1" t="s">
        <v>547</v>
      </c>
      <c r="W1" t="s">
        <v>148</v>
      </c>
      <c r="X1" t="s">
        <v>182</v>
      </c>
      <c r="Y1" t="s">
        <v>21</v>
      </c>
      <c r="Z1" t="s">
        <v>387</v>
      </c>
      <c r="AB1" t="s">
        <v>631</v>
      </c>
      <c r="AC1" t="s">
        <v>632</v>
      </c>
    </row>
    <row r="2" spans="1:29" x14ac:dyDescent="0.2">
      <c r="AB2" t="s">
        <v>548</v>
      </c>
      <c r="AC2" t="s">
        <v>621</v>
      </c>
    </row>
    <row r="3" spans="1:29" x14ac:dyDescent="0.2">
      <c r="A3" t="s">
        <v>181</v>
      </c>
      <c r="C3" t="s">
        <v>180</v>
      </c>
      <c r="D3" t="s">
        <v>179</v>
      </c>
      <c r="F3">
        <v>4</v>
      </c>
      <c r="G3" t="s">
        <v>414</v>
      </c>
      <c r="H3" t="s">
        <v>416</v>
      </c>
      <c r="I3">
        <v>4</v>
      </c>
      <c r="J3" t="s">
        <v>178</v>
      </c>
      <c r="K3" t="s">
        <v>448</v>
      </c>
      <c r="L3" t="s">
        <v>177</v>
      </c>
      <c r="M3" t="s">
        <v>176</v>
      </c>
      <c r="N3" t="s">
        <v>443</v>
      </c>
      <c r="O3" t="s">
        <v>175</v>
      </c>
      <c r="P3" t="s">
        <v>436</v>
      </c>
      <c r="Q3" t="s">
        <v>476</v>
      </c>
      <c r="R3" t="s">
        <v>439</v>
      </c>
      <c r="S3" t="s">
        <v>441</v>
      </c>
      <c r="T3" t="s">
        <v>544</v>
      </c>
      <c r="U3" t="s">
        <v>543</v>
      </c>
      <c r="V3" t="s">
        <v>552</v>
      </c>
      <c r="W3" t="s">
        <v>174</v>
      </c>
      <c r="X3" t="s">
        <v>548</v>
      </c>
      <c r="Z3" t="s">
        <v>388</v>
      </c>
      <c r="AB3" t="s">
        <v>549</v>
      </c>
      <c r="AC3" t="s">
        <v>615</v>
      </c>
    </row>
    <row r="4" spans="1:29" x14ac:dyDescent="0.2">
      <c r="A4" t="s">
        <v>378</v>
      </c>
      <c r="C4" t="s">
        <v>173</v>
      </c>
      <c r="D4" t="s">
        <v>172</v>
      </c>
      <c r="E4" t="s">
        <v>553</v>
      </c>
      <c r="F4">
        <v>6</v>
      </c>
      <c r="G4" t="s">
        <v>415</v>
      </c>
      <c r="H4" t="s">
        <v>417</v>
      </c>
      <c r="I4">
        <v>3</v>
      </c>
      <c r="J4" t="s">
        <v>170</v>
      </c>
      <c r="K4" t="s">
        <v>449</v>
      </c>
      <c r="L4" t="s">
        <v>169</v>
      </c>
      <c r="M4" t="s">
        <v>168</v>
      </c>
      <c r="N4" t="s">
        <v>444</v>
      </c>
      <c r="O4" t="s">
        <v>167</v>
      </c>
      <c r="Q4" t="s">
        <v>437</v>
      </c>
      <c r="W4" t="s">
        <v>166</v>
      </c>
      <c r="X4" t="s">
        <v>549</v>
      </c>
      <c r="Y4" t="s">
        <v>450</v>
      </c>
      <c r="Z4" t="s">
        <v>389</v>
      </c>
      <c r="AB4" t="s">
        <v>550</v>
      </c>
      <c r="AC4" t="s">
        <v>612</v>
      </c>
    </row>
    <row r="5" spans="1:29" ht="65" x14ac:dyDescent="0.2">
      <c r="A5" t="s">
        <v>165</v>
      </c>
      <c r="C5" t="s">
        <v>45</v>
      </c>
      <c r="E5" s="125" t="s">
        <v>554</v>
      </c>
      <c r="F5" s="125">
        <v>2</v>
      </c>
      <c r="H5" t="s">
        <v>418</v>
      </c>
      <c r="I5">
        <v>2</v>
      </c>
      <c r="O5" t="s">
        <v>164</v>
      </c>
      <c r="Q5" t="s">
        <v>445</v>
      </c>
      <c r="W5" t="s">
        <v>163</v>
      </c>
      <c r="X5" t="s">
        <v>550</v>
      </c>
      <c r="Y5" t="s">
        <v>22</v>
      </c>
      <c r="Z5" t="s">
        <v>390</v>
      </c>
      <c r="AB5" t="s">
        <v>551</v>
      </c>
    </row>
    <row r="6" spans="1:29" x14ac:dyDescent="0.2">
      <c r="A6" t="s">
        <v>162</v>
      </c>
      <c r="C6" t="s">
        <v>161</v>
      </c>
      <c r="E6" t="s">
        <v>171</v>
      </c>
      <c r="H6" t="s">
        <v>419</v>
      </c>
      <c r="I6">
        <v>1</v>
      </c>
      <c r="O6" t="s">
        <v>160</v>
      </c>
      <c r="W6" t="s">
        <v>159</v>
      </c>
      <c r="X6" t="s">
        <v>551</v>
      </c>
      <c r="Y6" t="s">
        <v>23</v>
      </c>
      <c r="Z6" t="s">
        <v>391</v>
      </c>
    </row>
    <row r="7" spans="1:29" x14ac:dyDescent="0.2">
      <c r="A7" t="s">
        <v>158</v>
      </c>
      <c r="H7" t="s">
        <v>420</v>
      </c>
      <c r="I7">
        <v>0</v>
      </c>
      <c r="O7" t="s">
        <v>157</v>
      </c>
      <c r="Y7" t="s">
        <v>30</v>
      </c>
      <c r="Z7" t="s">
        <v>392</v>
      </c>
    </row>
    <row r="8" spans="1:29" x14ac:dyDescent="0.2">
      <c r="O8" t="s">
        <v>156</v>
      </c>
      <c r="Y8" t="s">
        <v>24</v>
      </c>
      <c r="Z8" t="s">
        <v>393</v>
      </c>
    </row>
    <row r="9" spans="1:29" x14ac:dyDescent="0.2">
      <c r="O9" t="s">
        <v>155</v>
      </c>
      <c r="Y9" t="s">
        <v>46</v>
      </c>
      <c r="Z9" t="s">
        <v>394</v>
      </c>
    </row>
    <row r="10" spans="1:29" x14ac:dyDescent="0.2">
      <c r="Y10" t="s">
        <v>47</v>
      </c>
      <c r="Z10" t="s">
        <v>395</v>
      </c>
    </row>
    <row r="11" spans="1:29" x14ac:dyDescent="0.2">
      <c r="Y11" t="s">
        <v>25</v>
      </c>
      <c r="Z11" t="s">
        <v>396</v>
      </c>
    </row>
    <row r="12" spans="1:29" x14ac:dyDescent="0.2">
      <c r="Y12" t="s">
        <v>456</v>
      </c>
      <c r="Z12" t="s">
        <v>397</v>
      </c>
    </row>
    <row r="13" spans="1:29" x14ac:dyDescent="0.2">
      <c r="Y13" t="s">
        <v>29</v>
      </c>
      <c r="Z13" t="s">
        <v>398</v>
      </c>
    </row>
    <row r="14" spans="1:29" x14ac:dyDescent="0.2">
      <c r="Y14" t="s">
        <v>26</v>
      </c>
      <c r="Z14" t="s">
        <v>399</v>
      </c>
    </row>
    <row r="15" spans="1:29" x14ac:dyDescent="0.2">
      <c r="Y15" t="s">
        <v>27</v>
      </c>
      <c r="Z15" t="s">
        <v>400</v>
      </c>
    </row>
    <row r="16" spans="1:29" x14ac:dyDescent="0.2">
      <c r="Y16" t="s">
        <v>28</v>
      </c>
      <c r="Z16" t="s">
        <v>401</v>
      </c>
    </row>
    <row r="17" spans="25:26" x14ac:dyDescent="0.2">
      <c r="Y17" t="s">
        <v>31</v>
      </c>
      <c r="Z17" t="s">
        <v>402</v>
      </c>
    </row>
    <row r="18" spans="25:26" x14ac:dyDescent="0.2">
      <c r="Y18" t="s">
        <v>32</v>
      </c>
      <c r="Z18" t="s">
        <v>403</v>
      </c>
    </row>
    <row r="19" spans="25:26" x14ac:dyDescent="0.2">
      <c r="Y19" t="s">
        <v>33</v>
      </c>
      <c r="Z19" t="s">
        <v>404</v>
      </c>
    </row>
    <row r="20" spans="25:26" x14ac:dyDescent="0.2">
      <c r="Y20" s="1" t="s">
        <v>454</v>
      </c>
      <c r="Z20" t="s">
        <v>405</v>
      </c>
    </row>
    <row r="21" spans="25:26" x14ac:dyDescent="0.2">
      <c r="Y21" t="s">
        <v>34</v>
      </c>
      <c r="Z21" t="s">
        <v>406</v>
      </c>
    </row>
    <row r="22" spans="25:26" x14ac:dyDescent="0.2">
      <c r="Y22" t="s">
        <v>35</v>
      </c>
      <c r="Z22" t="s">
        <v>407</v>
      </c>
    </row>
    <row r="23" spans="25:26" x14ac:dyDescent="0.2">
      <c r="Y23" t="s">
        <v>446</v>
      </c>
      <c r="Z23" t="s">
        <v>408</v>
      </c>
    </row>
    <row r="24" spans="25:26" x14ac:dyDescent="0.2">
      <c r="Y24" t="s">
        <v>36</v>
      </c>
      <c r="Z24" t="s">
        <v>409</v>
      </c>
    </row>
    <row r="25" spans="25:26" x14ac:dyDescent="0.2">
      <c r="Y25" t="s">
        <v>37</v>
      </c>
      <c r="Z25" t="s">
        <v>410</v>
      </c>
    </row>
    <row r="26" spans="25:26" x14ac:dyDescent="0.2">
      <c r="Y26" t="s">
        <v>38</v>
      </c>
      <c r="Z26" t="s">
        <v>411</v>
      </c>
    </row>
    <row r="27" spans="25:26" x14ac:dyDescent="0.2">
      <c r="Y27" t="s">
        <v>453</v>
      </c>
      <c r="Z27" t="s">
        <v>412</v>
      </c>
    </row>
    <row r="28" spans="25:26" x14ac:dyDescent="0.2">
      <c r="Y28" t="s">
        <v>39</v>
      </c>
    </row>
    <row r="29" spans="25:26" x14ac:dyDescent="0.2">
      <c r="Y29" t="s">
        <v>40</v>
      </c>
    </row>
    <row r="30" spans="25:26" x14ac:dyDescent="0.2">
      <c r="Y30" t="s">
        <v>41</v>
      </c>
    </row>
    <row r="31" spans="25:26" x14ac:dyDescent="0.2">
      <c r="Y31" t="s">
        <v>447</v>
      </c>
    </row>
    <row r="32" spans="25:26" x14ac:dyDescent="0.2">
      <c r="Y32" t="s">
        <v>42</v>
      </c>
    </row>
    <row r="33" spans="25:25" x14ac:dyDescent="0.2">
      <c r="Y33" t="s">
        <v>43</v>
      </c>
    </row>
    <row r="34" spans="25:25" x14ac:dyDescent="0.2">
      <c r="Y34" t="s">
        <v>44</v>
      </c>
    </row>
    <row r="35" spans="25:25" x14ac:dyDescent="0.2">
      <c r="Y35" t="s">
        <v>384</v>
      </c>
    </row>
  </sheetData>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65B5B-0BDD-4C6E-8679-DBEFF5FA2E09}">
  <sheetPr>
    <pageSetUpPr fitToPage="1"/>
  </sheetPr>
  <dimension ref="A1:V36"/>
  <sheetViews>
    <sheetView topLeftCell="I1" zoomScale="80" zoomScaleNormal="80" workbookViewId="0">
      <selection activeCell="P12" sqref="P12"/>
    </sheetView>
  </sheetViews>
  <sheetFormatPr defaultRowHeight="13" x14ac:dyDescent="0.2"/>
  <cols>
    <col min="1" max="1" width="24.453125" customWidth="1"/>
    <col min="2" max="2" width="22.54296875" customWidth="1"/>
    <col min="3" max="3" width="21.26953125" bestFit="1" customWidth="1"/>
    <col min="4" max="4" width="2.7265625" bestFit="1" customWidth="1"/>
    <col min="5" max="5" width="21.453125" customWidth="1"/>
    <col min="6" max="6" width="2.81640625" customWidth="1"/>
    <col min="7" max="7" width="11" style="145" customWidth="1"/>
    <col min="8" max="8" width="19.7265625" customWidth="1"/>
    <col min="9" max="9" width="19.36328125" customWidth="1"/>
    <col min="10" max="11" width="30.453125" customWidth="1"/>
    <col min="12" max="18" width="21.54296875" customWidth="1"/>
    <col min="19" max="19" width="17" customWidth="1"/>
    <col min="20" max="20" width="26.453125" customWidth="1"/>
    <col min="21" max="21" width="35.453125" customWidth="1"/>
    <col min="22" max="22" width="11" customWidth="1"/>
  </cols>
  <sheetData>
    <row r="1" spans="1:22" x14ac:dyDescent="0.2">
      <c r="A1" t="s">
        <v>136</v>
      </c>
      <c r="C1" t="s">
        <v>3</v>
      </c>
      <c r="E1" t="s">
        <v>8</v>
      </c>
      <c r="G1" t="s">
        <v>5</v>
      </c>
      <c r="H1" t="s">
        <v>629</v>
      </c>
      <c r="I1" t="s">
        <v>628</v>
      </c>
      <c r="J1" t="s">
        <v>5</v>
      </c>
      <c r="K1" t="s">
        <v>4</v>
      </c>
      <c r="L1" t="s">
        <v>183</v>
      </c>
      <c r="M1" s="145"/>
      <c r="N1" t="s">
        <v>472</v>
      </c>
      <c r="O1" t="s">
        <v>627</v>
      </c>
      <c r="P1" t="s">
        <v>474</v>
      </c>
      <c r="Q1" t="s">
        <v>538</v>
      </c>
      <c r="R1" t="s">
        <v>546</v>
      </c>
      <c r="S1" t="s">
        <v>148</v>
      </c>
      <c r="T1" t="s">
        <v>182</v>
      </c>
      <c r="U1" t="s">
        <v>21</v>
      </c>
      <c r="V1" t="s">
        <v>387</v>
      </c>
    </row>
    <row r="2" spans="1:22" x14ac:dyDescent="0.2">
      <c r="G2"/>
      <c r="M2" s="146"/>
    </row>
    <row r="3" spans="1:22" x14ac:dyDescent="0.2">
      <c r="A3" t="s">
        <v>181</v>
      </c>
      <c r="C3" t="s">
        <v>179</v>
      </c>
      <c r="D3">
        <v>4</v>
      </c>
      <c r="E3" t="s">
        <v>416</v>
      </c>
      <c r="F3">
        <v>4</v>
      </c>
      <c r="G3" t="s">
        <v>625</v>
      </c>
      <c r="H3" t="s">
        <v>626</v>
      </c>
      <c r="I3" t="s">
        <v>648</v>
      </c>
      <c r="J3" t="s">
        <v>625</v>
      </c>
      <c r="K3" t="s">
        <v>443</v>
      </c>
      <c r="L3" t="s">
        <v>624</v>
      </c>
      <c r="M3" s="146"/>
      <c r="N3" t="s">
        <v>623</v>
      </c>
      <c r="O3" t="s">
        <v>622</v>
      </c>
      <c r="P3" t="s">
        <v>544</v>
      </c>
      <c r="Q3" t="s">
        <v>543</v>
      </c>
      <c r="R3" t="s">
        <v>552</v>
      </c>
      <c r="S3" t="s">
        <v>174</v>
      </c>
      <c r="T3" t="s">
        <v>621</v>
      </c>
      <c r="V3" t="s">
        <v>620</v>
      </c>
    </row>
    <row r="4" spans="1:22" x14ac:dyDescent="0.2">
      <c r="A4" t="s">
        <v>378</v>
      </c>
      <c r="C4" t="s">
        <v>172</v>
      </c>
      <c r="D4">
        <v>0</v>
      </c>
      <c r="E4" t="s">
        <v>417</v>
      </c>
      <c r="F4">
        <v>3</v>
      </c>
      <c r="G4" t="s">
        <v>618</v>
      </c>
      <c r="H4" t="s">
        <v>619</v>
      </c>
      <c r="I4" t="s">
        <v>649</v>
      </c>
      <c r="J4" t="s">
        <v>618</v>
      </c>
      <c r="K4" t="s">
        <v>444</v>
      </c>
      <c r="L4" t="s">
        <v>617</v>
      </c>
      <c r="M4" s="146"/>
      <c r="N4" t="s">
        <v>630</v>
      </c>
      <c r="O4" t="s">
        <v>616</v>
      </c>
      <c r="S4" t="s">
        <v>166</v>
      </c>
      <c r="T4" t="s">
        <v>615</v>
      </c>
      <c r="U4" t="s">
        <v>450</v>
      </c>
      <c r="V4" t="s">
        <v>614</v>
      </c>
    </row>
    <row r="5" spans="1:22" x14ac:dyDescent="0.2">
      <c r="A5" t="s">
        <v>165</v>
      </c>
      <c r="D5" s="125"/>
      <c r="E5" t="s">
        <v>418</v>
      </c>
      <c r="F5">
        <v>2</v>
      </c>
      <c r="L5" t="s">
        <v>613</v>
      </c>
      <c r="M5" s="146"/>
      <c r="S5" t="s">
        <v>163</v>
      </c>
      <c r="T5" t="s">
        <v>612</v>
      </c>
      <c r="U5" t="s">
        <v>22</v>
      </c>
      <c r="V5" t="s">
        <v>611</v>
      </c>
    </row>
    <row r="6" spans="1:22" x14ac:dyDescent="0.2">
      <c r="A6" t="s">
        <v>162</v>
      </c>
      <c r="E6" t="s">
        <v>419</v>
      </c>
      <c r="F6">
        <v>1</v>
      </c>
      <c r="L6" t="s">
        <v>610</v>
      </c>
      <c r="S6" t="s">
        <v>159</v>
      </c>
      <c r="U6" t="s">
        <v>23</v>
      </c>
      <c r="V6" t="s">
        <v>609</v>
      </c>
    </row>
    <row r="7" spans="1:22" x14ac:dyDescent="0.2">
      <c r="A7" t="s">
        <v>158</v>
      </c>
      <c r="E7" t="s">
        <v>420</v>
      </c>
      <c r="F7">
        <v>0</v>
      </c>
      <c r="L7" t="s">
        <v>608</v>
      </c>
      <c r="U7" t="s">
        <v>607</v>
      </c>
      <c r="V7" t="s">
        <v>606</v>
      </c>
    </row>
    <row r="8" spans="1:22" x14ac:dyDescent="0.2">
      <c r="L8" t="s">
        <v>605</v>
      </c>
      <c r="U8" t="s">
        <v>601</v>
      </c>
      <c r="V8" t="s">
        <v>604</v>
      </c>
    </row>
    <row r="9" spans="1:22" x14ac:dyDescent="0.2">
      <c r="U9" t="s">
        <v>603</v>
      </c>
      <c r="V9" t="s">
        <v>602</v>
      </c>
    </row>
    <row r="10" spans="1:22" x14ac:dyDescent="0.2">
      <c r="U10" t="s">
        <v>673</v>
      </c>
      <c r="V10" t="s">
        <v>600</v>
      </c>
    </row>
    <row r="11" spans="1:22" x14ac:dyDescent="0.2">
      <c r="U11" t="s">
        <v>674</v>
      </c>
      <c r="V11" t="s">
        <v>598</v>
      </c>
    </row>
    <row r="12" spans="1:22" x14ac:dyDescent="0.2">
      <c r="U12" t="s">
        <v>595</v>
      </c>
      <c r="V12" t="s">
        <v>597</v>
      </c>
    </row>
    <row r="13" spans="1:22" x14ac:dyDescent="0.2">
      <c r="U13" t="s">
        <v>593</v>
      </c>
      <c r="V13" t="s">
        <v>596</v>
      </c>
    </row>
    <row r="14" spans="1:22" x14ac:dyDescent="0.2">
      <c r="U14" t="s">
        <v>675</v>
      </c>
      <c r="V14" t="s">
        <v>594</v>
      </c>
    </row>
    <row r="15" spans="1:22" x14ac:dyDescent="0.2">
      <c r="U15" t="s">
        <v>676</v>
      </c>
    </row>
    <row r="16" spans="1:22" x14ac:dyDescent="0.2">
      <c r="U16" t="s">
        <v>677</v>
      </c>
    </row>
    <row r="17" spans="19:21" x14ac:dyDescent="0.2">
      <c r="U17" t="s">
        <v>592</v>
      </c>
    </row>
    <row r="18" spans="19:21" x14ac:dyDescent="0.2">
      <c r="U18" t="s">
        <v>591</v>
      </c>
    </row>
    <row r="19" spans="19:21" x14ac:dyDescent="0.2">
      <c r="U19" t="s">
        <v>35</v>
      </c>
    </row>
    <row r="20" spans="19:21" x14ac:dyDescent="0.2">
      <c r="U20" t="s">
        <v>590</v>
      </c>
    </row>
    <row r="21" spans="19:21" x14ac:dyDescent="0.2">
      <c r="U21" t="s">
        <v>589</v>
      </c>
    </row>
    <row r="22" spans="19:21" x14ac:dyDescent="0.2">
      <c r="U22" t="s">
        <v>588</v>
      </c>
    </row>
    <row r="23" spans="19:21" x14ac:dyDescent="0.2">
      <c r="U23" t="s">
        <v>599</v>
      </c>
    </row>
    <row r="24" spans="19:21" x14ac:dyDescent="0.2">
      <c r="U24" t="s">
        <v>587</v>
      </c>
    </row>
    <row r="25" spans="19:21" x14ac:dyDescent="0.2">
      <c r="U25" t="s">
        <v>586</v>
      </c>
    </row>
    <row r="26" spans="19:21" x14ac:dyDescent="0.2">
      <c r="U26" t="s">
        <v>585</v>
      </c>
    </row>
    <row r="27" spans="19:21" x14ac:dyDescent="0.2">
      <c r="S27" s="205"/>
      <c r="U27" t="s">
        <v>584</v>
      </c>
    </row>
    <row r="28" spans="19:21" x14ac:dyDescent="0.2">
      <c r="S28" s="205"/>
      <c r="U28" t="s">
        <v>583</v>
      </c>
    </row>
    <row r="29" spans="19:21" x14ac:dyDescent="0.2">
      <c r="S29" s="205"/>
      <c r="U29" t="s">
        <v>678</v>
      </c>
    </row>
    <row r="30" spans="19:21" x14ac:dyDescent="0.2">
      <c r="S30" s="205"/>
      <c r="U30" t="s">
        <v>679</v>
      </c>
    </row>
    <row r="31" spans="19:21" x14ac:dyDescent="0.2">
      <c r="S31" s="205"/>
      <c r="U31" t="s">
        <v>680</v>
      </c>
    </row>
    <row r="32" spans="19:21" x14ac:dyDescent="0.2">
      <c r="S32" s="205"/>
      <c r="U32" t="s">
        <v>681</v>
      </c>
    </row>
    <row r="33" spans="19:21" x14ac:dyDescent="0.2">
      <c r="S33" s="206"/>
      <c r="U33" t="s">
        <v>682</v>
      </c>
    </row>
    <row r="34" spans="19:21" x14ac:dyDescent="0.2">
      <c r="U34" t="s">
        <v>683</v>
      </c>
    </row>
    <row r="35" spans="19:21" x14ac:dyDescent="0.2">
      <c r="U35" t="s">
        <v>684</v>
      </c>
    </row>
    <row r="36" spans="19:21" x14ac:dyDescent="0.2">
      <c r="U36" t="s">
        <v>685</v>
      </c>
    </row>
  </sheetData>
  <phoneticPr fontId="2"/>
  <pageMargins left="0.7" right="0.7" top="0.75" bottom="0.75" header="0.3" footer="0.3"/>
  <pageSetup paperSize="9"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23"/>
  <sheetViews>
    <sheetView showGridLines="0" showZeros="0" view="pageBreakPreview" zoomScale="90" zoomScaleNormal="85" zoomScaleSheetLayoutView="90" workbookViewId="0">
      <pane ySplit="6" topLeftCell="A7" activePane="bottomLeft" state="frozen"/>
      <selection activeCell="D5" sqref="D5"/>
      <selection pane="bottomLeft" activeCell="F3" sqref="F3"/>
    </sheetView>
  </sheetViews>
  <sheetFormatPr defaultColWidth="9" defaultRowHeight="13" x14ac:dyDescent="0.2"/>
  <cols>
    <col min="1" max="1" width="6.08984375" style="32" customWidth="1"/>
    <col min="2" max="2" width="9.90625" style="32" customWidth="1"/>
    <col min="3" max="3" width="10.08984375" style="32" customWidth="1"/>
    <col min="4" max="4" width="11.26953125" style="32" customWidth="1"/>
    <col min="5" max="5" width="9.6328125" style="32" customWidth="1"/>
    <col min="6" max="6" width="9.08984375" style="32" customWidth="1"/>
    <col min="7" max="7" width="10.36328125" style="32" customWidth="1"/>
    <col min="8" max="8" width="10.26953125" style="32" customWidth="1"/>
    <col min="9" max="9" width="8.36328125" style="52" customWidth="1"/>
    <col min="10" max="10" width="7.90625" style="32" customWidth="1"/>
    <col min="11" max="11" width="7.453125" style="32" customWidth="1"/>
    <col min="12" max="27" width="5.453125" style="32" customWidth="1"/>
    <col min="28" max="28" width="5.90625" style="32" customWidth="1"/>
    <col min="29" max="16384" width="9" style="32"/>
  </cols>
  <sheetData>
    <row r="1" spans="1:28" x14ac:dyDescent="0.2">
      <c r="A1" s="32" t="s">
        <v>653</v>
      </c>
    </row>
    <row r="2" spans="1:28" ht="27.75" customHeight="1" x14ac:dyDescent="0.2">
      <c r="A2" s="53"/>
      <c r="B2" s="53" t="s">
        <v>654</v>
      </c>
    </row>
    <row r="4" spans="1:28" ht="27.75" customHeight="1" x14ac:dyDescent="0.2">
      <c r="A4" s="53"/>
      <c r="B4" s="170" t="s">
        <v>16</v>
      </c>
      <c r="C4" s="212"/>
      <c r="D4" s="212"/>
    </row>
    <row r="5" spans="1:28" ht="21.5" thickBot="1" x14ac:dyDescent="0.25">
      <c r="A5" s="53"/>
      <c r="L5" s="32">
        <v>3</v>
      </c>
      <c r="M5" s="32">
        <v>4</v>
      </c>
      <c r="N5" s="54" t="s">
        <v>537</v>
      </c>
      <c r="O5" s="32">
        <v>3</v>
      </c>
      <c r="P5" s="54" t="s">
        <v>633</v>
      </c>
      <c r="Q5" s="32">
        <v>2</v>
      </c>
      <c r="R5" s="54" t="s">
        <v>52</v>
      </c>
      <c r="S5" s="32">
        <v>2</v>
      </c>
      <c r="T5" s="195" t="s">
        <v>431</v>
      </c>
      <c r="U5" s="196">
        <v>3</v>
      </c>
      <c r="V5" s="54" t="s">
        <v>539</v>
      </c>
      <c r="W5" s="197">
        <v>2</v>
      </c>
      <c r="X5" s="197">
        <v>1</v>
      </c>
      <c r="Y5" s="197">
        <v>2</v>
      </c>
      <c r="Z5" s="197">
        <v>2</v>
      </c>
      <c r="AA5" s="197">
        <v>2</v>
      </c>
    </row>
    <row r="6" spans="1:28" ht="105" customHeight="1" thickBot="1" x14ac:dyDescent="0.25">
      <c r="A6" s="66" t="s">
        <v>12</v>
      </c>
      <c r="B6" s="67" t="s">
        <v>366</v>
      </c>
      <c r="C6" s="67" t="s">
        <v>11</v>
      </c>
      <c r="D6" s="67" t="s">
        <v>49</v>
      </c>
      <c r="E6" s="67" t="s">
        <v>427</v>
      </c>
      <c r="F6" s="67" t="s">
        <v>426</v>
      </c>
      <c r="G6" s="67" t="s">
        <v>655</v>
      </c>
      <c r="H6" s="69" t="s">
        <v>428</v>
      </c>
      <c r="I6" s="68" t="s">
        <v>1</v>
      </c>
      <c r="J6" s="69" t="s">
        <v>362</v>
      </c>
      <c r="K6" s="137" t="s">
        <v>361</v>
      </c>
      <c r="L6" s="85" t="s">
        <v>10</v>
      </c>
      <c r="M6" s="86" t="s">
        <v>3</v>
      </c>
      <c r="N6" s="86" t="s">
        <v>185</v>
      </c>
      <c r="O6" s="86" t="s">
        <v>386</v>
      </c>
      <c r="P6" s="86" t="s">
        <v>2</v>
      </c>
      <c r="Q6" s="86" t="s">
        <v>4</v>
      </c>
      <c r="R6" s="86" t="s">
        <v>6</v>
      </c>
      <c r="S6" s="86" t="s">
        <v>5</v>
      </c>
      <c r="T6" s="87" t="s">
        <v>8</v>
      </c>
      <c r="U6" s="86" t="s">
        <v>432</v>
      </c>
      <c r="V6" s="86" t="s">
        <v>472</v>
      </c>
      <c r="W6" s="86" t="s">
        <v>434</v>
      </c>
      <c r="X6" s="86" t="s">
        <v>433</v>
      </c>
      <c r="Y6" s="86" t="s">
        <v>474</v>
      </c>
      <c r="Z6" s="86" t="s">
        <v>538</v>
      </c>
      <c r="AA6" s="86" t="s">
        <v>545</v>
      </c>
      <c r="AB6" s="88" t="s">
        <v>7</v>
      </c>
    </row>
    <row r="7" spans="1:28" ht="27" customHeight="1" x14ac:dyDescent="0.2">
      <c r="A7" s="70"/>
      <c r="B7" s="71"/>
      <c r="C7" s="71"/>
      <c r="D7" s="71"/>
      <c r="E7" s="72"/>
      <c r="F7" s="83"/>
      <c r="G7" s="83"/>
      <c r="H7" s="71"/>
      <c r="I7" s="73"/>
      <c r="J7" s="74"/>
      <c r="K7" s="138"/>
      <c r="L7" s="89"/>
      <c r="M7" s="90"/>
      <c r="N7" s="90"/>
      <c r="O7" s="90"/>
      <c r="P7" s="90"/>
      <c r="Q7" s="90"/>
      <c r="R7" s="91"/>
      <c r="S7" s="90"/>
      <c r="T7" s="92"/>
      <c r="U7" s="90"/>
      <c r="V7" s="90"/>
      <c r="W7" s="90"/>
      <c r="X7" s="90"/>
      <c r="Y7" s="90"/>
      <c r="Z7" s="90"/>
      <c r="AA7" s="90"/>
      <c r="AB7" s="160">
        <f>SUM(L7:AA7)</f>
        <v>0</v>
      </c>
    </row>
    <row r="8" spans="1:28" ht="27" customHeight="1" x14ac:dyDescent="0.2">
      <c r="A8" s="76"/>
      <c r="B8" s="55"/>
      <c r="C8" s="55"/>
      <c r="D8" s="55"/>
      <c r="E8" s="175"/>
      <c r="F8" s="176"/>
      <c r="G8" s="176"/>
      <c r="H8" s="55"/>
      <c r="I8" s="56"/>
      <c r="J8" s="50"/>
      <c r="K8" s="139"/>
      <c r="L8" s="93"/>
      <c r="M8" s="94"/>
      <c r="N8" s="94"/>
      <c r="O8" s="94"/>
      <c r="P8" s="94"/>
      <c r="Q8" s="94"/>
      <c r="R8" s="95"/>
      <c r="S8" s="94"/>
      <c r="T8" s="96"/>
      <c r="U8" s="94"/>
      <c r="V8" s="94"/>
      <c r="W8" s="94"/>
      <c r="X8" s="94"/>
      <c r="Y8" s="94"/>
      <c r="Z8" s="94"/>
      <c r="AA8" s="94"/>
      <c r="AB8" s="162">
        <f t="shared" ref="AB8:AB19" si="0">SUM(L8:AA8)</f>
        <v>0</v>
      </c>
    </row>
    <row r="9" spans="1:28" ht="27" customHeight="1" x14ac:dyDescent="0.2">
      <c r="A9" s="76"/>
      <c r="B9" s="55"/>
      <c r="C9" s="55"/>
      <c r="D9" s="55"/>
      <c r="E9" s="175"/>
      <c r="F9" s="176"/>
      <c r="G9" s="176"/>
      <c r="H9" s="55"/>
      <c r="I9" s="56"/>
      <c r="J9" s="50"/>
      <c r="K9" s="139"/>
      <c r="L9" s="93"/>
      <c r="M9" s="94"/>
      <c r="N9" s="94"/>
      <c r="O9" s="94"/>
      <c r="P9" s="94"/>
      <c r="Q9" s="94"/>
      <c r="R9" s="95"/>
      <c r="S9" s="94"/>
      <c r="T9" s="96"/>
      <c r="U9" s="94"/>
      <c r="V9" s="94"/>
      <c r="W9" s="94"/>
      <c r="X9" s="94"/>
      <c r="Y9" s="94"/>
      <c r="Z9" s="94"/>
      <c r="AA9" s="94"/>
      <c r="AB9" s="161">
        <f t="shared" si="0"/>
        <v>0</v>
      </c>
    </row>
    <row r="10" spans="1:28" ht="27" customHeight="1" x14ac:dyDescent="0.2">
      <c r="A10" s="76"/>
      <c r="B10" s="55"/>
      <c r="C10" s="55"/>
      <c r="D10" s="55"/>
      <c r="E10" s="175"/>
      <c r="F10" s="176"/>
      <c r="G10" s="176"/>
      <c r="H10" s="55"/>
      <c r="I10" s="56"/>
      <c r="J10" s="50"/>
      <c r="K10" s="139"/>
      <c r="L10" s="93"/>
      <c r="M10" s="94"/>
      <c r="N10" s="94"/>
      <c r="O10" s="94"/>
      <c r="P10" s="94"/>
      <c r="Q10" s="94"/>
      <c r="R10" s="95"/>
      <c r="S10" s="94"/>
      <c r="T10" s="96"/>
      <c r="U10" s="94"/>
      <c r="V10" s="94"/>
      <c r="W10" s="94"/>
      <c r="X10" s="94"/>
      <c r="Y10" s="94"/>
      <c r="Z10" s="94"/>
      <c r="AA10" s="94"/>
      <c r="AB10" s="161">
        <f t="shared" si="0"/>
        <v>0</v>
      </c>
    </row>
    <row r="11" spans="1:28" ht="27" customHeight="1" x14ac:dyDescent="0.2">
      <c r="A11" s="76"/>
      <c r="B11" s="55"/>
      <c r="C11" s="55"/>
      <c r="D11" s="55"/>
      <c r="E11" s="175"/>
      <c r="F11" s="176"/>
      <c r="G11" s="176"/>
      <c r="H11" s="55"/>
      <c r="I11" s="56"/>
      <c r="J11" s="50"/>
      <c r="K11" s="139"/>
      <c r="L11" s="93"/>
      <c r="M11" s="94"/>
      <c r="N11" s="94"/>
      <c r="O11" s="94"/>
      <c r="P11" s="94"/>
      <c r="Q11" s="94"/>
      <c r="R11" s="95"/>
      <c r="S11" s="94"/>
      <c r="T11" s="96"/>
      <c r="U11" s="94"/>
      <c r="V11" s="94"/>
      <c r="W11" s="94"/>
      <c r="X11" s="94"/>
      <c r="Y11" s="94"/>
      <c r="Z11" s="94"/>
      <c r="AA11" s="94"/>
      <c r="AB11" s="161">
        <f t="shared" si="0"/>
        <v>0</v>
      </c>
    </row>
    <row r="12" spans="1:28" ht="27" customHeight="1" x14ac:dyDescent="0.2">
      <c r="A12" s="76"/>
      <c r="B12" s="55"/>
      <c r="C12" s="55"/>
      <c r="D12" s="55"/>
      <c r="E12" s="175"/>
      <c r="F12" s="176"/>
      <c r="G12" s="176"/>
      <c r="H12" s="55"/>
      <c r="I12" s="56"/>
      <c r="J12" s="50"/>
      <c r="K12" s="139"/>
      <c r="L12" s="93"/>
      <c r="M12" s="94"/>
      <c r="N12" s="94"/>
      <c r="O12" s="94"/>
      <c r="P12" s="94"/>
      <c r="Q12" s="94"/>
      <c r="R12" s="95"/>
      <c r="S12" s="94"/>
      <c r="T12" s="96"/>
      <c r="U12" s="94"/>
      <c r="V12" s="94"/>
      <c r="W12" s="94"/>
      <c r="X12" s="94"/>
      <c r="Y12" s="94"/>
      <c r="Z12" s="94"/>
      <c r="AA12" s="94"/>
      <c r="AB12" s="161">
        <f t="shared" si="0"/>
        <v>0</v>
      </c>
    </row>
    <row r="13" spans="1:28" ht="27" customHeight="1" x14ac:dyDescent="0.2">
      <c r="A13" s="76"/>
      <c r="B13" s="55"/>
      <c r="C13" s="55"/>
      <c r="D13" s="55"/>
      <c r="E13" s="175"/>
      <c r="F13" s="176"/>
      <c r="G13" s="176"/>
      <c r="H13" s="55"/>
      <c r="I13" s="56"/>
      <c r="J13" s="50"/>
      <c r="K13" s="139"/>
      <c r="L13" s="93"/>
      <c r="M13" s="94"/>
      <c r="N13" s="94"/>
      <c r="O13" s="94"/>
      <c r="P13" s="94"/>
      <c r="Q13" s="94"/>
      <c r="R13" s="95"/>
      <c r="S13" s="94"/>
      <c r="T13" s="96"/>
      <c r="U13" s="94"/>
      <c r="V13" s="94"/>
      <c r="W13" s="94"/>
      <c r="X13" s="94"/>
      <c r="Y13" s="94"/>
      <c r="Z13" s="94"/>
      <c r="AA13" s="94"/>
      <c r="AB13" s="161">
        <f t="shared" si="0"/>
        <v>0</v>
      </c>
    </row>
    <row r="14" spans="1:28" ht="27" customHeight="1" x14ac:dyDescent="0.2">
      <c r="A14" s="76"/>
      <c r="B14" s="55"/>
      <c r="C14" s="55"/>
      <c r="D14" s="55"/>
      <c r="E14" s="175"/>
      <c r="F14" s="176"/>
      <c r="G14" s="176"/>
      <c r="H14" s="55"/>
      <c r="I14" s="56"/>
      <c r="J14" s="50"/>
      <c r="K14" s="139"/>
      <c r="L14" s="93"/>
      <c r="M14" s="94"/>
      <c r="N14" s="94"/>
      <c r="O14" s="94"/>
      <c r="P14" s="94"/>
      <c r="Q14" s="94"/>
      <c r="R14" s="95"/>
      <c r="S14" s="94"/>
      <c r="T14" s="96"/>
      <c r="U14" s="94"/>
      <c r="V14" s="94"/>
      <c r="W14" s="94"/>
      <c r="X14" s="94"/>
      <c r="Y14" s="94"/>
      <c r="Z14" s="94"/>
      <c r="AA14" s="94"/>
      <c r="AB14" s="161">
        <f t="shared" si="0"/>
        <v>0</v>
      </c>
    </row>
    <row r="15" spans="1:28" ht="27" customHeight="1" x14ac:dyDescent="0.2">
      <c r="A15" s="77"/>
      <c r="B15" s="55"/>
      <c r="C15" s="55"/>
      <c r="D15" s="55"/>
      <c r="E15" s="175"/>
      <c r="F15" s="176"/>
      <c r="G15" s="176"/>
      <c r="H15" s="55"/>
      <c r="I15" s="56"/>
      <c r="J15" s="175"/>
      <c r="K15" s="177"/>
      <c r="L15" s="93"/>
      <c r="M15" s="94"/>
      <c r="N15" s="94"/>
      <c r="O15" s="94"/>
      <c r="P15" s="94"/>
      <c r="Q15" s="94"/>
      <c r="R15" s="97"/>
      <c r="S15" s="94"/>
      <c r="T15" s="96"/>
      <c r="U15" s="94"/>
      <c r="V15" s="94"/>
      <c r="W15" s="94"/>
      <c r="X15" s="94"/>
      <c r="Y15" s="94"/>
      <c r="Z15" s="94"/>
      <c r="AA15" s="94"/>
      <c r="AB15" s="161">
        <f t="shared" si="0"/>
        <v>0</v>
      </c>
    </row>
    <row r="16" spans="1:28" ht="27" customHeight="1" x14ac:dyDescent="0.2">
      <c r="A16" s="76"/>
      <c r="B16" s="55"/>
      <c r="C16" s="55"/>
      <c r="D16" s="55"/>
      <c r="E16" s="175"/>
      <c r="F16" s="176"/>
      <c r="G16" s="176"/>
      <c r="H16" s="55"/>
      <c r="I16" s="56"/>
      <c r="J16" s="55"/>
      <c r="K16" s="140"/>
      <c r="L16" s="93"/>
      <c r="M16" s="94"/>
      <c r="N16" s="94"/>
      <c r="O16" s="94"/>
      <c r="P16" s="94"/>
      <c r="Q16" s="94"/>
      <c r="R16" s="97"/>
      <c r="S16" s="94"/>
      <c r="T16" s="96"/>
      <c r="U16" s="94"/>
      <c r="V16" s="94"/>
      <c r="W16" s="94"/>
      <c r="X16" s="94"/>
      <c r="Y16" s="94"/>
      <c r="Z16" s="94"/>
      <c r="AA16" s="94"/>
      <c r="AB16" s="161">
        <f t="shared" si="0"/>
        <v>0</v>
      </c>
    </row>
    <row r="17" spans="1:28" ht="27" customHeight="1" x14ac:dyDescent="0.2">
      <c r="A17" s="76"/>
      <c r="B17" s="55"/>
      <c r="C17" s="55"/>
      <c r="D17" s="55"/>
      <c r="E17" s="175"/>
      <c r="F17" s="176"/>
      <c r="G17" s="176"/>
      <c r="H17" s="55"/>
      <c r="I17" s="56"/>
      <c r="J17" s="55"/>
      <c r="K17" s="140"/>
      <c r="L17" s="93"/>
      <c r="M17" s="94"/>
      <c r="N17" s="94"/>
      <c r="O17" s="94"/>
      <c r="P17" s="94"/>
      <c r="Q17" s="94"/>
      <c r="R17" s="97"/>
      <c r="S17" s="94"/>
      <c r="T17" s="96"/>
      <c r="U17" s="94"/>
      <c r="V17" s="94"/>
      <c r="W17" s="94"/>
      <c r="X17" s="94"/>
      <c r="Y17" s="94"/>
      <c r="Z17" s="94"/>
      <c r="AA17" s="94"/>
      <c r="AB17" s="161">
        <f t="shared" si="0"/>
        <v>0</v>
      </c>
    </row>
    <row r="18" spans="1:28" ht="27" customHeight="1" x14ac:dyDescent="0.2">
      <c r="A18" s="76"/>
      <c r="B18" s="55"/>
      <c r="C18" s="55"/>
      <c r="D18" s="55"/>
      <c r="E18" s="175"/>
      <c r="F18" s="176"/>
      <c r="G18" s="176"/>
      <c r="H18" s="55"/>
      <c r="I18" s="56"/>
      <c r="J18" s="55"/>
      <c r="K18" s="140"/>
      <c r="L18" s="93"/>
      <c r="M18" s="94"/>
      <c r="N18" s="94"/>
      <c r="O18" s="94"/>
      <c r="P18" s="94"/>
      <c r="Q18" s="94"/>
      <c r="R18" s="97"/>
      <c r="S18" s="94"/>
      <c r="T18" s="96"/>
      <c r="U18" s="94"/>
      <c r="V18" s="94"/>
      <c r="W18" s="94"/>
      <c r="X18" s="94"/>
      <c r="Y18" s="94"/>
      <c r="Z18" s="94"/>
      <c r="AA18" s="94"/>
      <c r="AB18" s="161">
        <f t="shared" si="0"/>
        <v>0</v>
      </c>
    </row>
    <row r="19" spans="1:28" ht="27" customHeight="1" thickBot="1" x14ac:dyDescent="0.25">
      <c r="A19" s="78"/>
      <c r="B19" s="79"/>
      <c r="C19" s="79"/>
      <c r="D19" s="79"/>
      <c r="E19" s="80"/>
      <c r="F19" s="84"/>
      <c r="G19" s="84"/>
      <c r="H19" s="79"/>
      <c r="I19" s="81"/>
      <c r="J19" s="79"/>
      <c r="K19" s="141"/>
      <c r="L19" s="98"/>
      <c r="M19" s="99"/>
      <c r="N19" s="99"/>
      <c r="O19" s="99"/>
      <c r="P19" s="99"/>
      <c r="Q19" s="99"/>
      <c r="R19" s="100"/>
      <c r="S19" s="99"/>
      <c r="T19" s="101"/>
      <c r="U19" s="99"/>
      <c r="V19" s="99"/>
      <c r="W19" s="99"/>
      <c r="X19" s="99"/>
      <c r="Y19" s="99"/>
      <c r="Z19" s="99"/>
      <c r="AA19" s="99"/>
      <c r="AB19" s="163">
        <f t="shared" si="0"/>
        <v>0</v>
      </c>
    </row>
    <row r="20" spans="1:28" x14ac:dyDescent="0.2">
      <c r="A20" s="32" t="s">
        <v>17</v>
      </c>
      <c r="B20" s="32" t="s">
        <v>18</v>
      </c>
    </row>
    <row r="21" spans="1:28" x14ac:dyDescent="0.2">
      <c r="B21" s="32" t="s">
        <v>50</v>
      </c>
    </row>
    <row r="22" spans="1:28" x14ac:dyDescent="0.2">
      <c r="B22" s="32" t="s">
        <v>634</v>
      </c>
    </row>
    <row r="23" spans="1:28" x14ac:dyDescent="0.2">
      <c r="B23" s="32" t="s">
        <v>639</v>
      </c>
    </row>
  </sheetData>
  <autoFilter ref="D6:J20" xr:uid="{00000000-0009-0000-0000-000002000000}"/>
  <mergeCells count="1">
    <mergeCell ref="C4:D4"/>
  </mergeCells>
  <phoneticPr fontId="2"/>
  <dataValidations count="1">
    <dataValidation type="list" allowBlank="1" showInputMessage="1" sqref="D20:D1048576" xr:uid="{BDD8415F-DB84-4361-8A51-890E88EDB28D}">
      <formula1>$T$3:$T$5</formula1>
    </dataValidation>
  </dataValidations>
  <pageMargins left="0.70866141732283472" right="0.70866141732283472" top="0.74803149606299213" bottom="0.74803149606299213" header="0.31496062992125984" footer="0.31496062992125984"/>
  <pageSetup paperSize="9" scale="6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xr:uid="{36E765C0-766E-4FE6-93AC-A940570AE469}">
          <x14:formula1>
            <xm:f>'選択リスト（野菜メニュー）'!$X$3:$X$5</xm:f>
          </x14:formula1>
          <xm:sqref>D1:D6</xm:sqref>
        </x14:dataValidation>
        <x14:dataValidation type="list" allowBlank="1" showInputMessage="1" showErrorMessage="1" xr:uid="{E564CA8C-2448-47BE-97EE-056C38B7CB84}">
          <x14:formula1>
            <xm:f>'選択リスト（野菜メニュー）'!$Z$3:$Z$27</xm:f>
          </x14:formula1>
          <xm:sqref>E7:E19</xm:sqref>
        </x14:dataValidation>
        <x14:dataValidation type="list" allowBlank="1" showInputMessage="1" xr:uid="{FD0CD71F-3FB3-43AC-B09F-3713DA68335B}">
          <x14:formula1>
            <xm:f>'選択リスト（野菜メニュー）'!$Y$3:$Y$35</xm:f>
          </x14:formula1>
          <xm:sqref>H1:H1048576</xm:sqref>
        </x14:dataValidation>
        <x14:dataValidation type="list" allowBlank="1" showInputMessage="1" xr:uid="{02602BF8-0F3F-446D-988E-B3F0E838A722}">
          <x14:formula1>
            <xm:f>'選択リスト（野菜メニュー）'!$X$3:$X$7</xm:f>
          </x14:formula1>
          <xm:sqref>D7:D19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0692A-CB3B-4344-9AE9-A2DED59BE266}">
  <sheetPr>
    <pageSetUpPr fitToPage="1"/>
  </sheetPr>
  <dimension ref="A1:X22"/>
  <sheetViews>
    <sheetView showGridLines="0" showZeros="0" view="pageBreakPreview" zoomScale="90" zoomScaleNormal="77" zoomScaleSheetLayoutView="90" workbookViewId="0">
      <pane ySplit="6" topLeftCell="A7" activePane="bottomLeft" state="frozen"/>
      <selection activeCell="D5" sqref="D5"/>
      <selection pane="bottomLeft" activeCell="H28" sqref="H28"/>
    </sheetView>
  </sheetViews>
  <sheetFormatPr defaultColWidth="9" defaultRowHeight="13" x14ac:dyDescent="0.2"/>
  <cols>
    <col min="1" max="1" width="6.1796875" style="32" customWidth="1"/>
    <col min="2" max="2" width="9.81640625" style="32" customWidth="1"/>
    <col min="3" max="3" width="10.1796875" style="32" customWidth="1"/>
    <col min="4" max="4" width="11.26953125" style="32" customWidth="1"/>
    <col min="5" max="5" width="9.54296875" style="32" customWidth="1"/>
    <col min="6" max="6" width="9.1796875" style="32" customWidth="1"/>
    <col min="7" max="7" width="10.453125" style="32" customWidth="1"/>
    <col min="8" max="8" width="10.26953125" style="32" customWidth="1"/>
    <col min="9" max="9" width="8.453125" style="52" customWidth="1"/>
    <col min="10" max="10" width="7.81640625" style="32" customWidth="1"/>
    <col min="11" max="11" width="7.453125" style="32" customWidth="1"/>
    <col min="12" max="23" width="5.453125" style="32" customWidth="1"/>
    <col min="24" max="24" width="5.81640625" style="32" customWidth="1"/>
    <col min="25" max="16384" width="9" style="32"/>
  </cols>
  <sheetData>
    <row r="1" spans="1:24" x14ac:dyDescent="0.2">
      <c r="A1" s="32" t="s">
        <v>656</v>
      </c>
    </row>
    <row r="2" spans="1:24" ht="27.75" customHeight="1" x14ac:dyDescent="0.2">
      <c r="A2" s="53"/>
      <c r="B2" s="53" t="s">
        <v>657</v>
      </c>
    </row>
    <row r="4" spans="1:24" ht="27.75" customHeight="1" x14ac:dyDescent="0.2">
      <c r="A4" s="53"/>
      <c r="B4" s="170" t="s">
        <v>16</v>
      </c>
      <c r="C4" s="212"/>
      <c r="D4" s="212"/>
    </row>
    <row r="5" spans="1:24" ht="21.5" thickBot="1" x14ac:dyDescent="0.25">
      <c r="A5" s="53"/>
      <c r="L5" s="32">
        <v>4</v>
      </c>
      <c r="M5" s="32">
        <v>4</v>
      </c>
      <c r="N5" s="195" t="s">
        <v>431</v>
      </c>
      <c r="O5" s="54" t="s">
        <v>52</v>
      </c>
      <c r="P5" s="54" t="s">
        <v>52</v>
      </c>
      <c r="Q5" s="195" t="s">
        <v>431</v>
      </c>
      <c r="R5" s="32">
        <v>3</v>
      </c>
      <c r="S5" s="195" t="s">
        <v>431</v>
      </c>
      <c r="T5" s="32">
        <v>3</v>
      </c>
      <c r="U5" s="32">
        <v>2</v>
      </c>
      <c r="V5" s="32">
        <v>2</v>
      </c>
      <c r="W5" s="32">
        <v>2</v>
      </c>
    </row>
    <row r="6" spans="1:24" ht="105" customHeight="1" thickBot="1" x14ac:dyDescent="0.25">
      <c r="A6" s="66" t="s">
        <v>12</v>
      </c>
      <c r="B6" s="67" t="s">
        <v>366</v>
      </c>
      <c r="C6" s="67" t="s">
        <v>11</v>
      </c>
      <c r="D6" s="67" t="s">
        <v>49</v>
      </c>
      <c r="E6" s="67" t="s">
        <v>427</v>
      </c>
      <c r="F6" s="67" t="s">
        <v>426</v>
      </c>
      <c r="G6" s="67" t="s">
        <v>655</v>
      </c>
      <c r="H6" s="69" t="s">
        <v>428</v>
      </c>
      <c r="I6" s="69" t="s">
        <v>1</v>
      </c>
      <c r="J6" s="69" t="s">
        <v>362</v>
      </c>
      <c r="K6" s="137" t="s">
        <v>361</v>
      </c>
      <c r="L6" s="85" t="s">
        <v>3</v>
      </c>
      <c r="M6" s="86" t="s">
        <v>2</v>
      </c>
      <c r="N6" s="86" t="s">
        <v>4</v>
      </c>
      <c r="O6" s="86" t="s">
        <v>6</v>
      </c>
      <c r="P6" s="86" t="s">
        <v>5</v>
      </c>
      <c r="Q6" s="87" t="s">
        <v>8</v>
      </c>
      <c r="R6" s="86" t="s">
        <v>629</v>
      </c>
      <c r="S6" s="86" t="s">
        <v>472</v>
      </c>
      <c r="T6" s="86" t="s">
        <v>628</v>
      </c>
      <c r="U6" s="86" t="s">
        <v>627</v>
      </c>
      <c r="V6" s="86" t="s">
        <v>474</v>
      </c>
      <c r="W6" s="86" t="s">
        <v>538</v>
      </c>
      <c r="X6" s="159" t="s">
        <v>7</v>
      </c>
    </row>
    <row r="7" spans="1:24" ht="27" customHeight="1" x14ac:dyDescent="0.2">
      <c r="A7" s="70"/>
      <c r="B7" s="71"/>
      <c r="C7" s="71"/>
      <c r="D7" s="71"/>
      <c r="E7" s="72"/>
      <c r="F7" s="72"/>
      <c r="G7" s="72"/>
      <c r="H7" s="71"/>
      <c r="I7" s="71"/>
      <c r="J7" s="74"/>
      <c r="K7" s="75"/>
      <c r="L7" s="156"/>
      <c r="M7" s="156"/>
      <c r="N7" s="156"/>
      <c r="O7" s="158"/>
      <c r="P7" s="156"/>
      <c r="Q7" s="157"/>
      <c r="R7" s="156"/>
      <c r="S7" s="156"/>
      <c r="T7" s="156"/>
      <c r="U7" s="156"/>
      <c r="V7" s="156"/>
      <c r="W7" s="156"/>
      <c r="X7" s="155">
        <f>SUM(L7:W7)</f>
        <v>0</v>
      </c>
    </row>
    <row r="8" spans="1:24" ht="27" customHeight="1" x14ac:dyDescent="0.2">
      <c r="A8" s="76"/>
      <c r="B8" s="55"/>
      <c r="C8" s="55"/>
      <c r="D8" s="55"/>
      <c r="E8" s="175"/>
      <c r="F8" s="175"/>
      <c r="G8" s="175"/>
      <c r="H8" s="55"/>
      <c r="I8" s="55"/>
      <c r="J8" s="50"/>
      <c r="K8" s="63"/>
      <c r="L8" s="175"/>
      <c r="M8" s="175"/>
      <c r="N8" s="175"/>
      <c r="O8" s="154"/>
      <c r="P8" s="175"/>
      <c r="Q8" s="177"/>
      <c r="R8" s="175"/>
      <c r="S8" s="175"/>
      <c r="T8" s="175"/>
      <c r="U8" s="175"/>
      <c r="V8" s="175"/>
      <c r="W8" s="175"/>
      <c r="X8" s="151">
        <f>SUM(L8:W8)</f>
        <v>0</v>
      </c>
    </row>
    <row r="9" spans="1:24" ht="27" customHeight="1" x14ac:dyDescent="0.2">
      <c r="A9" s="76"/>
      <c r="B9" s="55"/>
      <c r="C9" s="55"/>
      <c r="D9" s="55"/>
      <c r="E9" s="175"/>
      <c r="F9" s="175"/>
      <c r="G9" s="175"/>
      <c r="H9" s="55"/>
      <c r="I9" s="55"/>
      <c r="J9" s="50"/>
      <c r="K9" s="63"/>
      <c r="L9" s="175"/>
      <c r="M9" s="175"/>
      <c r="N9" s="175"/>
      <c r="O9" s="154"/>
      <c r="P9" s="175"/>
      <c r="Q9" s="177"/>
      <c r="R9" s="175"/>
      <c r="S9" s="175"/>
      <c r="T9" s="175"/>
      <c r="U9" s="175"/>
      <c r="V9" s="175"/>
      <c r="W9" s="175"/>
      <c r="X9" s="151">
        <f t="shared" ref="X9:X18" si="0">SUM(L9:W9)</f>
        <v>0</v>
      </c>
    </row>
    <row r="10" spans="1:24" ht="27" customHeight="1" x14ac:dyDescent="0.2">
      <c r="A10" s="76"/>
      <c r="B10" s="55"/>
      <c r="C10" s="55"/>
      <c r="D10" s="55"/>
      <c r="E10" s="175"/>
      <c r="F10" s="175"/>
      <c r="G10" s="175"/>
      <c r="H10" s="55"/>
      <c r="I10" s="55"/>
      <c r="J10" s="50"/>
      <c r="K10" s="63"/>
      <c r="L10" s="175"/>
      <c r="M10" s="175"/>
      <c r="N10" s="175"/>
      <c r="O10" s="154"/>
      <c r="P10" s="175"/>
      <c r="Q10" s="177"/>
      <c r="R10" s="175"/>
      <c r="S10" s="175"/>
      <c r="T10" s="175"/>
      <c r="U10" s="175"/>
      <c r="V10" s="175"/>
      <c r="W10" s="175"/>
      <c r="X10" s="151">
        <f t="shared" si="0"/>
        <v>0</v>
      </c>
    </row>
    <row r="11" spans="1:24" ht="27" customHeight="1" x14ac:dyDescent="0.2">
      <c r="A11" s="76"/>
      <c r="B11" s="55"/>
      <c r="C11" s="55"/>
      <c r="D11" s="55"/>
      <c r="E11" s="175"/>
      <c r="F11" s="175"/>
      <c r="G11" s="175"/>
      <c r="H11" s="55"/>
      <c r="I11" s="55"/>
      <c r="J11" s="50"/>
      <c r="K11" s="63"/>
      <c r="L11" s="175"/>
      <c r="M11" s="175"/>
      <c r="N11" s="175"/>
      <c r="O11" s="154"/>
      <c r="P11" s="175"/>
      <c r="Q11" s="177"/>
      <c r="R11" s="175"/>
      <c r="S11" s="175"/>
      <c r="T11" s="175"/>
      <c r="U11" s="175"/>
      <c r="V11" s="175"/>
      <c r="W11" s="175"/>
      <c r="X11" s="151">
        <f t="shared" si="0"/>
        <v>0</v>
      </c>
    </row>
    <row r="12" spans="1:24" ht="27" customHeight="1" x14ac:dyDescent="0.2">
      <c r="A12" s="76"/>
      <c r="B12" s="55"/>
      <c r="C12" s="55"/>
      <c r="D12" s="55"/>
      <c r="E12" s="175"/>
      <c r="F12" s="175"/>
      <c r="G12" s="175"/>
      <c r="H12" s="55"/>
      <c r="I12" s="55"/>
      <c r="J12" s="50"/>
      <c r="K12" s="63"/>
      <c r="L12" s="175"/>
      <c r="M12" s="175"/>
      <c r="N12" s="175"/>
      <c r="O12" s="154"/>
      <c r="P12" s="175"/>
      <c r="Q12" s="177"/>
      <c r="R12" s="175"/>
      <c r="S12" s="175"/>
      <c r="T12" s="175"/>
      <c r="U12" s="175"/>
      <c r="V12" s="175"/>
      <c r="W12" s="175"/>
      <c r="X12" s="151">
        <f t="shared" si="0"/>
        <v>0</v>
      </c>
    </row>
    <row r="13" spans="1:24" ht="27" customHeight="1" x14ac:dyDescent="0.2">
      <c r="A13" s="76"/>
      <c r="B13" s="55"/>
      <c r="C13" s="55"/>
      <c r="D13" s="55"/>
      <c r="E13" s="175"/>
      <c r="F13" s="175"/>
      <c r="G13" s="175"/>
      <c r="H13" s="55"/>
      <c r="I13" s="55"/>
      <c r="J13" s="50"/>
      <c r="K13" s="63"/>
      <c r="L13" s="175"/>
      <c r="M13" s="175"/>
      <c r="N13" s="175"/>
      <c r="O13" s="154"/>
      <c r="P13" s="175"/>
      <c r="Q13" s="177"/>
      <c r="R13" s="175"/>
      <c r="S13" s="175"/>
      <c r="T13" s="175"/>
      <c r="U13" s="175"/>
      <c r="V13" s="175"/>
      <c r="W13" s="175"/>
      <c r="X13" s="151">
        <f t="shared" si="0"/>
        <v>0</v>
      </c>
    </row>
    <row r="14" spans="1:24" ht="27" customHeight="1" x14ac:dyDescent="0.2">
      <c r="A14" s="76"/>
      <c r="B14" s="55"/>
      <c r="C14" s="55"/>
      <c r="D14" s="55"/>
      <c r="E14" s="175"/>
      <c r="F14" s="175"/>
      <c r="G14" s="175"/>
      <c r="H14" s="55"/>
      <c r="I14" s="55"/>
      <c r="J14" s="50"/>
      <c r="K14" s="63"/>
      <c r="L14" s="175"/>
      <c r="M14" s="175"/>
      <c r="N14" s="175"/>
      <c r="O14" s="154"/>
      <c r="P14" s="175"/>
      <c r="Q14" s="177"/>
      <c r="R14" s="175"/>
      <c r="S14" s="175"/>
      <c r="T14" s="175"/>
      <c r="U14" s="175"/>
      <c r="V14" s="175"/>
      <c r="W14" s="175"/>
      <c r="X14" s="151">
        <f t="shared" si="0"/>
        <v>0</v>
      </c>
    </row>
    <row r="15" spans="1:24" ht="27" customHeight="1" x14ac:dyDescent="0.2">
      <c r="A15" s="153"/>
      <c r="B15" s="55"/>
      <c r="C15" s="55"/>
      <c r="D15" s="55"/>
      <c r="E15" s="175"/>
      <c r="F15" s="175"/>
      <c r="G15" s="175"/>
      <c r="H15" s="55"/>
      <c r="I15" s="55"/>
      <c r="J15" s="175"/>
      <c r="K15" s="64"/>
      <c r="L15" s="175"/>
      <c r="M15" s="175"/>
      <c r="N15" s="175"/>
      <c r="O15" s="152"/>
      <c r="P15" s="175"/>
      <c r="Q15" s="177"/>
      <c r="R15" s="175"/>
      <c r="S15" s="175"/>
      <c r="T15" s="175"/>
      <c r="U15" s="175"/>
      <c r="V15" s="175"/>
      <c r="W15" s="175"/>
      <c r="X15" s="151">
        <f t="shared" si="0"/>
        <v>0</v>
      </c>
    </row>
    <row r="16" spans="1:24" ht="27" customHeight="1" x14ac:dyDescent="0.2">
      <c r="A16" s="76"/>
      <c r="B16" s="55"/>
      <c r="C16" s="55"/>
      <c r="D16" s="55"/>
      <c r="E16" s="175"/>
      <c r="F16" s="175"/>
      <c r="G16" s="175"/>
      <c r="H16" s="55"/>
      <c r="I16" s="55"/>
      <c r="J16" s="55"/>
      <c r="K16" s="65"/>
      <c r="L16" s="175"/>
      <c r="M16" s="175"/>
      <c r="N16" s="175"/>
      <c r="O16" s="152"/>
      <c r="P16" s="175"/>
      <c r="Q16" s="177"/>
      <c r="R16" s="175"/>
      <c r="S16" s="175"/>
      <c r="T16" s="175"/>
      <c r="U16" s="175"/>
      <c r="V16" s="175"/>
      <c r="W16" s="175"/>
      <c r="X16" s="151">
        <f t="shared" si="0"/>
        <v>0</v>
      </c>
    </row>
    <row r="17" spans="1:24" ht="27" customHeight="1" x14ac:dyDescent="0.2">
      <c r="A17" s="76"/>
      <c r="B17" s="55"/>
      <c r="C17" s="55"/>
      <c r="D17" s="55"/>
      <c r="E17" s="175"/>
      <c r="F17" s="175"/>
      <c r="G17" s="175"/>
      <c r="H17" s="55"/>
      <c r="I17" s="55"/>
      <c r="J17" s="55"/>
      <c r="K17" s="65"/>
      <c r="L17" s="175"/>
      <c r="M17" s="175"/>
      <c r="N17" s="175"/>
      <c r="O17" s="152"/>
      <c r="P17" s="175"/>
      <c r="Q17" s="177"/>
      <c r="R17" s="175"/>
      <c r="S17" s="175"/>
      <c r="T17" s="175"/>
      <c r="U17" s="175"/>
      <c r="V17" s="175"/>
      <c r="W17" s="175"/>
      <c r="X17" s="151">
        <f t="shared" si="0"/>
        <v>0</v>
      </c>
    </row>
    <row r="18" spans="1:24" ht="27" customHeight="1" x14ac:dyDescent="0.2">
      <c r="A18" s="76"/>
      <c r="B18" s="55"/>
      <c r="C18" s="55"/>
      <c r="D18" s="55"/>
      <c r="E18" s="175"/>
      <c r="F18" s="175"/>
      <c r="G18" s="175"/>
      <c r="H18" s="55"/>
      <c r="I18" s="55"/>
      <c r="J18" s="55"/>
      <c r="K18" s="65"/>
      <c r="L18" s="175"/>
      <c r="M18" s="175"/>
      <c r="N18" s="175"/>
      <c r="O18" s="152"/>
      <c r="P18" s="175"/>
      <c r="Q18" s="177"/>
      <c r="R18" s="175"/>
      <c r="S18" s="175"/>
      <c r="T18" s="175"/>
      <c r="U18" s="175"/>
      <c r="V18" s="175"/>
      <c r="W18" s="175"/>
      <c r="X18" s="151">
        <f t="shared" si="0"/>
        <v>0</v>
      </c>
    </row>
    <row r="19" spans="1:24" ht="27" customHeight="1" thickBot="1" x14ac:dyDescent="0.25">
      <c r="A19" s="78"/>
      <c r="B19" s="79"/>
      <c r="C19" s="79"/>
      <c r="D19" s="79"/>
      <c r="E19" s="80"/>
      <c r="F19" s="80"/>
      <c r="G19" s="80"/>
      <c r="H19" s="79"/>
      <c r="I19" s="79"/>
      <c r="J19" s="79"/>
      <c r="K19" s="82"/>
      <c r="L19" s="148"/>
      <c r="M19" s="148"/>
      <c r="N19" s="148"/>
      <c r="O19" s="150"/>
      <c r="P19" s="148"/>
      <c r="Q19" s="149"/>
      <c r="R19" s="148"/>
      <c r="S19" s="148"/>
      <c r="T19" s="148"/>
      <c r="U19" s="148"/>
      <c r="V19" s="148"/>
      <c r="W19" s="148"/>
      <c r="X19" s="147">
        <f>SUM(L19:W19)</f>
        <v>0</v>
      </c>
    </row>
    <row r="20" spans="1:24" x14ac:dyDescent="0.2">
      <c r="A20" s="32" t="s">
        <v>14</v>
      </c>
      <c r="B20" s="32" t="s">
        <v>18</v>
      </c>
    </row>
    <row r="21" spans="1:24" x14ac:dyDescent="0.2">
      <c r="B21" s="32" t="s">
        <v>50</v>
      </c>
    </row>
    <row r="22" spans="1:24" x14ac:dyDescent="0.2">
      <c r="B22" s="32" t="s">
        <v>430</v>
      </c>
    </row>
  </sheetData>
  <autoFilter ref="D6:J20" xr:uid="{00000000-0009-0000-0000-000002000000}"/>
  <mergeCells count="1">
    <mergeCell ref="C4:D4"/>
  </mergeCells>
  <phoneticPr fontId="2"/>
  <dataValidations count="1">
    <dataValidation type="list" allowBlank="1" showInputMessage="1" sqref="D20:D1048576" xr:uid="{CC21F0D0-7406-4280-8579-1CAD00E9EBDD}">
      <formula1>$Q$3:$Q$5</formula1>
    </dataValidation>
  </dataValidations>
  <pageMargins left="0.70866141732283472" right="0.70866141732283472" top="0.74803149606299213" bottom="0.74803149606299213" header="0.31496062992125984" footer="0.31496062992125984"/>
  <pageSetup paperSize="9" scale="7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2431FAB-0A11-417F-8450-2561DDCB4115}">
          <x14:formula1>
            <xm:f>'選択リスト（花きメニュー）'!$T$2:$T$5</xm:f>
          </x14:formula1>
          <xm:sqref>D7:D19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9"/>
  <sheetViews>
    <sheetView showGridLines="0" view="pageBreakPreview" zoomScaleNormal="100" zoomScaleSheetLayoutView="100" workbookViewId="0">
      <selection activeCell="D34" sqref="D34"/>
    </sheetView>
  </sheetViews>
  <sheetFormatPr defaultColWidth="9" defaultRowHeight="13" x14ac:dyDescent="0.2"/>
  <cols>
    <col min="1" max="1" width="2.7265625" style="168" customWidth="1"/>
    <col min="2" max="2" width="24" style="168" customWidth="1"/>
    <col min="3" max="3" width="21.26953125" style="168" customWidth="1"/>
    <col min="4" max="4" width="15.08984375" style="168" customWidth="1"/>
    <col min="5" max="5" width="13.36328125" style="168" customWidth="1"/>
    <col min="6" max="6" width="6.26953125" style="168" customWidth="1"/>
    <col min="7" max="7" width="3.90625" style="168" customWidth="1"/>
    <col min="8" max="8" width="13" style="168" bestFit="1" customWidth="1"/>
    <col min="9" max="9" width="13" style="168" customWidth="1"/>
    <col min="10" max="10" width="21.08984375" style="168" bestFit="1" customWidth="1"/>
    <col min="11" max="11" width="13" style="168" bestFit="1" customWidth="1"/>
    <col min="12" max="12" width="9.453125" style="168" bestFit="1" customWidth="1"/>
    <col min="13" max="13" width="9.08984375" style="168" bestFit="1" customWidth="1"/>
    <col min="14" max="14" width="8" style="168" customWidth="1"/>
    <col min="15" max="15" width="10.08984375" style="168" bestFit="1" customWidth="1"/>
    <col min="16" max="16384" width="9" style="168"/>
  </cols>
  <sheetData>
    <row r="1" spans="1:6" x14ac:dyDescent="0.2">
      <c r="A1" s="28" t="s">
        <v>223</v>
      </c>
    </row>
    <row r="3" spans="1:6" ht="13.5" customHeight="1" x14ac:dyDescent="0.2"/>
    <row r="4" spans="1:6" x14ac:dyDescent="0.2">
      <c r="E4" s="186" t="s">
        <v>216</v>
      </c>
      <c r="F4" s="27"/>
    </row>
    <row r="5" spans="1:6" x14ac:dyDescent="0.2">
      <c r="E5" s="183" t="s">
        <v>451</v>
      </c>
    </row>
    <row r="7" spans="1:6" x14ac:dyDescent="0.2">
      <c r="B7" s="179" t="s">
        <v>215</v>
      </c>
    </row>
    <row r="8" spans="1:6" x14ac:dyDescent="0.2">
      <c r="B8" s="179"/>
    </row>
    <row r="9" spans="1:6" x14ac:dyDescent="0.2">
      <c r="B9" s="179" t="s">
        <v>214</v>
      </c>
    </row>
    <row r="10" spans="1:6" x14ac:dyDescent="0.2">
      <c r="B10" s="179" t="s">
        <v>213</v>
      </c>
    </row>
    <row r="14" spans="1:6" x14ac:dyDescent="0.2">
      <c r="D14" s="168" t="s">
        <v>212</v>
      </c>
    </row>
    <row r="16" spans="1:6" x14ac:dyDescent="0.2">
      <c r="B16" s="179"/>
      <c r="D16" s="179" t="s">
        <v>211</v>
      </c>
      <c r="F16" s="179"/>
    </row>
    <row r="17" spans="1:7" x14ac:dyDescent="0.2">
      <c r="B17" s="179"/>
      <c r="D17" s="179" t="s">
        <v>210</v>
      </c>
      <c r="F17" s="179"/>
    </row>
    <row r="18" spans="1:7" x14ac:dyDescent="0.2">
      <c r="B18" s="179"/>
      <c r="D18" s="179" t="s">
        <v>209</v>
      </c>
      <c r="F18" s="179"/>
    </row>
    <row r="24" spans="1:7" ht="13.5" customHeight="1" x14ac:dyDescent="0.2">
      <c r="A24" s="210" t="s">
        <v>658</v>
      </c>
      <c r="B24" s="208"/>
      <c r="C24" s="208"/>
      <c r="D24" s="208"/>
      <c r="E24" s="208"/>
      <c r="F24" s="208"/>
      <c r="G24" s="208"/>
    </row>
    <row r="27" spans="1:7" ht="33.75" customHeight="1" x14ac:dyDescent="0.2">
      <c r="A27" s="209" t="s">
        <v>659</v>
      </c>
      <c r="B27" s="208"/>
      <c r="C27" s="208"/>
      <c r="D27" s="208"/>
      <c r="E27" s="208"/>
      <c r="F27" s="208"/>
      <c r="G27" s="208"/>
    </row>
    <row r="29" spans="1:7" x14ac:dyDescent="0.2">
      <c r="B29" s="207" t="s">
        <v>222</v>
      </c>
      <c r="C29" s="208"/>
      <c r="D29" s="208"/>
      <c r="E29" s="208"/>
      <c r="F29" s="208"/>
      <c r="G29" s="208"/>
    </row>
  </sheetData>
  <mergeCells count="3">
    <mergeCell ref="A24:G24"/>
    <mergeCell ref="A27:G27"/>
    <mergeCell ref="B29:G29"/>
  </mergeCells>
  <phoneticPr fontId="2"/>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6"/>
  <sheetViews>
    <sheetView showGridLines="0" view="pageBreakPreview" zoomScale="90" zoomScaleNormal="90" zoomScaleSheetLayoutView="90" workbookViewId="0">
      <selection activeCell="K6" sqref="K6"/>
    </sheetView>
  </sheetViews>
  <sheetFormatPr defaultColWidth="9" defaultRowHeight="13" x14ac:dyDescent="0.2"/>
  <cols>
    <col min="1" max="1" width="6.26953125" style="32" customWidth="1"/>
    <col min="2" max="2" width="28.6328125" style="32" customWidth="1"/>
    <col min="3" max="3" width="22.7265625" style="32" customWidth="1"/>
    <col min="4" max="4" width="15.08984375" style="32" bestFit="1" customWidth="1"/>
    <col min="5" max="9" width="9.7265625" style="32" customWidth="1"/>
    <col min="10" max="16384" width="9" style="32"/>
  </cols>
  <sheetData>
    <row r="1" spans="1:9" x14ac:dyDescent="0.2">
      <c r="A1" s="32" t="s">
        <v>102</v>
      </c>
    </row>
    <row r="2" spans="1:9" ht="16.5" x14ac:dyDescent="0.2">
      <c r="A2" s="216" t="s">
        <v>660</v>
      </c>
      <c r="B2" s="216"/>
      <c r="C2" s="216"/>
      <c r="D2" s="216"/>
      <c r="E2" s="216"/>
      <c r="F2" s="216"/>
      <c r="G2" s="216"/>
      <c r="H2" s="216"/>
      <c r="I2" s="216"/>
    </row>
    <row r="4" spans="1:9" ht="22.5" customHeight="1" x14ac:dyDescent="0.2">
      <c r="B4" s="175" t="s">
        <v>16</v>
      </c>
      <c r="C4" s="175"/>
    </row>
    <row r="5" spans="1:9" ht="22.5" customHeight="1" x14ac:dyDescent="0.2">
      <c r="B5" s="175" t="s">
        <v>101</v>
      </c>
      <c r="C5" s="175"/>
    </row>
    <row r="6" spans="1:9" ht="22.5" customHeight="1" x14ac:dyDescent="0.2">
      <c r="B6" s="175" t="s">
        <v>381</v>
      </c>
      <c r="C6" s="175"/>
    </row>
    <row r="7" spans="1:9" ht="22.5" customHeight="1" x14ac:dyDescent="0.2">
      <c r="B7" s="175" t="s">
        <v>382</v>
      </c>
      <c r="C7" s="175"/>
    </row>
    <row r="8" spans="1:9" ht="22.5" customHeight="1" x14ac:dyDescent="0.2">
      <c r="B8" s="175" t="s">
        <v>380</v>
      </c>
      <c r="C8" s="175"/>
    </row>
    <row r="10" spans="1:9" ht="24" customHeight="1" x14ac:dyDescent="0.2">
      <c r="B10" s="175" t="s">
        <v>637</v>
      </c>
      <c r="C10" s="175"/>
    </row>
    <row r="11" spans="1:9" ht="13.5" customHeight="1" x14ac:dyDescent="0.2"/>
    <row r="12" spans="1:9" x14ac:dyDescent="0.2">
      <c r="A12" s="217" t="s">
        <v>100</v>
      </c>
      <c r="B12" s="217" t="s">
        <v>0</v>
      </c>
      <c r="C12" s="217" t="s">
        <v>368</v>
      </c>
      <c r="D12" s="218" t="s">
        <v>99</v>
      </c>
      <c r="E12" s="217" t="s">
        <v>98</v>
      </c>
      <c r="F12" s="217"/>
      <c r="G12" s="217"/>
      <c r="H12" s="217" t="s">
        <v>97</v>
      </c>
      <c r="I12" s="217"/>
    </row>
    <row r="13" spans="1:9" x14ac:dyDescent="0.2">
      <c r="A13" s="217"/>
      <c r="B13" s="217"/>
      <c r="C13" s="217"/>
      <c r="D13" s="217"/>
      <c r="E13" s="171" t="s">
        <v>96</v>
      </c>
      <c r="F13" s="171" t="s">
        <v>95</v>
      </c>
      <c r="G13" s="171" t="s">
        <v>94</v>
      </c>
      <c r="H13" s="171" t="s">
        <v>93</v>
      </c>
      <c r="I13" s="171" t="s">
        <v>92</v>
      </c>
    </row>
    <row r="14" spans="1:9" ht="30" customHeight="1" x14ac:dyDescent="0.2">
      <c r="A14" s="175">
        <v>1</v>
      </c>
      <c r="B14" s="175"/>
      <c r="C14" s="175"/>
      <c r="D14" s="175"/>
      <c r="E14" s="175"/>
      <c r="F14" s="175"/>
      <c r="G14" s="175"/>
      <c r="H14" s="175"/>
      <c r="I14" s="175"/>
    </row>
    <row r="15" spans="1:9" ht="30" customHeight="1" x14ac:dyDescent="0.2">
      <c r="A15" s="175">
        <v>2</v>
      </c>
      <c r="B15" s="175"/>
      <c r="C15" s="175"/>
      <c r="D15" s="175"/>
      <c r="E15" s="175"/>
      <c r="F15" s="175"/>
      <c r="G15" s="175"/>
      <c r="H15" s="175"/>
      <c r="I15" s="175"/>
    </row>
    <row r="16" spans="1:9" ht="30" customHeight="1" x14ac:dyDescent="0.2">
      <c r="A16" s="175">
        <v>3</v>
      </c>
      <c r="B16" s="175"/>
      <c r="C16" s="175"/>
      <c r="D16" s="175"/>
      <c r="E16" s="175"/>
      <c r="F16" s="175"/>
      <c r="G16" s="175"/>
      <c r="H16" s="175"/>
      <c r="I16" s="175"/>
    </row>
    <row r="17" spans="1:9" ht="30" customHeight="1" x14ac:dyDescent="0.2">
      <c r="A17" s="175">
        <v>4</v>
      </c>
      <c r="B17" s="175"/>
      <c r="C17" s="175"/>
      <c r="D17" s="175"/>
      <c r="E17" s="175"/>
      <c r="F17" s="175"/>
      <c r="G17" s="175"/>
      <c r="H17" s="175"/>
      <c r="I17" s="175"/>
    </row>
    <row r="18" spans="1:9" ht="30" customHeight="1" x14ac:dyDescent="0.2">
      <c r="A18" s="175">
        <v>5</v>
      </c>
      <c r="B18" s="175"/>
      <c r="C18" s="175"/>
      <c r="D18" s="175"/>
      <c r="E18" s="175"/>
      <c r="F18" s="175"/>
      <c r="G18" s="175"/>
      <c r="H18" s="175"/>
      <c r="I18" s="175"/>
    </row>
    <row r="19" spans="1:9" ht="30" customHeight="1" x14ac:dyDescent="0.2">
      <c r="A19" s="175">
        <v>6</v>
      </c>
      <c r="B19" s="175"/>
      <c r="C19" s="175"/>
      <c r="D19" s="175"/>
      <c r="E19" s="175"/>
      <c r="F19" s="175"/>
      <c r="G19" s="175"/>
      <c r="H19" s="175"/>
      <c r="I19" s="175"/>
    </row>
    <row r="20" spans="1:9" ht="30" customHeight="1" x14ac:dyDescent="0.2">
      <c r="A20" s="175">
        <v>7</v>
      </c>
      <c r="B20" s="175"/>
      <c r="C20" s="175"/>
      <c r="D20" s="175"/>
      <c r="E20" s="175"/>
      <c r="F20" s="175"/>
      <c r="G20" s="175"/>
      <c r="H20" s="175"/>
      <c r="I20" s="175"/>
    </row>
    <row r="21" spans="1:9" ht="30" customHeight="1" x14ac:dyDescent="0.2">
      <c r="A21" s="175">
        <v>8</v>
      </c>
      <c r="B21" s="175"/>
      <c r="C21" s="175"/>
      <c r="D21" s="175"/>
      <c r="E21" s="175"/>
      <c r="F21" s="175"/>
      <c r="G21" s="175"/>
      <c r="H21" s="175"/>
      <c r="I21" s="175"/>
    </row>
    <row r="22" spans="1:9" ht="30" customHeight="1" x14ac:dyDescent="0.2">
      <c r="A22" s="175">
        <v>9</v>
      </c>
      <c r="B22" s="175"/>
      <c r="C22" s="175"/>
      <c r="D22" s="175"/>
      <c r="E22" s="175"/>
      <c r="F22" s="175"/>
      <c r="G22" s="175"/>
      <c r="H22" s="175"/>
      <c r="I22" s="175"/>
    </row>
    <row r="23" spans="1:9" ht="30" customHeight="1" x14ac:dyDescent="0.2">
      <c r="A23" s="175">
        <v>10</v>
      </c>
      <c r="B23" s="175"/>
      <c r="C23" s="175"/>
      <c r="D23" s="175"/>
      <c r="E23" s="175"/>
      <c r="F23" s="175"/>
      <c r="G23" s="175"/>
      <c r="H23" s="175"/>
      <c r="I23" s="175"/>
    </row>
    <row r="24" spans="1:9" ht="30" customHeight="1" x14ac:dyDescent="0.2">
      <c r="A24" s="213" t="s">
        <v>7</v>
      </c>
      <c r="B24" s="214"/>
      <c r="C24" s="215"/>
      <c r="D24" s="175"/>
      <c r="E24" s="175"/>
      <c r="F24" s="175"/>
      <c r="G24" s="175"/>
      <c r="H24" s="175"/>
      <c r="I24" s="175"/>
    </row>
    <row r="25" spans="1:9" x14ac:dyDescent="0.2">
      <c r="A25" s="32" t="s">
        <v>14</v>
      </c>
      <c r="B25" s="168" t="s">
        <v>640</v>
      </c>
    </row>
    <row r="26" spans="1:9" x14ac:dyDescent="0.2">
      <c r="B26" s="32" t="s">
        <v>638</v>
      </c>
    </row>
  </sheetData>
  <mergeCells count="8">
    <mergeCell ref="A24:C24"/>
    <mergeCell ref="A2:I2"/>
    <mergeCell ref="H12:I12"/>
    <mergeCell ref="E12:G12"/>
    <mergeCell ref="D12:D13"/>
    <mergeCell ref="C12:C13"/>
    <mergeCell ref="B12:B13"/>
    <mergeCell ref="A12:A13"/>
  </mergeCells>
  <phoneticPr fontId="2"/>
  <dataValidations count="1">
    <dataValidation type="list" allowBlank="1" showInputMessage="1" sqref="B14:B23" xr:uid="{837253F3-94FD-4207-BEAF-369034CA8A0B}">
      <formula1>INDIRECT($C$10)</formula1>
    </dataValidation>
  </dataValidations>
  <pageMargins left="0.70866141732283472" right="0.70866141732283472" top="0.74803149606299213" bottom="0.74803149606299213" header="0.31496062992125984" footer="0.31496062992125984"/>
  <pageSetup paperSize="9" scale="8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CE2748BA-F042-4A27-AAAB-2E95E779F865}">
          <x14:formula1>
            <xm:f>'選択リスト（野菜メニュー）'!$AB$1:$AC$1</xm:f>
          </x14:formula1>
          <xm:sqref>B11</xm:sqref>
        </x14:dataValidation>
        <x14:dataValidation type="list" allowBlank="1" showInputMessage="1" showErrorMessage="1" xr:uid="{7B630056-CA6A-47EA-ADAF-4C78DC4572AE}">
          <x14:formula1>
            <xm:f>'選択リスト（野菜メニュー）'!$AB$1:$AD$1</xm:f>
          </x14:formula1>
          <xm:sqref>C10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76"/>
  <sheetViews>
    <sheetView showGridLines="0" view="pageBreakPreview" topLeftCell="A55" zoomScale="80" zoomScaleNormal="89" zoomScaleSheetLayoutView="80" workbookViewId="0">
      <selection activeCell="AG7" sqref="AG7"/>
    </sheetView>
  </sheetViews>
  <sheetFormatPr defaultColWidth="9" defaultRowHeight="13" x14ac:dyDescent="0.2"/>
  <cols>
    <col min="1" max="2" width="3.08984375" style="168" customWidth="1"/>
    <col min="3" max="30" width="2.6328125" style="168" customWidth="1"/>
    <col min="31" max="31" width="9.08984375" style="168" bestFit="1" customWidth="1"/>
    <col min="32" max="32" width="8" style="168" customWidth="1"/>
    <col min="33" max="33" width="10.08984375" style="168" bestFit="1" customWidth="1"/>
    <col min="34" max="16384" width="9" style="168"/>
  </cols>
  <sheetData>
    <row r="1" spans="1:30" x14ac:dyDescent="0.2">
      <c r="A1" s="28" t="s">
        <v>422</v>
      </c>
      <c r="C1" s="28"/>
      <c r="D1" s="28"/>
      <c r="E1" s="28"/>
    </row>
    <row r="4" spans="1:30" ht="18" customHeight="1" x14ac:dyDescent="0.2">
      <c r="A4" s="274" t="s">
        <v>661</v>
      </c>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row>
    <row r="6" spans="1:30" ht="30" customHeight="1" thickBot="1" x14ac:dyDescent="0.25">
      <c r="A6" s="273" t="s">
        <v>263</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row>
    <row r="7" spans="1:30" ht="30" customHeight="1" x14ac:dyDescent="0.2">
      <c r="B7" s="276" t="s">
        <v>262</v>
      </c>
      <c r="C7" s="353"/>
      <c r="D7" s="353"/>
      <c r="E7" s="354"/>
      <c r="F7" s="357"/>
      <c r="G7" s="353"/>
      <c r="H7" s="353"/>
      <c r="I7" s="354"/>
      <c r="J7" s="334" t="s">
        <v>637</v>
      </c>
      <c r="K7" s="335"/>
      <c r="L7" s="335"/>
      <c r="M7" s="335"/>
      <c r="N7" s="319"/>
      <c r="O7" s="336"/>
      <c r="P7" s="337"/>
      <c r="Q7" s="337"/>
      <c r="R7" s="337"/>
      <c r="S7" s="337"/>
      <c r="T7" s="337"/>
      <c r="U7" s="337"/>
      <c r="V7" s="337"/>
      <c r="W7" s="337"/>
      <c r="X7" s="337"/>
      <c r="Y7" s="337"/>
      <c r="Z7" s="337"/>
      <c r="AA7" s="337"/>
      <c r="AB7" s="337"/>
      <c r="AC7" s="337"/>
      <c r="AD7" s="338"/>
    </row>
    <row r="8" spans="1:30" ht="30" customHeight="1" x14ac:dyDescent="0.2">
      <c r="B8" s="355"/>
      <c r="C8" s="356"/>
      <c r="D8" s="356"/>
      <c r="E8" s="316"/>
      <c r="F8" s="358"/>
      <c r="G8" s="356"/>
      <c r="H8" s="356"/>
      <c r="I8" s="316"/>
      <c r="J8" s="330" t="s">
        <v>641</v>
      </c>
      <c r="K8" s="329"/>
      <c r="L8" s="329"/>
      <c r="M8" s="329"/>
      <c r="N8" s="305"/>
      <c r="O8" s="350"/>
      <c r="P8" s="351"/>
      <c r="Q8" s="351"/>
      <c r="R8" s="351"/>
      <c r="S8" s="351"/>
      <c r="T8" s="351"/>
      <c r="U8" s="351"/>
      <c r="V8" s="351"/>
      <c r="W8" s="351"/>
      <c r="X8" s="351"/>
      <c r="Y8" s="351"/>
      <c r="Z8" s="351"/>
      <c r="AA8" s="351"/>
      <c r="AB8" s="351"/>
      <c r="AC8" s="351"/>
      <c r="AD8" s="352"/>
    </row>
    <row r="9" spans="1:30" ht="50.15" customHeight="1" thickBot="1" x14ac:dyDescent="0.25">
      <c r="B9" s="321" t="s">
        <v>379</v>
      </c>
      <c r="C9" s="322"/>
      <c r="D9" s="322"/>
      <c r="E9" s="322"/>
      <c r="F9" s="323"/>
      <c r="G9" s="341"/>
      <c r="H9" s="342"/>
      <c r="I9" s="342"/>
      <c r="J9" s="342"/>
      <c r="K9" s="342"/>
      <c r="L9" s="342"/>
      <c r="M9" s="342"/>
      <c r="N9" s="342"/>
      <c r="O9" s="342"/>
      <c r="P9" s="342"/>
      <c r="Q9" s="343"/>
      <c r="R9" s="344" t="s">
        <v>260</v>
      </c>
      <c r="S9" s="345"/>
      <c r="T9" s="346"/>
      <c r="U9" s="347" t="s">
        <v>259</v>
      </c>
      <c r="V9" s="348"/>
      <c r="W9" s="348"/>
      <c r="X9" s="348"/>
      <c r="Y9" s="348"/>
      <c r="Z9" s="348"/>
      <c r="AA9" s="348"/>
      <c r="AB9" s="348"/>
      <c r="AC9" s="348"/>
      <c r="AD9" s="349"/>
    </row>
    <row r="10" spans="1:30" ht="13" customHeight="1" x14ac:dyDescent="0.2">
      <c r="B10" s="339" t="s">
        <v>258</v>
      </c>
      <c r="C10" s="335"/>
      <c r="D10" s="335"/>
      <c r="E10" s="335"/>
      <c r="F10" s="335"/>
      <c r="G10" s="335"/>
      <c r="H10" s="319"/>
      <c r="I10" s="233"/>
      <c r="J10" s="234"/>
      <c r="K10" s="234"/>
      <c r="L10" s="234"/>
      <c r="M10" s="234"/>
      <c r="N10" s="234"/>
      <c r="O10" s="234"/>
      <c r="P10" s="234"/>
      <c r="Q10" s="234"/>
      <c r="R10" s="234"/>
      <c r="S10" s="234"/>
      <c r="T10" s="234"/>
      <c r="U10" s="234"/>
      <c r="V10" s="234"/>
      <c r="W10" s="234"/>
      <c r="X10" s="234"/>
      <c r="Y10" s="234"/>
      <c r="Z10" s="234"/>
      <c r="AA10" s="234"/>
      <c r="AB10" s="234"/>
      <c r="AC10" s="234"/>
      <c r="AD10" s="235"/>
    </row>
    <row r="11" spans="1:30" ht="80.150000000000006" customHeight="1" thickBot="1" x14ac:dyDescent="0.25">
      <c r="B11" s="236"/>
      <c r="C11" s="237"/>
      <c r="D11" s="2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340"/>
    </row>
    <row r="12" spans="1:30" ht="13" customHeight="1" x14ac:dyDescent="0.2">
      <c r="B12" s="339" t="s">
        <v>257</v>
      </c>
      <c r="C12" s="335"/>
      <c r="D12" s="335"/>
      <c r="E12" s="335"/>
      <c r="F12" s="335"/>
      <c r="G12" s="335"/>
      <c r="H12" s="319"/>
      <c r="I12" s="233"/>
      <c r="J12" s="234"/>
      <c r="K12" s="234"/>
      <c r="L12" s="234"/>
      <c r="M12" s="234"/>
      <c r="N12" s="234"/>
      <c r="O12" s="234"/>
      <c r="P12" s="234"/>
      <c r="Q12" s="234"/>
      <c r="R12" s="234"/>
      <c r="S12" s="234"/>
      <c r="T12" s="234"/>
      <c r="U12" s="234"/>
      <c r="V12" s="234"/>
      <c r="W12" s="234"/>
      <c r="X12" s="234"/>
      <c r="Y12" s="234"/>
      <c r="Z12" s="234"/>
      <c r="AA12" s="234"/>
      <c r="AB12" s="234"/>
      <c r="AC12" s="234"/>
      <c r="AD12" s="235"/>
    </row>
    <row r="13" spans="1:30" ht="80.150000000000006" customHeight="1" thickBot="1" x14ac:dyDescent="0.25">
      <c r="B13" s="236"/>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340"/>
    </row>
    <row r="14" spans="1:30" x14ac:dyDescent="0.2">
      <c r="B14" s="31" t="s">
        <v>385</v>
      </c>
      <c r="C14" s="31"/>
      <c r="D14" s="31"/>
      <c r="E14" s="31"/>
    </row>
    <row r="15" spans="1:30" x14ac:dyDescent="0.2">
      <c r="B15" s="31" t="s">
        <v>256</v>
      </c>
      <c r="C15" s="31"/>
      <c r="D15" s="31"/>
      <c r="E15" s="31"/>
    </row>
    <row r="17" spans="1:30" ht="30" customHeight="1" thickBot="1" x14ac:dyDescent="0.25">
      <c r="A17" s="273" t="s">
        <v>255</v>
      </c>
      <c r="B17" s="273"/>
      <c r="C17" s="273"/>
      <c r="D17" s="273"/>
      <c r="E17" s="273"/>
      <c r="F17" s="273"/>
      <c r="G17" s="273"/>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row>
    <row r="18" spans="1:30" ht="30" customHeight="1" thickBot="1" x14ac:dyDescent="0.25">
      <c r="B18" s="359" t="s">
        <v>249</v>
      </c>
      <c r="C18" s="360"/>
      <c r="D18" s="361"/>
      <c r="E18" s="362" t="s">
        <v>254</v>
      </c>
      <c r="F18" s="360"/>
      <c r="G18" s="360"/>
      <c r="H18" s="360"/>
      <c r="I18" s="360"/>
      <c r="J18" s="361"/>
      <c r="K18" s="362" t="s">
        <v>253</v>
      </c>
      <c r="L18" s="360"/>
      <c r="M18" s="360"/>
      <c r="N18" s="360"/>
      <c r="O18" s="360"/>
      <c r="P18" s="360"/>
      <c r="Q18" s="360"/>
      <c r="R18" s="360"/>
      <c r="S18" s="360"/>
      <c r="T18" s="360"/>
      <c r="U18" s="360"/>
      <c r="V18" s="360"/>
      <c r="W18" s="360"/>
      <c r="X18" s="361"/>
      <c r="Y18" s="363" t="s">
        <v>252</v>
      </c>
      <c r="Z18" s="364"/>
      <c r="AA18" s="364"/>
      <c r="AB18" s="364"/>
      <c r="AC18" s="364"/>
      <c r="AD18" s="365"/>
    </row>
    <row r="19" spans="1:30" ht="30" customHeight="1" thickTop="1" x14ac:dyDescent="0.2">
      <c r="B19" s="366">
        <v>1</v>
      </c>
      <c r="C19" s="367"/>
      <c r="D19" s="368"/>
      <c r="E19" s="369"/>
      <c r="F19" s="367"/>
      <c r="G19" s="367"/>
      <c r="H19" s="367"/>
      <c r="I19" s="367"/>
      <c r="J19" s="368"/>
      <c r="K19" s="369"/>
      <c r="L19" s="367"/>
      <c r="M19" s="367"/>
      <c r="N19" s="367"/>
      <c r="O19" s="367"/>
      <c r="P19" s="367"/>
      <c r="Q19" s="367"/>
      <c r="R19" s="367"/>
      <c r="S19" s="367"/>
      <c r="T19" s="367"/>
      <c r="U19" s="367"/>
      <c r="V19" s="367"/>
      <c r="W19" s="367"/>
      <c r="X19" s="368"/>
      <c r="Y19" s="370"/>
      <c r="Z19" s="371"/>
      <c r="AA19" s="371"/>
      <c r="AB19" s="371"/>
      <c r="AC19" s="371"/>
      <c r="AD19" s="372"/>
    </row>
    <row r="20" spans="1:30" ht="30" customHeight="1" x14ac:dyDescent="0.2">
      <c r="B20" s="328">
        <v>2</v>
      </c>
      <c r="C20" s="329"/>
      <c r="D20" s="305"/>
      <c r="E20" s="330"/>
      <c r="F20" s="329"/>
      <c r="G20" s="329"/>
      <c r="H20" s="329"/>
      <c r="I20" s="329"/>
      <c r="J20" s="305"/>
      <c r="K20" s="330"/>
      <c r="L20" s="329"/>
      <c r="M20" s="329"/>
      <c r="N20" s="329"/>
      <c r="O20" s="329"/>
      <c r="P20" s="329"/>
      <c r="Q20" s="329"/>
      <c r="R20" s="329"/>
      <c r="S20" s="329"/>
      <c r="T20" s="329"/>
      <c r="U20" s="329"/>
      <c r="V20" s="329"/>
      <c r="W20" s="329"/>
      <c r="X20" s="305"/>
      <c r="Y20" s="331"/>
      <c r="Z20" s="332"/>
      <c r="AA20" s="332"/>
      <c r="AB20" s="332"/>
      <c r="AC20" s="332"/>
      <c r="AD20" s="333"/>
    </row>
    <row r="21" spans="1:30" ht="30" customHeight="1" x14ac:dyDescent="0.2">
      <c r="B21" s="328">
        <v>3</v>
      </c>
      <c r="C21" s="329"/>
      <c r="D21" s="305"/>
      <c r="E21" s="330"/>
      <c r="F21" s="329"/>
      <c r="G21" s="329"/>
      <c r="H21" s="329"/>
      <c r="I21" s="329"/>
      <c r="J21" s="305"/>
      <c r="K21" s="330"/>
      <c r="L21" s="329"/>
      <c r="M21" s="329"/>
      <c r="N21" s="329"/>
      <c r="O21" s="329"/>
      <c r="P21" s="329"/>
      <c r="Q21" s="329"/>
      <c r="R21" s="329"/>
      <c r="S21" s="329"/>
      <c r="T21" s="329"/>
      <c r="U21" s="329"/>
      <c r="V21" s="329"/>
      <c r="W21" s="329"/>
      <c r="X21" s="305"/>
      <c r="Y21" s="331"/>
      <c r="Z21" s="332"/>
      <c r="AA21" s="332"/>
      <c r="AB21" s="332"/>
      <c r="AC21" s="332"/>
      <c r="AD21" s="333"/>
    </row>
    <row r="22" spans="1:30" ht="30" customHeight="1" x14ac:dyDescent="0.2">
      <c r="B22" s="328">
        <v>4</v>
      </c>
      <c r="C22" s="329"/>
      <c r="D22" s="305"/>
      <c r="E22" s="330"/>
      <c r="F22" s="329"/>
      <c r="G22" s="329"/>
      <c r="H22" s="329"/>
      <c r="I22" s="329"/>
      <c r="J22" s="305"/>
      <c r="K22" s="330"/>
      <c r="L22" s="329"/>
      <c r="M22" s="329"/>
      <c r="N22" s="329"/>
      <c r="O22" s="329"/>
      <c r="P22" s="329"/>
      <c r="Q22" s="329"/>
      <c r="R22" s="329"/>
      <c r="S22" s="329"/>
      <c r="T22" s="329"/>
      <c r="U22" s="329"/>
      <c r="V22" s="329"/>
      <c r="W22" s="329"/>
      <c r="X22" s="305"/>
      <c r="Y22" s="331"/>
      <c r="Z22" s="332"/>
      <c r="AA22" s="332"/>
      <c r="AB22" s="332"/>
      <c r="AC22" s="332"/>
      <c r="AD22" s="333"/>
    </row>
    <row r="23" spans="1:30" ht="30" customHeight="1" x14ac:dyDescent="0.2">
      <c r="B23" s="328">
        <v>5</v>
      </c>
      <c r="C23" s="329"/>
      <c r="D23" s="305"/>
      <c r="E23" s="330"/>
      <c r="F23" s="329"/>
      <c r="G23" s="329"/>
      <c r="H23" s="329"/>
      <c r="I23" s="329"/>
      <c r="J23" s="305"/>
      <c r="K23" s="330"/>
      <c r="L23" s="329"/>
      <c r="M23" s="329"/>
      <c r="N23" s="329"/>
      <c r="O23" s="329"/>
      <c r="P23" s="329"/>
      <c r="Q23" s="329"/>
      <c r="R23" s="329"/>
      <c r="S23" s="329"/>
      <c r="T23" s="329"/>
      <c r="U23" s="329"/>
      <c r="V23" s="329"/>
      <c r="W23" s="329"/>
      <c r="X23" s="305"/>
      <c r="Y23" s="331"/>
      <c r="Z23" s="332"/>
      <c r="AA23" s="332"/>
      <c r="AB23" s="332"/>
      <c r="AC23" s="332"/>
      <c r="AD23" s="333"/>
    </row>
    <row r="24" spans="1:30" ht="30" customHeight="1" x14ac:dyDescent="0.2">
      <c r="B24" s="328">
        <v>6</v>
      </c>
      <c r="C24" s="329"/>
      <c r="D24" s="305"/>
      <c r="E24" s="330"/>
      <c r="F24" s="329"/>
      <c r="G24" s="329"/>
      <c r="H24" s="329"/>
      <c r="I24" s="329"/>
      <c r="J24" s="305"/>
      <c r="K24" s="330"/>
      <c r="L24" s="329"/>
      <c r="M24" s="329"/>
      <c r="N24" s="329"/>
      <c r="O24" s="329"/>
      <c r="P24" s="329"/>
      <c r="Q24" s="329"/>
      <c r="R24" s="329"/>
      <c r="S24" s="329"/>
      <c r="T24" s="329"/>
      <c r="U24" s="329"/>
      <c r="V24" s="329"/>
      <c r="W24" s="329"/>
      <c r="X24" s="305"/>
      <c r="Y24" s="331"/>
      <c r="Z24" s="332"/>
      <c r="AA24" s="332"/>
      <c r="AB24" s="332"/>
      <c r="AC24" s="332"/>
      <c r="AD24" s="333"/>
    </row>
    <row r="25" spans="1:30" ht="30" customHeight="1" thickBot="1" x14ac:dyDescent="0.25">
      <c r="B25" s="321">
        <v>7</v>
      </c>
      <c r="C25" s="322"/>
      <c r="D25" s="323"/>
      <c r="E25" s="324"/>
      <c r="F25" s="322"/>
      <c r="G25" s="322"/>
      <c r="H25" s="322"/>
      <c r="I25" s="322"/>
      <c r="J25" s="323"/>
      <c r="K25" s="324"/>
      <c r="L25" s="322"/>
      <c r="M25" s="322"/>
      <c r="N25" s="322"/>
      <c r="O25" s="322"/>
      <c r="P25" s="322"/>
      <c r="Q25" s="322"/>
      <c r="R25" s="322"/>
      <c r="S25" s="322"/>
      <c r="T25" s="322"/>
      <c r="U25" s="322"/>
      <c r="V25" s="322"/>
      <c r="W25" s="322"/>
      <c r="X25" s="323"/>
      <c r="Y25" s="325"/>
      <c r="Z25" s="326"/>
      <c r="AA25" s="326"/>
      <c r="AB25" s="326"/>
      <c r="AC25" s="326"/>
      <c r="AD25" s="327"/>
    </row>
    <row r="26" spans="1:30" x14ac:dyDescent="0.2">
      <c r="B26" s="31" t="s">
        <v>354</v>
      </c>
      <c r="C26" s="31"/>
      <c r="D26" s="31"/>
      <c r="E26" s="31"/>
    </row>
    <row r="27" spans="1:30" x14ac:dyDescent="0.2">
      <c r="B27" s="31" t="s">
        <v>251</v>
      </c>
      <c r="C27" s="31"/>
      <c r="D27" s="31"/>
      <c r="E27" s="31"/>
    </row>
    <row r="28" spans="1:30" ht="30" customHeight="1" thickBot="1" x14ac:dyDescent="0.25">
      <c r="A28" s="273" t="s">
        <v>250</v>
      </c>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row>
    <row r="29" spans="1:30" ht="30" customHeight="1" x14ac:dyDescent="0.2">
      <c r="B29" s="276" t="s">
        <v>249</v>
      </c>
      <c r="C29" s="277"/>
      <c r="D29" s="277"/>
      <c r="E29" s="283"/>
      <c r="F29" s="319" t="s">
        <v>248</v>
      </c>
      <c r="G29" s="282"/>
      <c r="H29" s="282"/>
      <c r="I29" s="282"/>
      <c r="J29" s="282"/>
      <c r="K29" s="282"/>
      <c r="L29" s="282"/>
      <c r="M29" s="281" t="s">
        <v>98</v>
      </c>
      <c r="N29" s="232"/>
      <c r="O29" s="232"/>
      <c r="P29" s="232"/>
      <c r="Q29" s="232"/>
      <c r="R29" s="232"/>
      <c r="S29" s="232"/>
      <c r="T29" s="232"/>
      <c r="U29" s="232"/>
      <c r="V29" s="232"/>
      <c r="W29" s="232"/>
      <c r="X29" s="232"/>
      <c r="Y29" s="232"/>
      <c r="Z29" s="232"/>
      <c r="AA29" s="232"/>
      <c r="AB29" s="232"/>
      <c r="AC29" s="232"/>
      <c r="AD29" s="263"/>
    </row>
    <row r="30" spans="1:30" ht="30" customHeight="1" thickBot="1" x14ac:dyDescent="0.25">
      <c r="B30" s="284"/>
      <c r="C30" s="285"/>
      <c r="D30" s="285"/>
      <c r="E30" s="286"/>
      <c r="F30" s="320"/>
      <c r="G30" s="314"/>
      <c r="H30" s="314"/>
      <c r="I30" s="314"/>
      <c r="J30" s="314"/>
      <c r="K30" s="314"/>
      <c r="L30" s="314"/>
      <c r="M30" s="313" t="s">
        <v>352</v>
      </c>
      <c r="N30" s="314"/>
      <c r="O30" s="314"/>
      <c r="P30" s="314"/>
      <c r="Q30" s="314"/>
      <c r="R30" s="314"/>
      <c r="S30" s="313" t="s">
        <v>247</v>
      </c>
      <c r="T30" s="314"/>
      <c r="U30" s="314"/>
      <c r="V30" s="314"/>
      <c r="W30" s="314"/>
      <c r="X30" s="314"/>
      <c r="Y30" s="313" t="s">
        <v>353</v>
      </c>
      <c r="Z30" s="314"/>
      <c r="AA30" s="314"/>
      <c r="AB30" s="314"/>
      <c r="AC30" s="314"/>
      <c r="AD30" s="315"/>
    </row>
    <row r="31" spans="1:30" ht="30" customHeight="1" thickTop="1" x14ac:dyDescent="0.2">
      <c r="B31" s="287">
        <v>1</v>
      </c>
      <c r="C31" s="288"/>
      <c r="D31" s="288"/>
      <c r="E31" s="289"/>
      <c r="F31" s="316"/>
      <c r="G31" s="317"/>
      <c r="H31" s="317"/>
      <c r="I31" s="317"/>
      <c r="J31" s="317"/>
      <c r="K31" s="317"/>
      <c r="L31" s="317"/>
      <c r="M31" s="318"/>
      <c r="N31" s="288"/>
      <c r="O31" s="288"/>
      <c r="P31" s="288"/>
      <c r="Q31" s="288"/>
      <c r="R31" s="288"/>
      <c r="S31" s="318"/>
      <c r="T31" s="288"/>
      <c r="U31" s="288"/>
      <c r="V31" s="288"/>
      <c r="W31" s="288"/>
      <c r="X31" s="288"/>
      <c r="Y31" s="318"/>
      <c r="Z31" s="288"/>
      <c r="AA31" s="288"/>
      <c r="AB31" s="288"/>
      <c r="AC31" s="288"/>
      <c r="AD31" s="289"/>
    </row>
    <row r="32" spans="1:30" ht="30" customHeight="1" x14ac:dyDescent="0.2">
      <c r="B32" s="290">
        <v>2</v>
      </c>
      <c r="C32" s="291"/>
      <c r="D32" s="291"/>
      <c r="E32" s="292"/>
      <c r="F32" s="305"/>
      <c r="G32" s="306"/>
      <c r="H32" s="306"/>
      <c r="I32" s="306"/>
      <c r="J32" s="306"/>
      <c r="K32" s="306"/>
      <c r="L32" s="306"/>
      <c r="M32" s="300"/>
      <c r="N32" s="291"/>
      <c r="O32" s="291"/>
      <c r="P32" s="291"/>
      <c r="Q32" s="291"/>
      <c r="R32" s="291"/>
      <c r="S32" s="300"/>
      <c r="T32" s="291"/>
      <c r="U32" s="291"/>
      <c r="V32" s="291"/>
      <c r="W32" s="291"/>
      <c r="X32" s="291"/>
      <c r="Y32" s="300"/>
      <c r="Z32" s="291"/>
      <c r="AA32" s="291"/>
      <c r="AB32" s="291"/>
      <c r="AC32" s="291"/>
      <c r="AD32" s="292"/>
    </row>
    <row r="33" spans="1:30" ht="30" customHeight="1" x14ac:dyDescent="0.2">
      <c r="B33" s="290">
        <v>3</v>
      </c>
      <c r="C33" s="291"/>
      <c r="D33" s="291"/>
      <c r="E33" s="292"/>
      <c r="F33" s="305"/>
      <c r="G33" s="306"/>
      <c r="H33" s="306"/>
      <c r="I33" s="306"/>
      <c r="J33" s="306"/>
      <c r="K33" s="306"/>
      <c r="L33" s="306"/>
      <c r="M33" s="300"/>
      <c r="N33" s="291"/>
      <c r="O33" s="291"/>
      <c r="P33" s="291"/>
      <c r="Q33" s="291"/>
      <c r="R33" s="291"/>
      <c r="S33" s="300"/>
      <c r="T33" s="291"/>
      <c r="U33" s="291"/>
      <c r="V33" s="291"/>
      <c r="W33" s="291"/>
      <c r="X33" s="291"/>
      <c r="Y33" s="300"/>
      <c r="Z33" s="291"/>
      <c r="AA33" s="291"/>
      <c r="AB33" s="291"/>
      <c r="AC33" s="291"/>
      <c r="AD33" s="292"/>
    </row>
    <row r="34" spans="1:30" ht="30" customHeight="1" x14ac:dyDescent="0.2">
      <c r="B34" s="290">
        <v>4</v>
      </c>
      <c r="C34" s="291"/>
      <c r="D34" s="291"/>
      <c r="E34" s="292"/>
      <c r="F34" s="305"/>
      <c r="G34" s="306"/>
      <c r="H34" s="306"/>
      <c r="I34" s="306"/>
      <c r="J34" s="306"/>
      <c r="K34" s="306"/>
      <c r="L34" s="306"/>
      <c r="M34" s="300"/>
      <c r="N34" s="291"/>
      <c r="O34" s="291"/>
      <c r="P34" s="291"/>
      <c r="Q34" s="291"/>
      <c r="R34" s="291"/>
      <c r="S34" s="300"/>
      <c r="T34" s="291"/>
      <c r="U34" s="291"/>
      <c r="V34" s="291"/>
      <c r="W34" s="291"/>
      <c r="X34" s="291"/>
      <c r="Y34" s="300"/>
      <c r="Z34" s="291"/>
      <c r="AA34" s="291"/>
      <c r="AB34" s="291"/>
      <c r="AC34" s="291"/>
      <c r="AD34" s="292"/>
    </row>
    <row r="35" spans="1:30" ht="30" customHeight="1" x14ac:dyDescent="0.2">
      <c r="B35" s="290">
        <v>5</v>
      </c>
      <c r="C35" s="291"/>
      <c r="D35" s="291"/>
      <c r="E35" s="292"/>
      <c r="F35" s="305"/>
      <c r="G35" s="306"/>
      <c r="H35" s="306"/>
      <c r="I35" s="306"/>
      <c r="J35" s="306"/>
      <c r="K35" s="306"/>
      <c r="L35" s="306"/>
      <c r="M35" s="300"/>
      <c r="N35" s="291"/>
      <c r="O35" s="291"/>
      <c r="P35" s="291"/>
      <c r="Q35" s="291"/>
      <c r="R35" s="291"/>
      <c r="S35" s="300"/>
      <c r="T35" s="291"/>
      <c r="U35" s="291"/>
      <c r="V35" s="291"/>
      <c r="W35" s="291"/>
      <c r="X35" s="291"/>
      <c r="Y35" s="300"/>
      <c r="Z35" s="291"/>
      <c r="AA35" s="291"/>
      <c r="AB35" s="291"/>
      <c r="AC35" s="291"/>
      <c r="AD35" s="292"/>
    </row>
    <row r="36" spans="1:30" ht="30" customHeight="1" x14ac:dyDescent="0.2">
      <c r="B36" s="290">
        <v>6</v>
      </c>
      <c r="C36" s="291"/>
      <c r="D36" s="291"/>
      <c r="E36" s="292"/>
      <c r="F36" s="305"/>
      <c r="G36" s="306"/>
      <c r="H36" s="306"/>
      <c r="I36" s="306"/>
      <c r="J36" s="306"/>
      <c r="K36" s="306"/>
      <c r="L36" s="306"/>
      <c r="M36" s="300"/>
      <c r="N36" s="291"/>
      <c r="O36" s="291"/>
      <c r="P36" s="291"/>
      <c r="Q36" s="291"/>
      <c r="R36" s="291"/>
      <c r="S36" s="300"/>
      <c r="T36" s="291"/>
      <c r="U36" s="291"/>
      <c r="V36" s="291"/>
      <c r="W36" s="291"/>
      <c r="X36" s="291"/>
      <c r="Y36" s="300"/>
      <c r="Z36" s="291"/>
      <c r="AA36" s="291"/>
      <c r="AB36" s="291"/>
      <c r="AC36" s="291"/>
      <c r="AD36" s="292"/>
    </row>
    <row r="37" spans="1:30" ht="30" customHeight="1" thickBot="1" x14ac:dyDescent="0.25">
      <c r="B37" s="293">
        <v>7</v>
      </c>
      <c r="C37" s="294"/>
      <c r="D37" s="294"/>
      <c r="E37" s="295"/>
      <c r="F37" s="307"/>
      <c r="G37" s="308"/>
      <c r="H37" s="308"/>
      <c r="I37" s="308"/>
      <c r="J37" s="308"/>
      <c r="K37" s="308"/>
      <c r="L37" s="308"/>
      <c r="M37" s="309"/>
      <c r="N37" s="294"/>
      <c r="O37" s="294"/>
      <c r="P37" s="294"/>
      <c r="Q37" s="294"/>
      <c r="R37" s="294"/>
      <c r="S37" s="309"/>
      <c r="T37" s="294"/>
      <c r="U37" s="294"/>
      <c r="V37" s="294"/>
      <c r="W37" s="294"/>
      <c r="X37" s="294"/>
      <c r="Y37" s="309"/>
      <c r="Z37" s="294"/>
      <c r="AA37" s="294"/>
      <c r="AB37" s="294"/>
      <c r="AC37" s="294"/>
      <c r="AD37" s="295"/>
    </row>
    <row r="38" spans="1:30" ht="30" customHeight="1" thickBot="1" x14ac:dyDescent="0.25">
      <c r="B38" s="296" t="s">
        <v>7</v>
      </c>
      <c r="C38" s="297"/>
      <c r="D38" s="297"/>
      <c r="E38" s="298"/>
      <c r="F38" s="301"/>
      <c r="G38" s="302"/>
      <c r="H38" s="302"/>
      <c r="I38" s="302"/>
      <c r="J38" s="302"/>
      <c r="K38" s="302"/>
      <c r="L38" s="302"/>
      <c r="M38" s="303"/>
      <c r="N38" s="297"/>
      <c r="O38" s="297"/>
      <c r="P38" s="297"/>
      <c r="Q38" s="297"/>
      <c r="R38" s="297"/>
      <c r="S38" s="303"/>
      <c r="T38" s="297"/>
      <c r="U38" s="297"/>
      <c r="V38" s="297"/>
      <c r="W38" s="297"/>
      <c r="X38" s="297"/>
      <c r="Y38" s="303"/>
      <c r="Z38" s="297"/>
      <c r="AA38" s="297"/>
      <c r="AB38" s="297"/>
      <c r="AC38" s="297"/>
      <c r="AD38" s="298"/>
    </row>
    <row r="39" spans="1:30" ht="30" customHeight="1" x14ac:dyDescent="0.2"/>
    <row r="40" spans="1:30" x14ac:dyDescent="0.2">
      <c r="B40" s="179"/>
      <c r="C40" s="179"/>
      <c r="D40" s="179"/>
      <c r="E40" s="179"/>
    </row>
    <row r="41" spans="1:30" ht="30" customHeight="1" thickBot="1" x14ac:dyDescent="0.25">
      <c r="A41" s="275" t="s">
        <v>246</v>
      </c>
      <c r="B41" s="208"/>
      <c r="C41" s="208"/>
      <c r="D41" s="208"/>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row>
    <row r="42" spans="1:30" ht="30" customHeight="1" x14ac:dyDescent="0.2">
      <c r="B42" s="276" t="s">
        <v>245</v>
      </c>
      <c r="C42" s="277"/>
      <c r="D42" s="277"/>
      <c r="E42" s="277"/>
      <c r="F42" s="234"/>
      <c r="G42" s="281" t="s">
        <v>343</v>
      </c>
      <c r="H42" s="282"/>
      <c r="I42" s="282"/>
      <c r="J42" s="282"/>
      <c r="K42" s="282"/>
      <c r="L42" s="282"/>
      <c r="M42" s="282"/>
      <c r="N42" s="282"/>
      <c r="O42" s="281" t="s">
        <v>244</v>
      </c>
      <c r="P42" s="282"/>
      <c r="Q42" s="282"/>
      <c r="R42" s="282"/>
      <c r="S42" s="282"/>
      <c r="T42" s="282"/>
      <c r="U42" s="282"/>
      <c r="V42" s="282"/>
      <c r="W42" s="281" t="s">
        <v>243</v>
      </c>
      <c r="X42" s="282"/>
      <c r="Y42" s="282"/>
      <c r="Z42" s="282"/>
      <c r="AA42" s="282"/>
      <c r="AB42" s="282"/>
      <c r="AC42" s="282"/>
      <c r="AD42" s="299"/>
    </row>
    <row r="43" spans="1:30" ht="30" customHeight="1" x14ac:dyDescent="0.2">
      <c r="B43" s="278"/>
      <c r="C43" s="279"/>
      <c r="D43" s="279"/>
      <c r="E43" s="279"/>
      <c r="F43" s="280"/>
      <c r="G43" s="300"/>
      <c r="H43" s="291"/>
      <c r="I43" s="291"/>
      <c r="J43" s="291"/>
      <c r="K43" s="291"/>
      <c r="L43" s="291"/>
      <c r="M43" s="291"/>
      <c r="N43" s="291"/>
      <c r="O43" s="300"/>
      <c r="P43" s="291"/>
      <c r="Q43" s="291"/>
      <c r="R43" s="291"/>
      <c r="S43" s="291"/>
      <c r="T43" s="291"/>
      <c r="U43" s="291"/>
      <c r="V43" s="291"/>
      <c r="W43" s="300"/>
      <c r="X43" s="291"/>
      <c r="Y43" s="291"/>
      <c r="Z43" s="291"/>
      <c r="AA43" s="291"/>
      <c r="AB43" s="291"/>
      <c r="AC43" s="291"/>
      <c r="AD43" s="292"/>
    </row>
    <row r="44" spans="1:30" ht="30" customHeight="1" thickBot="1" x14ac:dyDescent="0.25">
      <c r="B44" s="236"/>
      <c r="C44" s="304"/>
      <c r="D44" s="304"/>
      <c r="E44" s="304"/>
      <c r="F44" s="238"/>
      <c r="G44" s="310"/>
      <c r="H44" s="311"/>
      <c r="I44" s="311"/>
      <c r="J44" s="311"/>
      <c r="K44" s="311"/>
      <c r="L44" s="311"/>
      <c r="M44" s="311"/>
      <c r="N44" s="311"/>
      <c r="O44" s="310"/>
      <c r="P44" s="311"/>
      <c r="Q44" s="311"/>
      <c r="R44" s="311"/>
      <c r="S44" s="311"/>
      <c r="T44" s="311"/>
      <c r="U44" s="311"/>
      <c r="V44" s="311"/>
      <c r="W44" s="310"/>
      <c r="X44" s="311"/>
      <c r="Y44" s="311"/>
      <c r="Z44" s="311"/>
      <c r="AA44" s="311"/>
      <c r="AB44" s="311"/>
      <c r="AC44" s="311"/>
      <c r="AD44" s="312"/>
    </row>
    <row r="45" spans="1:30" ht="30" customHeight="1" x14ac:dyDescent="0.2">
      <c r="B45" s="240" t="s">
        <v>346</v>
      </c>
      <c r="C45" s="241"/>
      <c r="D45" s="242" t="s">
        <v>342</v>
      </c>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row>
    <row r="46" spans="1:30" x14ac:dyDescent="0.2">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row>
    <row r="48" spans="1:30" ht="30" customHeight="1" thickBot="1" x14ac:dyDescent="0.25">
      <c r="A48" s="28" t="s">
        <v>242</v>
      </c>
      <c r="C48" s="28"/>
      <c r="D48" s="28"/>
      <c r="E48" s="28"/>
    </row>
    <row r="49" spans="1:30" ht="30" customHeight="1" x14ac:dyDescent="0.2">
      <c r="B49" s="270" t="s">
        <v>241</v>
      </c>
      <c r="C49" s="232"/>
      <c r="D49" s="232"/>
      <c r="E49" s="232"/>
      <c r="F49" s="232"/>
      <c r="G49" s="232"/>
      <c r="H49" s="232"/>
      <c r="I49" s="232"/>
      <c r="J49" s="232"/>
      <c r="K49" s="232"/>
      <c r="L49" s="232"/>
      <c r="M49" s="232"/>
      <c r="N49" s="232"/>
      <c r="O49" s="232"/>
      <c r="P49" s="262"/>
      <c r="Q49" s="232"/>
      <c r="R49" s="232"/>
      <c r="S49" s="232"/>
      <c r="T49" s="232"/>
      <c r="U49" s="232"/>
      <c r="V49" s="232"/>
      <c r="W49" s="232"/>
      <c r="X49" s="232"/>
      <c r="Y49" s="232"/>
      <c r="Z49" s="232"/>
      <c r="AA49" s="232"/>
      <c r="AB49" s="232"/>
      <c r="AC49" s="232"/>
      <c r="AD49" s="263"/>
    </row>
    <row r="50" spans="1:30" ht="30" customHeight="1" x14ac:dyDescent="0.2">
      <c r="B50" s="271" t="s">
        <v>240</v>
      </c>
      <c r="C50" s="265"/>
      <c r="D50" s="265"/>
      <c r="E50" s="265"/>
      <c r="F50" s="265"/>
      <c r="G50" s="265"/>
      <c r="H50" s="265"/>
      <c r="I50" s="265"/>
      <c r="J50" s="265"/>
      <c r="K50" s="265"/>
      <c r="L50" s="265"/>
      <c r="M50" s="265"/>
      <c r="N50" s="265"/>
      <c r="O50" s="265"/>
      <c r="P50" s="264"/>
      <c r="Q50" s="265"/>
      <c r="R50" s="265"/>
      <c r="S50" s="265"/>
      <c r="T50" s="265"/>
      <c r="U50" s="265"/>
      <c r="V50" s="265"/>
      <c r="W50" s="265"/>
      <c r="X50" s="265"/>
      <c r="Y50" s="265"/>
      <c r="Z50" s="265"/>
      <c r="AA50" s="265"/>
      <c r="AB50" s="265"/>
      <c r="AC50" s="265"/>
      <c r="AD50" s="266"/>
    </row>
    <row r="51" spans="1:30" ht="30" customHeight="1" x14ac:dyDescent="0.2">
      <c r="B51" s="271" t="s">
        <v>239</v>
      </c>
      <c r="C51" s="265"/>
      <c r="D51" s="265"/>
      <c r="E51" s="265"/>
      <c r="F51" s="265"/>
      <c r="G51" s="265"/>
      <c r="H51" s="265"/>
      <c r="I51" s="265"/>
      <c r="J51" s="265"/>
      <c r="K51" s="265"/>
      <c r="L51" s="265"/>
      <c r="M51" s="265"/>
      <c r="N51" s="265"/>
      <c r="O51" s="265"/>
      <c r="P51" s="264"/>
      <c r="Q51" s="265"/>
      <c r="R51" s="265"/>
      <c r="S51" s="265"/>
      <c r="T51" s="265"/>
      <c r="U51" s="265"/>
      <c r="V51" s="265"/>
      <c r="W51" s="265"/>
      <c r="X51" s="265"/>
      <c r="Y51" s="265"/>
      <c r="Z51" s="265"/>
      <c r="AA51" s="265"/>
      <c r="AB51" s="265"/>
      <c r="AC51" s="265"/>
      <c r="AD51" s="266"/>
    </row>
    <row r="52" spans="1:30" ht="30" customHeight="1" x14ac:dyDescent="0.2">
      <c r="B52" s="271" t="s">
        <v>238</v>
      </c>
      <c r="C52" s="265"/>
      <c r="D52" s="265"/>
      <c r="E52" s="265"/>
      <c r="F52" s="265" t="s">
        <v>237</v>
      </c>
      <c r="G52" s="265"/>
      <c r="H52" s="265"/>
      <c r="I52" s="265"/>
      <c r="J52" s="265"/>
      <c r="K52" s="265"/>
      <c r="L52" s="265"/>
      <c r="M52" s="265"/>
      <c r="N52" s="265"/>
      <c r="O52" s="265"/>
      <c r="P52" s="264"/>
      <c r="Q52" s="265"/>
      <c r="R52" s="265"/>
      <c r="S52" s="265"/>
      <c r="T52" s="265"/>
      <c r="U52" s="265"/>
      <c r="V52" s="265"/>
      <c r="W52" s="265"/>
      <c r="X52" s="265"/>
      <c r="Y52" s="265"/>
      <c r="Z52" s="265"/>
      <c r="AA52" s="265"/>
      <c r="AB52" s="265"/>
      <c r="AC52" s="265"/>
      <c r="AD52" s="266"/>
    </row>
    <row r="53" spans="1:30" ht="30" customHeight="1" thickBot="1" x14ac:dyDescent="0.25">
      <c r="B53" s="272" t="s">
        <v>236</v>
      </c>
      <c r="C53" s="268"/>
      <c r="D53" s="268"/>
      <c r="E53" s="268"/>
      <c r="F53" s="268" t="s">
        <v>235</v>
      </c>
      <c r="G53" s="268"/>
      <c r="H53" s="268"/>
      <c r="I53" s="268"/>
      <c r="J53" s="268"/>
      <c r="K53" s="268"/>
      <c r="L53" s="268"/>
      <c r="M53" s="268"/>
      <c r="N53" s="268"/>
      <c r="O53" s="268"/>
      <c r="P53" s="267"/>
      <c r="Q53" s="268"/>
      <c r="R53" s="268"/>
      <c r="S53" s="268"/>
      <c r="T53" s="268"/>
      <c r="U53" s="268"/>
      <c r="V53" s="268"/>
      <c r="W53" s="268"/>
      <c r="X53" s="268"/>
      <c r="Y53" s="268"/>
      <c r="Z53" s="268"/>
      <c r="AA53" s="268"/>
      <c r="AB53" s="268"/>
      <c r="AC53" s="268"/>
      <c r="AD53" s="269"/>
    </row>
    <row r="54" spans="1:30" s="29" customFormat="1" ht="30" customHeight="1" x14ac:dyDescent="0.2">
      <c r="B54" s="30"/>
      <c r="C54" s="199"/>
      <c r="D54" s="199"/>
      <c r="E54" s="199"/>
      <c r="F54" s="199"/>
      <c r="G54" s="199"/>
      <c r="H54" s="199"/>
      <c r="I54" s="199"/>
      <c r="J54" s="199"/>
      <c r="K54" s="199"/>
      <c r="L54" s="199"/>
      <c r="M54" s="199"/>
      <c r="N54" s="199"/>
      <c r="O54" s="199"/>
      <c r="Q54" s="199"/>
      <c r="R54" s="199"/>
      <c r="S54" s="199"/>
      <c r="T54" s="199"/>
      <c r="U54" s="199"/>
      <c r="V54" s="199"/>
      <c r="W54" s="199"/>
      <c r="X54" s="199"/>
      <c r="Y54" s="199"/>
      <c r="Z54" s="199"/>
      <c r="AA54" s="199"/>
      <c r="AB54" s="199"/>
      <c r="AC54" s="199"/>
      <c r="AD54" s="199"/>
    </row>
    <row r="55" spans="1:30" s="29" customFormat="1" ht="20.149999999999999" customHeight="1" x14ac:dyDescent="0.2">
      <c r="A55" s="173" t="s">
        <v>369</v>
      </c>
      <c r="B55" s="173"/>
      <c r="C55" s="173"/>
      <c r="E55" s="173"/>
    </row>
    <row r="56" spans="1:30" ht="20.149999999999999" customHeight="1" thickBot="1" x14ac:dyDescent="0.25">
      <c r="A56" s="28" t="s">
        <v>370</v>
      </c>
      <c r="B56" s="28"/>
      <c r="C56" s="28"/>
      <c r="E56" s="28"/>
    </row>
    <row r="57" spans="1:30" ht="60" customHeight="1" x14ac:dyDescent="0.2">
      <c r="B57" s="252" t="s">
        <v>234</v>
      </c>
      <c r="C57" s="253"/>
      <c r="D57" s="253"/>
      <c r="E57" s="253"/>
      <c r="F57" s="253"/>
      <c r="G57" s="253"/>
      <c r="H57" s="253"/>
      <c r="I57" s="254"/>
      <c r="J57" s="248" t="s">
        <v>348</v>
      </c>
      <c r="K57" s="249"/>
      <c r="L57" s="249"/>
      <c r="M57" s="249"/>
      <c r="N57" s="249"/>
      <c r="O57" s="249"/>
      <c r="P57" s="250"/>
      <c r="Q57" s="248" t="s">
        <v>349</v>
      </c>
      <c r="R57" s="249"/>
      <c r="S57" s="249"/>
      <c r="T57" s="249"/>
      <c r="U57" s="249"/>
      <c r="V57" s="249"/>
      <c r="W57" s="250"/>
      <c r="X57" s="248" t="s">
        <v>233</v>
      </c>
      <c r="Y57" s="249"/>
      <c r="Z57" s="249"/>
      <c r="AA57" s="249"/>
      <c r="AB57" s="249"/>
      <c r="AC57" s="249"/>
      <c r="AD57" s="251"/>
    </row>
    <row r="58" spans="1:30" ht="30" customHeight="1" x14ac:dyDescent="0.2">
      <c r="B58" s="255"/>
      <c r="C58" s="256"/>
      <c r="D58" s="256"/>
      <c r="E58" s="256"/>
      <c r="F58" s="256"/>
      <c r="G58" s="256"/>
      <c r="H58" s="256"/>
      <c r="I58" s="257"/>
      <c r="J58" s="258"/>
      <c r="K58" s="259"/>
      <c r="L58" s="259"/>
      <c r="M58" s="259"/>
      <c r="N58" s="259"/>
      <c r="O58" s="259"/>
      <c r="P58" s="260"/>
      <c r="Q58" s="258"/>
      <c r="R58" s="259"/>
      <c r="S58" s="259"/>
      <c r="T58" s="259"/>
      <c r="U58" s="259"/>
      <c r="V58" s="259"/>
      <c r="W58" s="260"/>
      <c r="X58" s="258"/>
      <c r="Y58" s="259"/>
      <c r="Z58" s="259"/>
      <c r="AA58" s="259"/>
      <c r="AB58" s="259"/>
      <c r="AC58" s="259"/>
      <c r="AD58" s="261"/>
    </row>
    <row r="59" spans="1:30" ht="30" customHeight="1" x14ac:dyDescent="0.2">
      <c r="B59" s="255"/>
      <c r="C59" s="256"/>
      <c r="D59" s="256"/>
      <c r="E59" s="256"/>
      <c r="F59" s="256"/>
      <c r="G59" s="256"/>
      <c r="H59" s="256"/>
      <c r="I59" s="257"/>
      <c r="J59" s="258"/>
      <c r="K59" s="259"/>
      <c r="L59" s="259"/>
      <c r="M59" s="259"/>
      <c r="N59" s="259"/>
      <c r="O59" s="259"/>
      <c r="P59" s="260"/>
      <c r="Q59" s="258"/>
      <c r="R59" s="259"/>
      <c r="S59" s="259"/>
      <c r="T59" s="259"/>
      <c r="U59" s="259"/>
      <c r="V59" s="259"/>
      <c r="W59" s="260"/>
      <c r="X59" s="258"/>
      <c r="Y59" s="259"/>
      <c r="Z59" s="259"/>
      <c r="AA59" s="259"/>
      <c r="AB59" s="259"/>
      <c r="AC59" s="259"/>
      <c r="AD59" s="261"/>
    </row>
    <row r="60" spans="1:30" ht="30" customHeight="1" thickBot="1" x14ac:dyDescent="0.25">
      <c r="B60" s="219"/>
      <c r="C60" s="220"/>
      <c r="D60" s="220"/>
      <c r="E60" s="220"/>
      <c r="F60" s="220"/>
      <c r="G60" s="220"/>
      <c r="H60" s="220"/>
      <c r="I60" s="221"/>
      <c r="J60" s="222"/>
      <c r="K60" s="223"/>
      <c r="L60" s="223"/>
      <c r="M60" s="223"/>
      <c r="N60" s="223"/>
      <c r="O60" s="223"/>
      <c r="P60" s="224"/>
      <c r="Q60" s="222"/>
      <c r="R60" s="223"/>
      <c r="S60" s="223"/>
      <c r="T60" s="223"/>
      <c r="U60" s="223"/>
      <c r="V60" s="223"/>
      <c r="W60" s="224"/>
      <c r="X60" s="222"/>
      <c r="Y60" s="223"/>
      <c r="Z60" s="223"/>
      <c r="AA60" s="223"/>
      <c r="AB60" s="223"/>
      <c r="AC60" s="223"/>
      <c r="AD60" s="225"/>
    </row>
    <row r="61" spans="1:30" ht="13.5" thickBot="1" x14ac:dyDescent="0.25">
      <c r="B61" s="57"/>
      <c r="C61" s="199"/>
      <c r="D61" s="199"/>
      <c r="E61" s="199"/>
      <c r="F61" s="199"/>
      <c r="G61" s="199"/>
      <c r="H61" s="199"/>
      <c r="I61" s="199"/>
      <c r="J61" s="58"/>
      <c r="K61" s="59"/>
      <c r="L61" s="59"/>
      <c r="M61" s="59"/>
      <c r="N61" s="59"/>
      <c r="O61" s="59"/>
      <c r="P61" s="59"/>
      <c r="Q61" s="58"/>
      <c r="R61" s="59"/>
      <c r="S61" s="59"/>
      <c r="T61" s="59"/>
      <c r="U61" s="59"/>
      <c r="V61" s="59"/>
      <c r="W61" s="59"/>
      <c r="X61" s="58"/>
      <c r="Y61" s="59"/>
      <c r="Z61" s="59"/>
      <c r="AA61" s="59"/>
      <c r="AB61" s="59"/>
      <c r="AC61" s="59"/>
      <c r="AD61" s="59"/>
    </row>
    <row r="62" spans="1:30" x14ac:dyDescent="0.2">
      <c r="B62" s="231" t="s">
        <v>351</v>
      </c>
      <c r="C62" s="232"/>
      <c r="D62" s="232"/>
      <c r="E62" s="232"/>
      <c r="F62" s="232"/>
      <c r="G62" s="232"/>
      <c r="H62" s="232"/>
      <c r="I62" s="233"/>
      <c r="J62" s="234"/>
      <c r="K62" s="234"/>
      <c r="L62" s="234"/>
      <c r="M62" s="234"/>
      <c r="N62" s="234"/>
      <c r="O62" s="234"/>
      <c r="P62" s="234"/>
      <c r="Q62" s="234"/>
      <c r="R62" s="234"/>
      <c r="S62" s="234"/>
      <c r="T62" s="234"/>
      <c r="U62" s="234"/>
      <c r="V62" s="234"/>
      <c r="W62" s="234"/>
      <c r="X62" s="234"/>
      <c r="Y62" s="234"/>
      <c r="Z62" s="234"/>
      <c r="AA62" s="234"/>
      <c r="AB62" s="234"/>
      <c r="AC62" s="234"/>
      <c r="AD62" s="235"/>
    </row>
    <row r="63" spans="1:30" ht="80.150000000000006" customHeight="1" thickBot="1" x14ac:dyDescent="0.25">
      <c r="B63" s="236"/>
      <c r="C63" s="237"/>
      <c r="D63" s="237"/>
      <c r="E63" s="237"/>
      <c r="F63" s="237"/>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9"/>
    </row>
    <row r="64" spans="1:30" x14ac:dyDescent="0.2">
      <c r="B64" s="240" t="s">
        <v>347</v>
      </c>
      <c r="C64" s="241"/>
      <c r="D64" s="242" t="s">
        <v>345</v>
      </c>
      <c r="E64" s="243"/>
      <c r="F64" s="243"/>
      <c r="G64" s="243"/>
      <c r="H64" s="243"/>
      <c r="I64" s="243"/>
      <c r="J64" s="243"/>
      <c r="K64" s="243"/>
      <c r="L64" s="243"/>
      <c r="M64" s="243"/>
      <c r="N64" s="243"/>
      <c r="O64" s="243"/>
      <c r="P64" s="243"/>
      <c r="Q64" s="243"/>
      <c r="R64" s="243"/>
      <c r="S64" s="243"/>
      <c r="T64" s="243"/>
      <c r="U64" s="243"/>
      <c r="V64" s="243"/>
      <c r="W64" s="243"/>
      <c r="X64" s="243"/>
      <c r="Y64" s="243"/>
      <c r="Z64" s="243"/>
      <c r="AA64" s="243"/>
      <c r="AB64" s="243"/>
      <c r="AC64" s="243"/>
      <c r="AD64" s="243"/>
    </row>
    <row r="65" spans="1:30" x14ac:dyDescent="0.2">
      <c r="B65" s="244" t="s">
        <v>350</v>
      </c>
      <c r="C65" s="245"/>
      <c r="D65" s="246" t="s">
        <v>344</v>
      </c>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7"/>
      <c r="AC65" s="247"/>
      <c r="AD65" s="247"/>
    </row>
    <row r="68" spans="1:30" x14ac:dyDescent="0.2">
      <c r="A68" s="28" t="s">
        <v>232</v>
      </c>
      <c r="C68" s="28"/>
      <c r="D68" s="28"/>
      <c r="E68" s="28"/>
    </row>
    <row r="71" spans="1:30" x14ac:dyDescent="0.2">
      <c r="A71" s="28" t="s">
        <v>231</v>
      </c>
      <c r="C71" s="28"/>
      <c r="D71" s="28"/>
      <c r="E71" s="28"/>
    </row>
    <row r="72" spans="1:30" ht="40.15" customHeight="1" x14ac:dyDescent="0.2">
      <c r="A72" s="228" t="s">
        <v>230</v>
      </c>
      <c r="B72" s="229"/>
      <c r="C72" s="226" t="s">
        <v>229</v>
      </c>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row>
    <row r="73" spans="1:30" ht="20.149999999999999" customHeight="1" x14ac:dyDescent="0.2">
      <c r="A73" s="228" t="s">
        <v>228</v>
      </c>
      <c r="B73" s="229"/>
      <c r="C73" s="226" t="s">
        <v>371</v>
      </c>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row>
    <row r="74" spans="1:30" ht="40.15" customHeight="1" x14ac:dyDescent="0.2">
      <c r="A74" s="228" t="s">
        <v>227</v>
      </c>
      <c r="B74" s="229"/>
      <c r="C74" s="226" t="s">
        <v>372</v>
      </c>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row>
    <row r="75" spans="1:30" ht="20.149999999999999" customHeight="1" x14ac:dyDescent="0.2">
      <c r="A75" s="228" t="s">
        <v>226</v>
      </c>
      <c r="B75" s="229"/>
      <c r="C75" s="226" t="s">
        <v>225</v>
      </c>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row>
    <row r="76" spans="1:30" ht="20.149999999999999" customHeight="1" x14ac:dyDescent="0.2">
      <c r="A76" s="230"/>
      <c r="B76" s="208"/>
      <c r="C76" s="226" t="s">
        <v>224</v>
      </c>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row>
  </sheetData>
  <mergeCells count="156">
    <mergeCell ref="B18:D18"/>
    <mergeCell ref="E18:J18"/>
    <mergeCell ref="K18:X18"/>
    <mergeCell ref="Y18:AD18"/>
    <mergeCell ref="B13:AD13"/>
    <mergeCell ref="B12:H12"/>
    <mergeCell ref="I12:AD12"/>
    <mergeCell ref="B19:D19"/>
    <mergeCell ref="E19:J19"/>
    <mergeCell ref="K19:X19"/>
    <mergeCell ref="Y19:AD19"/>
    <mergeCell ref="B9:F9"/>
    <mergeCell ref="J7:N7"/>
    <mergeCell ref="O7:AD7"/>
    <mergeCell ref="B10:H10"/>
    <mergeCell ref="B11:AD11"/>
    <mergeCell ref="G9:Q9"/>
    <mergeCell ref="R9:T9"/>
    <mergeCell ref="U9:AD9"/>
    <mergeCell ref="I10:AD10"/>
    <mergeCell ref="J8:N8"/>
    <mergeCell ref="O8:AD8"/>
    <mergeCell ref="B7:E8"/>
    <mergeCell ref="F7:I8"/>
    <mergeCell ref="B20:D20"/>
    <mergeCell ref="E20:J20"/>
    <mergeCell ref="K20:X20"/>
    <mergeCell ref="Y20:AD20"/>
    <mergeCell ref="K24:X24"/>
    <mergeCell ref="Y24:AD24"/>
    <mergeCell ref="E21:J21"/>
    <mergeCell ref="K21:X21"/>
    <mergeCell ref="Y21:AD21"/>
    <mergeCell ref="B22:D22"/>
    <mergeCell ref="E22:J22"/>
    <mergeCell ref="K22:X22"/>
    <mergeCell ref="Y22:AD22"/>
    <mergeCell ref="B21:D21"/>
    <mergeCell ref="B25:D25"/>
    <mergeCell ref="E25:J25"/>
    <mergeCell ref="K25:X25"/>
    <mergeCell ref="Y25:AD25"/>
    <mergeCell ref="B23:D23"/>
    <mergeCell ref="E23:J23"/>
    <mergeCell ref="K23:X23"/>
    <mergeCell ref="Y23:AD23"/>
    <mergeCell ref="B24:D24"/>
    <mergeCell ref="E24:J24"/>
    <mergeCell ref="M30:R30"/>
    <mergeCell ref="S30:X30"/>
    <mergeCell ref="Y30:AD30"/>
    <mergeCell ref="M29:AD29"/>
    <mergeCell ref="F31:L31"/>
    <mergeCell ref="M31:R31"/>
    <mergeCell ref="S31:X31"/>
    <mergeCell ref="Y31:AD31"/>
    <mergeCell ref="F29:L30"/>
    <mergeCell ref="F32:L32"/>
    <mergeCell ref="M32:R32"/>
    <mergeCell ref="S32:X32"/>
    <mergeCell ref="Y32:AD32"/>
    <mergeCell ref="F33:L33"/>
    <mergeCell ref="M33:R33"/>
    <mergeCell ref="S33:X33"/>
    <mergeCell ref="Y33:AD33"/>
    <mergeCell ref="F34:L34"/>
    <mergeCell ref="M34:R34"/>
    <mergeCell ref="S34:X34"/>
    <mergeCell ref="Y34:AD34"/>
    <mergeCell ref="S38:X38"/>
    <mergeCell ref="Y38:AD38"/>
    <mergeCell ref="B44:F44"/>
    <mergeCell ref="B45:C45"/>
    <mergeCell ref="D45:AD45"/>
    <mergeCell ref="F35:L35"/>
    <mergeCell ref="M35:R35"/>
    <mergeCell ref="S35:X35"/>
    <mergeCell ref="Y35:AD35"/>
    <mergeCell ref="F36:L36"/>
    <mergeCell ref="M36:R36"/>
    <mergeCell ref="S36:X36"/>
    <mergeCell ref="Y36:AD36"/>
    <mergeCell ref="F37:L37"/>
    <mergeCell ref="M37:R37"/>
    <mergeCell ref="S37:X37"/>
    <mergeCell ref="Y37:AD37"/>
    <mergeCell ref="G44:N44"/>
    <mergeCell ref="O44:V44"/>
    <mergeCell ref="W44:AD44"/>
    <mergeCell ref="A6:AD6"/>
    <mergeCell ref="A4:AD4"/>
    <mergeCell ref="A17:AD17"/>
    <mergeCell ref="A28:AD28"/>
    <mergeCell ref="A41:AC41"/>
    <mergeCell ref="B42:F42"/>
    <mergeCell ref="B43:F43"/>
    <mergeCell ref="G42:N42"/>
    <mergeCell ref="O42:V42"/>
    <mergeCell ref="B29:E30"/>
    <mergeCell ref="B31:E31"/>
    <mergeCell ref="B32:E32"/>
    <mergeCell ref="B33:E33"/>
    <mergeCell ref="B34:E34"/>
    <mergeCell ref="B35:E35"/>
    <mergeCell ref="B36:E36"/>
    <mergeCell ref="B37:E37"/>
    <mergeCell ref="B38:E38"/>
    <mergeCell ref="W42:AD42"/>
    <mergeCell ref="G43:N43"/>
    <mergeCell ref="O43:V43"/>
    <mergeCell ref="W43:AD43"/>
    <mergeCell ref="F38:L38"/>
    <mergeCell ref="M38:R38"/>
    <mergeCell ref="P49:AD49"/>
    <mergeCell ref="P50:AD50"/>
    <mergeCell ref="P51:AD51"/>
    <mergeCell ref="P52:AD52"/>
    <mergeCell ref="P53:AD53"/>
    <mergeCell ref="B49:O49"/>
    <mergeCell ref="B50:O50"/>
    <mergeCell ref="B51:O51"/>
    <mergeCell ref="B52:O52"/>
    <mergeCell ref="B53:O53"/>
    <mergeCell ref="Q57:W57"/>
    <mergeCell ref="X57:AD57"/>
    <mergeCell ref="B57:I57"/>
    <mergeCell ref="J57:P57"/>
    <mergeCell ref="B58:I58"/>
    <mergeCell ref="J58:P58"/>
    <mergeCell ref="Q58:W58"/>
    <mergeCell ref="X58:AD58"/>
    <mergeCell ref="B59:I59"/>
    <mergeCell ref="J59:P59"/>
    <mergeCell ref="Q59:W59"/>
    <mergeCell ref="X59:AD59"/>
    <mergeCell ref="B60:I60"/>
    <mergeCell ref="J60:P60"/>
    <mergeCell ref="Q60:W60"/>
    <mergeCell ref="X60:AD60"/>
    <mergeCell ref="C72:AD72"/>
    <mergeCell ref="C73:AD73"/>
    <mergeCell ref="C74:AD74"/>
    <mergeCell ref="C75:AD75"/>
    <mergeCell ref="C76:AD76"/>
    <mergeCell ref="A72:B72"/>
    <mergeCell ref="A73:B73"/>
    <mergeCell ref="A74:B74"/>
    <mergeCell ref="A75:B75"/>
    <mergeCell ref="A76:B76"/>
    <mergeCell ref="B62:H62"/>
    <mergeCell ref="I62:AD62"/>
    <mergeCell ref="B63:AD63"/>
    <mergeCell ref="B64:C64"/>
    <mergeCell ref="D64:AD64"/>
    <mergeCell ref="B65:C65"/>
    <mergeCell ref="D65:AD65"/>
  </mergeCells>
  <phoneticPr fontId="2"/>
  <dataValidations count="1">
    <dataValidation type="list" allowBlank="1" showInputMessage="1" showErrorMessage="1" sqref="O8:AD8" xr:uid="{6E68F13B-47D8-42AF-A598-33965A2AAF15}">
      <formula1>INDIRECT(O$7)</formula1>
    </dataValidation>
  </dataValidations>
  <pageMargins left="0.75" right="0.75" top="1" bottom="1" header="0.5" footer="0.5"/>
  <pageSetup paperSize="9" orientation="portrait" r:id="rId1"/>
  <rowBreaks count="2" manualBreakCount="2">
    <brk id="27" max="16383" man="1"/>
    <brk id="53" max="16383" man="1"/>
  </rowBreaks>
  <ignoredErrors>
    <ignoredError sqref="A72:A7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89BC80DF-AEF6-4438-99F8-30C3DB06EE43}">
          <x14:formula1>
            <xm:f>'選択リスト（野菜メニュー）'!$AB$1:$AD$1</xm:f>
          </x14:formula1>
          <xm:sqref>O7:AD7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3BF8-21BD-4AD3-91FD-F202590F4D9C}">
  <sheetPr>
    <pageSetUpPr fitToPage="1"/>
  </sheetPr>
  <dimension ref="A1:T65"/>
  <sheetViews>
    <sheetView showGridLines="0" view="pageBreakPreview" zoomScale="80" zoomScaleNormal="100" zoomScaleSheetLayoutView="80" workbookViewId="0">
      <selection activeCell="V54" sqref="V54"/>
    </sheetView>
  </sheetViews>
  <sheetFormatPr defaultColWidth="9" defaultRowHeight="13" x14ac:dyDescent="0.2"/>
  <cols>
    <col min="1" max="19" width="4.6328125" style="32" customWidth="1"/>
    <col min="20" max="16384" width="9" style="32"/>
  </cols>
  <sheetData>
    <row r="1" spans="1:19" x14ac:dyDescent="0.2">
      <c r="A1" s="32" t="s">
        <v>646</v>
      </c>
    </row>
    <row r="3" spans="1:19" ht="21" x14ac:dyDescent="0.2">
      <c r="A3" s="397" t="s">
        <v>645</v>
      </c>
      <c r="B3" s="397"/>
      <c r="C3" s="397"/>
      <c r="D3" s="397"/>
      <c r="E3" s="397"/>
      <c r="F3" s="397"/>
      <c r="G3" s="397"/>
      <c r="H3" s="397"/>
      <c r="I3" s="397"/>
      <c r="J3" s="397"/>
      <c r="K3" s="397"/>
      <c r="L3" s="397"/>
      <c r="M3" s="397"/>
      <c r="N3" s="397"/>
      <c r="O3" s="397"/>
      <c r="P3" s="397"/>
      <c r="Q3" s="397"/>
      <c r="R3" s="397"/>
      <c r="S3" s="397"/>
    </row>
    <row r="4" spans="1:19" ht="21" x14ac:dyDescent="0.2">
      <c r="A4" s="397" t="s">
        <v>355</v>
      </c>
      <c r="B4" s="397"/>
      <c r="C4" s="397"/>
      <c r="D4" s="397"/>
      <c r="E4" s="397"/>
      <c r="F4" s="397"/>
      <c r="G4" s="397"/>
      <c r="H4" s="397"/>
      <c r="I4" s="397"/>
      <c r="J4" s="397"/>
      <c r="K4" s="397"/>
      <c r="L4" s="397"/>
      <c r="M4" s="397"/>
      <c r="N4" s="397"/>
      <c r="O4" s="397"/>
      <c r="P4" s="397"/>
      <c r="Q4" s="397"/>
      <c r="R4" s="397"/>
      <c r="S4" s="397"/>
    </row>
    <row r="6" spans="1:19" x14ac:dyDescent="0.2">
      <c r="A6" s="32" t="s">
        <v>373</v>
      </c>
    </row>
    <row r="7" spans="1:19" ht="19.5" customHeight="1" x14ac:dyDescent="0.2">
      <c r="A7" s="375" t="s">
        <v>95</v>
      </c>
      <c r="B7" s="375"/>
      <c r="C7" s="375"/>
      <c r="D7" s="375"/>
      <c r="E7" s="375"/>
      <c r="F7" s="375"/>
      <c r="G7" s="375" t="s">
        <v>100</v>
      </c>
      <c r="H7" s="375"/>
      <c r="I7" s="375"/>
      <c r="J7" s="375"/>
      <c r="K7" s="375" t="s">
        <v>368</v>
      </c>
      <c r="L7" s="375"/>
      <c r="M7" s="375"/>
      <c r="N7" s="375"/>
      <c r="O7" s="375"/>
      <c r="P7" s="375"/>
      <c r="Q7" s="375"/>
      <c r="R7" s="375"/>
      <c r="S7" s="375"/>
    </row>
    <row r="10" spans="1:19" x14ac:dyDescent="0.2">
      <c r="A10" s="32" t="s">
        <v>141</v>
      </c>
    </row>
    <row r="11" spans="1:19" ht="19.5" customHeight="1" x14ac:dyDescent="0.2">
      <c r="A11" s="375" t="s">
        <v>140</v>
      </c>
      <c r="B11" s="375"/>
      <c r="C11" s="375"/>
      <c r="D11" s="375"/>
      <c r="E11" s="375"/>
      <c r="F11" s="375"/>
      <c r="G11" s="375"/>
      <c r="H11" s="375"/>
      <c r="I11" s="375"/>
      <c r="J11" s="375" t="s">
        <v>9</v>
      </c>
      <c r="K11" s="375"/>
      <c r="L11" s="375"/>
      <c r="M11" s="375"/>
      <c r="N11" s="375"/>
      <c r="O11" s="375"/>
      <c r="P11" s="375"/>
      <c r="Q11" s="375"/>
      <c r="R11" s="375"/>
      <c r="S11" s="375"/>
    </row>
    <row r="12" spans="1:19" ht="19.5" customHeight="1" x14ac:dyDescent="0.2">
      <c r="A12" s="375" t="s">
        <v>139</v>
      </c>
      <c r="B12" s="375"/>
      <c r="C12" s="375"/>
      <c r="D12" s="375"/>
      <c r="E12" s="375"/>
      <c r="F12" s="375"/>
      <c r="G12" s="375"/>
      <c r="H12" s="375"/>
      <c r="I12" s="375"/>
      <c r="J12" s="375" t="s">
        <v>138</v>
      </c>
      <c r="K12" s="375"/>
      <c r="L12" s="375"/>
      <c r="M12" s="375"/>
      <c r="N12" s="375"/>
      <c r="O12" s="375"/>
      <c r="P12" s="375"/>
      <c r="Q12" s="375"/>
      <c r="R12" s="375"/>
      <c r="S12" s="375"/>
    </row>
    <row r="13" spans="1:19" ht="19.5" customHeight="1" x14ac:dyDescent="0.2">
      <c r="A13" s="375" t="s">
        <v>137</v>
      </c>
      <c r="B13" s="375"/>
      <c r="C13" s="375"/>
      <c r="D13" s="375"/>
      <c r="E13" s="375"/>
      <c r="F13" s="375"/>
      <c r="G13" s="375"/>
      <c r="H13" s="375"/>
      <c r="I13" s="375"/>
      <c r="J13" s="375" t="s">
        <v>136</v>
      </c>
      <c r="K13" s="375"/>
      <c r="L13" s="375"/>
      <c r="M13" s="375"/>
      <c r="N13" s="375"/>
      <c r="O13" s="375"/>
      <c r="P13" s="375"/>
      <c r="Q13" s="375"/>
      <c r="R13" s="375"/>
      <c r="S13" s="375"/>
    </row>
    <row r="14" spans="1:19" ht="19.5" customHeight="1" x14ac:dyDescent="0.2">
      <c r="A14" s="375" t="s">
        <v>135</v>
      </c>
      <c r="B14" s="375"/>
      <c r="C14" s="375"/>
      <c r="D14" s="375"/>
      <c r="E14" s="375"/>
      <c r="F14" s="375"/>
      <c r="G14" s="375"/>
      <c r="H14" s="375"/>
      <c r="I14" s="375"/>
      <c r="J14" s="375" t="s">
        <v>134</v>
      </c>
      <c r="K14" s="375"/>
      <c r="L14" s="375"/>
      <c r="M14" s="375"/>
      <c r="N14" s="375"/>
      <c r="O14" s="375"/>
      <c r="P14" s="375"/>
      <c r="Q14" s="375"/>
      <c r="R14" s="375"/>
      <c r="S14" s="375"/>
    </row>
    <row r="15" spans="1:19" ht="19.5" customHeight="1" x14ac:dyDescent="0.2">
      <c r="A15" s="375" t="s">
        <v>133</v>
      </c>
      <c r="B15" s="375"/>
      <c r="C15" s="375"/>
      <c r="D15" s="375"/>
      <c r="E15" s="375"/>
      <c r="F15" s="375"/>
      <c r="G15" s="375"/>
      <c r="H15" s="375"/>
      <c r="I15" s="375"/>
      <c r="J15" s="375" t="s">
        <v>132</v>
      </c>
      <c r="K15" s="375"/>
      <c r="L15" s="375"/>
      <c r="M15" s="375"/>
      <c r="N15" s="375"/>
      <c r="O15" s="375"/>
      <c r="P15" s="375"/>
      <c r="Q15" s="375"/>
      <c r="R15" s="375"/>
      <c r="S15" s="375"/>
    </row>
    <row r="16" spans="1:19" x14ac:dyDescent="0.2">
      <c r="A16" s="32" t="s">
        <v>131</v>
      </c>
      <c r="C16" s="32" t="s">
        <v>130</v>
      </c>
    </row>
    <row r="17" spans="1:19" x14ac:dyDescent="0.2">
      <c r="A17" s="32" t="s">
        <v>129</v>
      </c>
      <c r="C17" s="32" t="s">
        <v>128</v>
      </c>
    </row>
    <row r="18" spans="1:19" x14ac:dyDescent="0.2">
      <c r="D18" s="168" t="s">
        <v>127</v>
      </c>
    </row>
    <row r="19" spans="1:19" x14ac:dyDescent="0.2">
      <c r="D19" s="32" t="s">
        <v>375</v>
      </c>
    </row>
    <row r="20" spans="1:19" x14ac:dyDescent="0.2">
      <c r="D20" s="32" t="s">
        <v>126</v>
      </c>
    </row>
    <row r="21" spans="1:19" x14ac:dyDescent="0.2">
      <c r="D21" s="32" t="s">
        <v>125</v>
      </c>
    </row>
    <row r="22" spans="1:19" x14ac:dyDescent="0.2">
      <c r="D22" s="32" t="s">
        <v>124</v>
      </c>
    </row>
    <row r="23" spans="1:19" x14ac:dyDescent="0.2">
      <c r="A23" s="32" t="s">
        <v>123</v>
      </c>
      <c r="C23" s="32" t="s">
        <v>122</v>
      </c>
    </row>
    <row r="24" spans="1:19" x14ac:dyDescent="0.2">
      <c r="A24" s="32" t="s">
        <v>121</v>
      </c>
      <c r="C24" s="32" t="s">
        <v>120</v>
      </c>
    </row>
    <row r="27" spans="1:19" x14ac:dyDescent="0.2">
      <c r="A27" s="32" t="s">
        <v>119</v>
      </c>
    </row>
    <row r="28" spans="1:19" ht="41.5" customHeight="1" x14ac:dyDescent="0.2">
      <c r="A28" s="217" t="s">
        <v>118</v>
      </c>
      <c r="B28" s="217"/>
      <c r="C28" s="217"/>
      <c r="D28" s="217"/>
      <c r="E28" s="217" t="s">
        <v>117</v>
      </c>
      <c r="F28" s="217"/>
      <c r="G28" s="217"/>
      <c r="H28" s="217" t="s">
        <v>116</v>
      </c>
      <c r="I28" s="217"/>
      <c r="J28" s="217"/>
      <c r="K28" s="217" t="s">
        <v>94</v>
      </c>
      <c r="L28" s="217"/>
      <c r="M28" s="217"/>
      <c r="N28" s="218" t="s">
        <v>562</v>
      </c>
      <c r="O28" s="217"/>
      <c r="P28" s="217"/>
      <c r="Q28" s="217"/>
      <c r="R28" s="217"/>
      <c r="S28" s="217"/>
    </row>
    <row r="29" spans="1:19" ht="19.5" customHeight="1" x14ac:dyDescent="0.2">
      <c r="A29" s="375"/>
      <c r="B29" s="375"/>
      <c r="C29" s="375"/>
      <c r="D29" s="375"/>
      <c r="E29" s="375"/>
      <c r="F29" s="375"/>
      <c r="G29" s="375"/>
      <c r="H29" s="375"/>
      <c r="I29" s="375"/>
      <c r="J29" s="375"/>
      <c r="K29" s="375"/>
      <c r="L29" s="375"/>
      <c r="M29" s="375"/>
      <c r="N29" s="375"/>
      <c r="O29" s="375"/>
      <c r="P29" s="375"/>
      <c r="Q29" s="375"/>
      <c r="R29" s="375"/>
      <c r="S29" s="375"/>
    </row>
    <row r="33" spans="1:20" x14ac:dyDescent="0.2">
      <c r="A33" s="32" t="s">
        <v>114</v>
      </c>
    </row>
    <row r="34" spans="1:20" ht="19.5" customHeight="1" x14ac:dyDescent="0.2">
      <c r="A34" s="217" t="s">
        <v>113</v>
      </c>
      <c r="B34" s="217"/>
      <c r="C34" s="217"/>
      <c r="D34" s="217"/>
      <c r="E34" s="217"/>
      <c r="F34" s="217"/>
      <c r="G34" s="217"/>
      <c r="H34" s="217" t="s">
        <v>112</v>
      </c>
      <c r="I34" s="217"/>
      <c r="J34" s="217"/>
      <c r="K34" s="217"/>
      <c r="L34" s="217"/>
      <c r="M34" s="217"/>
      <c r="N34" s="217"/>
    </row>
    <row r="35" spans="1:20" ht="19.5" customHeight="1" x14ac:dyDescent="0.2">
      <c r="A35" s="375"/>
      <c r="B35" s="375"/>
      <c r="C35" s="375"/>
      <c r="D35" s="375"/>
      <c r="E35" s="375"/>
      <c r="F35" s="375"/>
      <c r="G35" s="375"/>
      <c r="H35" s="375"/>
      <c r="I35" s="375"/>
      <c r="J35" s="375"/>
      <c r="K35" s="375"/>
      <c r="L35" s="375"/>
      <c r="M35" s="375"/>
      <c r="N35" s="375"/>
    </row>
    <row r="36" spans="1:20" x14ac:dyDescent="0.2">
      <c r="A36" s="32" t="s">
        <v>14</v>
      </c>
      <c r="C36" s="32" t="s">
        <v>111</v>
      </c>
    </row>
    <row r="39" spans="1:20" x14ac:dyDescent="0.2">
      <c r="A39" s="32" t="s">
        <v>110</v>
      </c>
    </row>
    <row r="40" spans="1:20" ht="19.5" customHeight="1" x14ac:dyDescent="0.2">
      <c r="A40" s="217" t="s">
        <v>109</v>
      </c>
      <c r="B40" s="217"/>
      <c r="C40" s="217"/>
      <c r="D40" s="217"/>
      <c r="E40" s="217" t="s">
        <v>108</v>
      </c>
      <c r="F40" s="217"/>
      <c r="G40" s="217"/>
      <c r="H40" s="217"/>
      <c r="I40" s="217"/>
      <c r="J40" s="217"/>
      <c r="K40" s="217"/>
      <c r="L40" s="217"/>
      <c r="M40" s="217"/>
      <c r="N40" s="217"/>
      <c r="O40" s="217"/>
      <c r="P40" s="217"/>
      <c r="Q40" s="217"/>
      <c r="R40" s="217" t="s">
        <v>107</v>
      </c>
      <c r="S40" s="217"/>
    </row>
    <row r="41" spans="1:20" ht="19.5" customHeight="1" x14ac:dyDescent="0.2">
      <c r="A41" s="375" t="s">
        <v>10</v>
      </c>
      <c r="B41" s="375"/>
      <c r="C41" s="375"/>
      <c r="D41" s="375"/>
      <c r="E41" s="331"/>
      <c r="F41" s="332"/>
      <c r="G41" s="332"/>
      <c r="H41" s="332"/>
      <c r="I41" s="332"/>
      <c r="J41" s="332"/>
      <c r="K41" s="332"/>
      <c r="L41" s="332"/>
      <c r="M41" s="332"/>
      <c r="N41" s="332"/>
      <c r="O41" s="332"/>
      <c r="P41" s="332"/>
      <c r="Q41" s="381"/>
      <c r="R41" s="385">
        <f>IF(E41="加工・業務用野菜としての取組である",3,0)</f>
        <v>0</v>
      </c>
      <c r="S41" s="385"/>
    </row>
    <row r="42" spans="1:20" ht="19.5" customHeight="1" x14ac:dyDescent="0.2">
      <c r="A42" s="375" t="s">
        <v>3</v>
      </c>
      <c r="B42" s="375"/>
      <c r="C42" s="375"/>
      <c r="D42" s="375"/>
      <c r="E42" s="331"/>
      <c r="F42" s="332"/>
      <c r="G42" s="332"/>
      <c r="H42" s="332"/>
      <c r="I42" s="332"/>
      <c r="J42" s="332"/>
      <c r="K42" s="332"/>
      <c r="L42" s="332"/>
      <c r="M42" s="332"/>
      <c r="N42" s="332"/>
      <c r="O42" s="332"/>
      <c r="P42" s="332"/>
      <c r="Q42" s="381"/>
      <c r="R42" s="385">
        <f>IF(E42="認定農業者である",4,0)</f>
        <v>0</v>
      </c>
      <c r="S42" s="385"/>
    </row>
    <row r="43" spans="1:20" ht="19.5" customHeight="1" x14ac:dyDescent="0.2">
      <c r="A43" s="375" t="s">
        <v>185</v>
      </c>
      <c r="B43" s="375"/>
      <c r="C43" s="375"/>
      <c r="D43" s="375"/>
      <c r="E43" s="382" t="s">
        <v>171</v>
      </c>
      <c r="F43" s="383"/>
      <c r="G43" s="383"/>
      <c r="H43" s="383"/>
      <c r="I43" s="383"/>
      <c r="J43" s="383"/>
      <c r="K43" s="383"/>
      <c r="L43" s="383"/>
      <c r="M43" s="383"/>
      <c r="N43" s="383"/>
      <c r="O43" s="383"/>
      <c r="P43" s="383"/>
      <c r="Q43" s="384"/>
      <c r="R43" s="385">
        <f>IF(E43="認定新規就農者である",6,IF(E43="事業を利用する「農業者の組織する団体等」の中に
「認定新規就農者」が1名以上いる",2,0))</f>
        <v>0</v>
      </c>
      <c r="S43" s="385"/>
    </row>
    <row r="44" spans="1:20" ht="33" customHeight="1" x14ac:dyDescent="0.2">
      <c r="A44" s="386" t="s">
        <v>429</v>
      </c>
      <c r="B44" s="387"/>
      <c r="C44" s="387"/>
      <c r="D44" s="388"/>
      <c r="E44" s="331"/>
      <c r="F44" s="332"/>
      <c r="G44" s="332"/>
      <c r="H44" s="332"/>
      <c r="I44" s="332"/>
      <c r="J44" s="332"/>
      <c r="K44" s="332"/>
      <c r="L44" s="332"/>
      <c r="M44" s="332"/>
      <c r="N44" s="332"/>
      <c r="O44" s="332"/>
      <c r="P44" s="332"/>
      <c r="Q44" s="381"/>
      <c r="R44" s="385">
        <f>IF(E44="集落営農組織（法人）である",3,0)</f>
        <v>0</v>
      </c>
      <c r="S44" s="385"/>
    </row>
    <row r="45" spans="1:20" ht="19.5" customHeight="1" x14ac:dyDescent="0.2">
      <c r="A45" s="375" t="s">
        <v>2</v>
      </c>
      <c r="B45" s="375"/>
      <c r="C45" s="375"/>
      <c r="D45" s="375"/>
      <c r="E45" s="389"/>
      <c r="F45" s="390"/>
      <c r="G45" s="390"/>
      <c r="H45" s="390"/>
      <c r="I45" s="390"/>
      <c r="J45" s="390"/>
      <c r="K45" s="390"/>
      <c r="L45" s="390"/>
      <c r="M45" s="390"/>
      <c r="N45" s="390"/>
      <c r="O45" s="390"/>
      <c r="P45" s="390"/>
      <c r="Q45" s="391"/>
      <c r="R45" s="375">
        <f>IF(ISBLANK(E45),0,IF(E45&lt;30,4,IF(E45&lt;40,3,IF(E45&lt;50,2,IF(E45&lt;60,1,0)))))</f>
        <v>0</v>
      </c>
      <c r="S45" s="375"/>
    </row>
    <row r="46" spans="1:20" ht="34.5" customHeight="1" x14ac:dyDescent="0.2">
      <c r="A46" s="375" t="s">
        <v>4</v>
      </c>
      <c r="B46" s="375"/>
      <c r="C46" s="375"/>
      <c r="D46" s="375"/>
      <c r="E46" s="392"/>
      <c r="F46" s="393"/>
      <c r="G46" s="393"/>
      <c r="H46" s="393"/>
      <c r="I46" s="393"/>
      <c r="J46" s="393"/>
      <c r="K46" s="393"/>
      <c r="L46" s="393"/>
      <c r="M46" s="393"/>
      <c r="N46" s="393"/>
      <c r="O46" s="393"/>
      <c r="P46" s="393"/>
      <c r="Q46" s="394"/>
      <c r="R46" s="395">
        <f>IF(ISBLANK(E46),0,IF(E46="45歳未満の後継者が同一経営内に就農している",2,IF(E46="45歳未満の後継者が研修中で、事業実施年度の翌年度までに同一経営内に就農する予定である",2,0)))</f>
        <v>0</v>
      </c>
      <c r="S46" s="396"/>
      <c r="T46" s="25"/>
    </row>
    <row r="47" spans="1:20" ht="19.5" customHeight="1" x14ac:dyDescent="0.2">
      <c r="A47" s="375" t="s">
        <v>5</v>
      </c>
      <c r="B47" s="375"/>
      <c r="C47" s="375"/>
      <c r="D47" s="375"/>
      <c r="E47" s="331"/>
      <c r="F47" s="332"/>
      <c r="G47" s="332"/>
      <c r="H47" s="332"/>
      <c r="I47" s="332"/>
      <c r="J47" s="332"/>
      <c r="K47" s="332"/>
      <c r="L47" s="332"/>
      <c r="M47" s="332"/>
      <c r="N47" s="332"/>
      <c r="O47" s="332"/>
      <c r="P47" s="332"/>
      <c r="Q47" s="381"/>
      <c r="R47" s="375">
        <f>IF(E47="群馬県農業技術センターが開発した機械の整備等である",2,0)</f>
        <v>0</v>
      </c>
      <c r="S47" s="375"/>
      <c r="T47" s="25"/>
    </row>
    <row r="48" spans="1:20" ht="19.5" customHeight="1" x14ac:dyDescent="0.2">
      <c r="A48" s="375" t="s">
        <v>6</v>
      </c>
      <c r="B48" s="375"/>
      <c r="C48" s="375"/>
      <c r="D48" s="375"/>
      <c r="E48" s="375" t="s">
        <v>105</v>
      </c>
      <c r="F48" s="375"/>
      <c r="G48" s="375"/>
      <c r="H48" s="375"/>
      <c r="I48" s="375"/>
      <c r="J48" s="375"/>
      <c r="K48" s="375"/>
      <c r="L48" s="375"/>
      <c r="M48" s="375"/>
      <c r="N48" s="375"/>
      <c r="O48" s="375"/>
      <c r="P48" s="375"/>
      <c r="Q48" s="375"/>
      <c r="R48" s="375"/>
      <c r="S48" s="375"/>
    </row>
    <row r="49" spans="1:19" ht="19.5" customHeight="1" x14ac:dyDescent="0.2">
      <c r="A49" s="375"/>
      <c r="B49" s="375"/>
      <c r="C49" s="375"/>
      <c r="D49" s="375"/>
      <c r="E49" s="379" t="s">
        <v>104</v>
      </c>
      <c r="F49" s="379"/>
      <c r="G49" s="379"/>
      <c r="H49" s="379"/>
      <c r="I49" s="379"/>
      <c r="J49" s="379"/>
      <c r="K49" s="379"/>
      <c r="L49" s="379"/>
      <c r="M49" s="379"/>
      <c r="N49" s="379"/>
      <c r="O49" s="379"/>
      <c r="P49" s="379"/>
      <c r="Q49" s="379"/>
      <c r="R49" s="375"/>
      <c r="S49" s="375"/>
    </row>
    <row r="50" spans="1:19" ht="68.25" customHeight="1" x14ac:dyDescent="0.2">
      <c r="A50" s="375"/>
      <c r="B50" s="375"/>
      <c r="C50" s="375"/>
      <c r="D50" s="375"/>
      <c r="E50" s="373"/>
      <c r="F50" s="373"/>
      <c r="G50" s="373"/>
      <c r="H50" s="373"/>
      <c r="I50" s="373"/>
      <c r="J50" s="373"/>
      <c r="K50" s="373"/>
      <c r="L50" s="373"/>
      <c r="M50" s="373"/>
      <c r="N50" s="373"/>
      <c r="O50" s="373"/>
      <c r="P50" s="373"/>
      <c r="Q50" s="373"/>
      <c r="R50" s="375"/>
      <c r="S50" s="375"/>
    </row>
    <row r="51" spans="1:19" ht="19.5" customHeight="1" x14ac:dyDescent="0.2">
      <c r="A51" s="379" t="s">
        <v>8</v>
      </c>
      <c r="B51" s="379"/>
      <c r="C51" s="379"/>
      <c r="D51" s="379"/>
      <c r="E51" s="379"/>
      <c r="F51" s="379"/>
      <c r="G51" s="379"/>
      <c r="H51" s="379"/>
      <c r="I51" s="379"/>
      <c r="J51" s="379"/>
      <c r="K51" s="379"/>
      <c r="L51" s="379"/>
      <c r="M51" s="379"/>
      <c r="N51" s="379"/>
      <c r="O51" s="379"/>
      <c r="P51" s="379"/>
      <c r="Q51" s="379"/>
      <c r="R51" s="379">
        <f>IFERROR(VLOOKUP($E$51,'選択リスト（野菜メニュー）'!$H$3:$I$7,2,0),0)</f>
        <v>0</v>
      </c>
      <c r="S51" s="379"/>
    </row>
    <row r="52" spans="1:19" ht="19.5" customHeight="1" x14ac:dyDescent="0.2">
      <c r="A52" s="375" t="s">
        <v>432</v>
      </c>
      <c r="B52" s="375"/>
      <c r="C52" s="375"/>
      <c r="D52" s="375"/>
      <c r="E52" s="380"/>
      <c r="F52" s="380"/>
      <c r="G52" s="380"/>
      <c r="H52" s="380"/>
      <c r="I52" s="380"/>
      <c r="J52" s="380"/>
      <c r="K52" s="380"/>
      <c r="L52" s="380"/>
      <c r="M52" s="380"/>
      <c r="N52" s="380"/>
      <c r="O52" s="380"/>
      <c r="P52" s="380"/>
      <c r="Q52" s="380"/>
      <c r="R52" s="375">
        <f>IF(ISBLANK(E52),0,IF(E52="GAP導入産地の構成員である",1,IF(E52="JGAP認証等第三者認証を受けている",3,0)))</f>
        <v>0</v>
      </c>
      <c r="S52" s="375"/>
    </row>
    <row r="53" spans="1:19" ht="19.5" customHeight="1" x14ac:dyDescent="0.2">
      <c r="A53" s="375" t="s">
        <v>473</v>
      </c>
      <c r="B53" s="375"/>
      <c r="C53" s="375"/>
      <c r="D53" s="375"/>
      <c r="E53" s="375"/>
      <c r="F53" s="375"/>
      <c r="G53" s="375"/>
      <c r="H53" s="375"/>
      <c r="I53" s="375"/>
      <c r="J53" s="375"/>
      <c r="K53" s="375"/>
      <c r="L53" s="375"/>
      <c r="M53" s="375"/>
      <c r="N53" s="375"/>
      <c r="O53" s="375"/>
      <c r="P53" s="375"/>
      <c r="Q53" s="375"/>
      <c r="R53" s="375">
        <f>IF(ISBLANK(E53),0,IF(E53="ぐんまエコファーマー（旧制度含む）である",2,IF(E53="特別栽培認証を受けている",3,IF(E53="有機JAS認証を受けている",4,0))))</f>
        <v>0</v>
      </c>
      <c r="S53" s="375"/>
    </row>
    <row r="54" spans="1:19" ht="19.5" customHeight="1" x14ac:dyDescent="0.2">
      <c r="A54" s="375" t="s">
        <v>434</v>
      </c>
      <c r="B54" s="375"/>
      <c r="C54" s="375"/>
      <c r="D54" s="375"/>
      <c r="E54" s="375"/>
      <c r="F54" s="375"/>
      <c r="G54" s="375"/>
      <c r="H54" s="375"/>
      <c r="I54" s="375"/>
      <c r="J54" s="375"/>
      <c r="K54" s="375"/>
      <c r="L54" s="375"/>
      <c r="M54" s="375"/>
      <c r="N54" s="375"/>
      <c r="O54" s="375"/>
      <c r="P54" s="375"/>
      <c r="Q54" s="375"/>
      <c r="R54" s="375">
        <f>IF(ISBLANK(E54),0,IF(E54="農地中間管理事業を活用している",2,0))</f>
        <v>0</v>
      </c>
      <c r="S54" s="375"/>
    </row>
    <row r="55" spans="1:19" ht="19.5" customHeight="1" x14ac:dyDescent="0.2">
      <c r="A55" s="375" t="s">
        <v>433</v>
      </c>
      <c r="B55" s="375"/>
      <c r="C55" s="375"/>
      <c r="D55" s="375"/>
      <c r="E55" s="375"/>
      <c r="F55" s="375"/>
      <c r="G55" s="375"/>
      <c r="H55" s="375"/>
      <c r="I55" s="375"/>
      <c r="J55" s="375"/>
      <c r="K55" s="375"/>
      <c r="L55" s="375"/>
      <c r="M55" s="375"/>
      <c r="N55" s="375"/>
      <c r="O55" s="375"/>
      <c r="P55" s="375"/>
      <c r="Q55" s="375"/>
      <c r="R55" s="375">
        <f>IF(ISBLANK(E55),0,IF(E55="統一ロゴマークを利用している",1,0))</f>
        <v>0</v>
      </c>
      <c r="S55" s="375"/>
    </row>
    <row r="56" spans="1:19" ht="19.5" customHeight="1" x14ac:dyDescent="0.2">
      <c r="A56" s="375" t="s">
        <v>474</v>
      </c>
      <c r="B56" s="375"/>
      <c r="C56" s="375"/>
      <c r="D56" s="375"/>
      <c r="E56" s="376"/>
      <c r="F56" s="377"/>
      <c r="G56" s="377"/>
      <c r="H56" s="377"/>
      <c r="I56" s="377"/>
      <c r="J56" s="377"/>
      <c r="K56" s="377"/>
      <c r="L56" s="377"/>
      <c r="M56" s="377"/>
      <c r="N56" s="377"/>
      <c r="O56" s="377"/>
      <c r="P56" s="377"/>
      <c r="Q56" s="378"/>
      <c r="R56" s="375">
        <f>IF(ISBLANK(E56),0,IF(E56="事業実施前の直近1年以内で輸出実績がある場合または、「ぐんまグローバルファーマー育成塾」卒塾生の場合",2,0))</f>
        <v>0</v>
      </c>
      <c r="S56" s="375"/>
    </row>
    <row r="57" spans="1:19" ht="19.5" customHeight="1" x14ac:dyDescent="0.2">
      <c r="A57" s="375" t="s">
        <v>542</v>
      </c>
      <c r="B57" s="375"/>
      <c r="C57" s="375"/>
      <c r="D57" s="375"/>
      <c r="E57" s="375"/>
      <c r="F57" s="375"/>
      <c r="G57" s="375"/>
      <c r="H57" s="375"/>
      <c r="I57" s="375"/>
      <c r="J57" s="375"/>
      <c r="K57" s="375"/>
      <c r="L57" s="375"/>
      <c r="M57" s="375"/>
      <c r="N57" s="375"/>
      <c r="O57" s="375"/>
      <c r="P57" s="375"/>
      <c r="Q57" s="375"/>
      <c r="R57" s="375">
        <f>IF(ISBLANK(E57),0,IF(E57="事業実施前の直近1年以内で農福連携実績がある場合",2,0))</f>
        <v>0</v>
      </c>
      <c r="S57" s="375"/>
    </row>
    <row r="58" spans="1:19" ht="19.5" customHeight="1" x14ac:dyDescent="0.2">
      <c r="A58" s="375" t="s">
        <v>546</v>
      </c>
      <c r="B58" s="375"/>
      <c r="C58" s="375"/>
      <c r="D58" s="375"/>
      <c r="E58" s="375"/>
      <c r="F58" s="375"/>
      <c r="G58" s="375"/>
      <c r="H58" s="375"/>
      <c r="I58" s="375"/>
      <c r="J58" s="375"/>
      <c r="K58" s="375"/>
      <c r="L58" s="375"/>
      <c r="M58" s="375"/>
      <c r="N58" s="375"/>
      <c r="O58" s="375"/>
      <c r="P58" s="375"/>
      <c r="Q58" s="375"/>
      <c r="R58" s="375">
        <f>IF(ISBLANK(E58),0,IF(E58="大規模経営体育成メニューまたは販売額・労働生産性向上メニュー（ハード事業のみ）を選択した場合",2,0))</f>
        <v>0</v>
      </c>
      <c r="S58" s="375"/>
    </row>
    <row r="59" spans="1:19" ht="19.5" customHeight="1" x14ac:dyDescent="0.2">
      <c r="A59" s="373" t="s">
        <v>7</v>
      </c>
      <c r="B59" s="373"/>
      <c r="C59" s="373"/>
      <c r="D59" s="373"/>
      <c r="E59" s="373"/>
      <c r="F59" s="373"/>
      <c r="G59" s="373"/>
      <c r="H59" s="373"/>
      <c r="I59" s="373"/>
      <c r="J59" s="373"/>
      <c r="K59" s="373"/>
      <c r="L59" s="373"/>
      <c r="M59" s="373"/>
      <c r="N59" s="373"/>
      <c r="O59" s="373"/>
      <c r="P59" s="373"/>
      <c r="Q59" s="373"/>
      <c r="R59" s="373">
        <f>SUM(R41:S55)</f>
        <v>0</v>
      </c>
      <c r="S59" s="373"/>
    </row>
    <row r="60" spans="1:19" x14ac:dyDescent="0.2">
      <c r="A60" s="32" t="s">
        <v>14</v>
      </c>
      <c r="C60" s="32" t="s">
        <v>103</v>
      </c>
    </row>
    <row r="61" spans="1:19" ht="32.25" customHeight="1" x14ac:dyDescent="0.2">
      <c r="C61" s="209"/>
      <c r="D61" s="209"/>
      <c r="E61" s="209"/>
      <c r="F61" s="209"/>
      <c r="G61" s="209"/>
      <c r="H61" s="209"/>
      <c r="I61" s="209"/>
      <c r="J61" s="209"/>
      <c r="K61" s="209"/>
      <c r="L61" s="209"/>
      <c r="M61" s="209"/>
      <c r="N61" s="209"/>
      <c r="O61" s="209"/>
      <c r="P61" s="209"/>
      <c r="Q61" s="209"/>
      <c r="R61" s="209"/>
      <c r="S61" s="209"/>
    </row>
    <row r="62" spans="1:19" ht="19.5" customHeight="1" x14ac:dyDescent="0.2">
      <c r="A62" s="29"/>
      <c r="B62" s="29"/>
      <c r="C62" s="29"/>
      <c r="D62" s="29"/>
      <c r="E62" s="29"/>
      <c r="F62" s="29"/>
      <c r="G62" s="29"/>
      <c r="H62" s="29"/>
      <c r="I62" s="29"/>
      <c r="J62" s="29"/>
      <c r="K62" s="29"/>
      <c r="L62" s="29"/>
      <c r="M62" s="29"/>
      <c r="N62" s="29"/>
      <c r="O62" s="29"/>
      <c r="P62" s="29"/>
      <c r="Q62" s="29"/>
      <c r="R62" s="29"/>
      <c r="S62" s="29"/>
    </row>
    <row r="63" spans="1:19" ht="24.75" customHeight="1" thickBot="1" x14ac:dyDescent="0.25">
      <c r="B63" s="29"/>
      <c r="C63" s="374" t="s">
        <v>383</v>
      </c>
      <c r="D63" s="374"/>
      <c r="E63" s="374"/>
      <c r="F63" s="374"/>
      <c r="G63" s="374"/>
      <c r="H63" s="374"/>
      <c r="I63" s="374"/>
      <c r="J63" s="374"/>
      <c r="K63" s="374"/>
      <c r="L63" s="374"/>
      <c r="M63" s="374"/>
      <c r="N63" s="374"/>
      <c r="O63" s="374"/>
      <c r="P63" s="374"/>
      <c r="Q63" s="374"/>
      <c r="R63" s="374"/>
      <c r="S63" s="374"/>
    </row>
    <row r="64" spans="1:19" ht="25.15" customHeight="1" thickBot="1" x14ac:dyDescent="0.25">
      <c r="A64" s="60"/>
      <c r="C64" s="208"/>
      <c r="D64" s="208"/>
      <c r="E64" s="208"/>
      <c r="F64" s="208"/>
      <c r="G64" s="208"/>
      <c r="H64" s="208"/>
      <c r="I64" s="208"/>
      <c r="J64" s="208"/>
      <c r="K64" s="208"/>
      <c r="L64" s="208"/>
      <c r="M64" s="208"/>
      <c r="N64" s="208"/>
      <c r="O64" s="208"/>
      <c r="P64" s="208"/>
      <c r="Q64" s="208"/>
      <c r="R64" s="208"/>
      <c r="S64" s="208"/>
    </row>
    <row r="65" spans="3:19" ht="25.15" customHeight="1" x14ac:dyDescent="0.2">
      <c r="C65" s="208"/>
      <c r="D65" s="208"/>
      <c r="E65" s="208"/>
      <c r="F65" s="208"/>
      <c r="G65" s="208"/>
      <c r="H65" s="208"/>
      <c r="I65" s="208"/>
      <c r="J65" s="208"/>
      <c r="K65" s="208"/>
      <c r="L65" s="208"/>
      <c r="M65" s="208"/>
      <c r="N65" s="208"/>
      <c r="O65" s="208"/>
      <c r="P65" s="208"/>
      <c r="Q65" s="208"/>
      <c r="R65" s="208"/>
      <c r="S65" s="208"/>
    </row>
  </sheetData>
  <mergeCells count="100">
    <mergeCell ref="A3:S3"/>
    <mergeCell ref="A4:S4"/>
    <mergeCell ref="A7:B7"/>
    <mergeCell ref="C7:F7"/>
    <mergeCell ref="G7:H7"/>
    <mergeCell ref="I7:J7"/>
    <mergeCell ref="K7:M7"/>
    <mergeCell ref="N7:S7"/>
    <mergeCell ref="A13:C13"/>
    <mergeCell ref="D13:I13"/>
    <mergeCell ref="J13:N13"/>
    <mergeCell ref="O13:S13"/>
    <mergeCell ref="A14:C14"/>
    <mergeCell ref="D14:I14"/>
    <mergeCell ref="J14:N14"/>
    <mergeCell ref="O14:S14"/>
    <mergeCell ref="A11:C11"/>
    <mergeCell ref="D11:I11"/>
    <mergeCell ref="J11:N11"/>
    <mergeCell ref="O11:S11"/>
    <mergeCell ref="A12:C12"/>
    <mergeCell ref="D12:I12"/>
    <mergeCell ref="J12:N12"/>
    <mergeCell ref="O12:S12"/>
    <mergeCell ref="A40:D40"/>
    <mergeCell ref="E40:Q40"/>
    <mergeCell ref="R40:S40"/>
    <mergeCell ref="A15:C15"/>
    <mergeCell ref="D15:I15"/>
    <mergeCell ref="J15:N15"/>
    <mergeCell ref="O15:S15"/>
    <mergeCell ref="A28:D28"/>
    <mergeCell ref="E28:G28"/>
    <mergeCell ref="H28:J28"/>
    <mergeCell ref="K28:M28"/>
    <mergeCell ref="N28:S28"/>
    <mergeCell ref="A29:D29"/>
    <mergeCell ref="E29:G29"/>
    <mergeCell ref="H29:J29"/>
    <mergeCell ref="K29:M29"/>
    <mergeCell ref="N29:S29"/>
    <mergeCell ref="A34:G34"/>
    <mergeCell ref="H34:N34"/>
    <mergeCell ref="A35:G35"/>
    <mergeCell ref="H35:N35"/>
    <mergeCell ref="A41:D41"/>
    <mergeCell ref="E41:Q41"/>
    <mergeCell ref="R41:S41"/>
    <mergeCell ref="A42:D42"/>
    <mergeCell ref="E42:Q42"/>
    <mergeCell ref="R42:S42"/>
    <mergeCell ref="A45:D45"/>
    <mergeCell ref="E45:Q45"/>
    <mergeCell ref="R45:S45"/>
    <mergeCell ref="A46:D46"/>
    <mergeCell ref="E46:Q46"/>
    <mergeCell ref="R46:S46"/>
    <mergeCell ref="A43:D43"/>
    <mergeCell ref="E43:Q43"/>
    <mergeCell ref="R43:S43"/>
    <mergeCell ref="A44:D44"/>
    <mergeCell ref="E44:Q44"/>
    <mergeCell ref="R44:S44"/>
    <mergeCell ref="A47:D47"/>
    <mergeCell ref="E47:Q47"/>
    <mergeCell ref="R47:S47"/>
    <mergeCell ref="A48:D50"/>
    <mergeCell ref="E48:H48"/>
    <mergeCell ref="I48:Q48"/>
    <mergeCell ref="R48:S50"/>
    <mergeCell ref="E49:Q49"/>
    <mergeCell ref="E50:Q50"/>
    <mergeCell ref="A53:D53"/>
    <mergeCell ref="E53:Q53"/>
    <mergeCell ref="R53:S53"/>
    <mergeCell ref="A54:D54"/>
    <mergeCell ref="E54:Q54"/>
    <mergeCell ref="R54:S54"/>
    <mergeCell ref="A51:D51"/>
    <mergeCell ref="E51:Q51"/>
    <mergeCell ref="R51:S51"/>
    <mergeCell ref="A52:D52"/>
    <mergeCell ref="E52:Q52"/>
    <mergeCell ref="R52:S52"/>
    <mergeCell ref="A59:Q59"/>
    <mergeCell ref="R59:S59"/>
    <mergeCell ref="C61:S61"/>
    <mergeCell ref="C63:S65"/>
    <mergeCell ref="A55:D55"/>
    <mergeCell ref="E55:Q55"/>
    <mergeCell ref="R55:S55"/>
    <mergeCell ref="A56:D56"/>
    <mergeCell ref="E56:Q56"/>
    <mergeCell ref="R56:S56"/>
    <mergeCell ref="A57:D57"/>
    <mergeCell ref="E57:Q57"/>
    <mergeCell ref="R57:S57"/>
    <mergeCell ref="A58:D58"/>
    <mergeCell ref="E58:Q58"/>
    <mergeCell ref="R58:S58"/>
  </mergeCells>
  <phoneticPr fontId="2"/>
  <pageMargins left="0.7" right="0.7" top="0.75" bottom="0.75" header="0.3" footer="0.3"/>
  <pageSetup paperSize="9" firstPageNumber="0" fitToHeight="0" orientation="portrait" useFirstPageNumber="1" r:id="rId1"/>
  <rowBreaks count="1" manualBreakCount="1">
    <brk id="38" max="16383"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CDC4865B-1A26-4001-B596-1439171FED62}">
          <x14:formula1>
            <xm:f>'選択リスト（野菜メニュー）'!$T$2:$T$4</xm:f>
          </x14:formula1>
          <xm:sqref>E56:Q56</xm:sqref>
        </x14:dataValidation>
        <x14:dataValidation type="list" allowBlank="1" showInputMessage="1" showErrorMessage="1" xr:uid="{C48CE20A-54A2-4E14-95F7-BB97A726226F}">
          <x14:formula1>
            <xm:f>'選択リスト（野菜メニュー）'!$P$2:$P$3</xm:f>
          </x14:formula1>
          <xm:sqref>E52:Q52</xm:sqref>
        </x14:dataValidation>
        <x14:dataValidation type="list" allowBlank="1" showInputMessage="1" showErrorMessage="1" xr:uid="{62CA3E75-4E6A-4114-B331-5B7D857E9B3C}">
          <x14:formula1>
            <xm:f>'選択リスト（野菜メニュー）'!$N$2:$N$4</xm:f>
          </x14:formula1>
          <xm:sqref>E46:Q46</xm:sqref>
        </x14:dataValidation>
        <x14:dataValidation type="list" allowBlank="1" showInputMessage="1" showErrorMessage="1" xr:uid="{18E4C1E9-3CEF-4BA9-8E39-BD84488E6E6C}">
          <x14:formula1>
            <xm:f>'選択リスト（野菜メニュー）'!$S$2:$S$3</xm:f>
          </x14:formula1>
          <xm:sqref>E55:Q55</xm:sqref>
        </x14:dataValidation>
        <x14:dataValidation type="list" allowBlank="1" showInputMessage="1" showErrorMessage="1" xr:uid="{4AF17AF8-FA37-4016-8260-BB7AE424C19B}">
          <x14:formula1>
            <xm:f>'選択リスト（野菜メニュー）'!$Q$2:$Q$5</xm:f>
          </x14:formula1>
          <xm:sqref>E53:Q53</xm:sqref>
        </x14:dataValidation>
        <x14:dataValidation type="list" allowBlank="1" showInputMessage="1" showErrorMessage="1" xr:uid="{F3D5EF43-1D59-4117-B77C-4F4B3B90A5A4}">
          <x14:formula1>
            <xm:f>'選択リスト（野菜メニュー）'!$R$2:$R$3</xm:f>
          </x14:formula1>
          <xm:sqref>E54:Q54</xm:sqref>
        </x14:dataValidation>
        <x14:dataValidation type="list" showInputMessage="1" xr:uid="{A9D274D3-6E6C-4583-A526-19A5D6D7C3C1}">
          <x14:formula1>
            <xm:f>'選択リスト（野菜メニュー）'!$G$2:$G$4</xm:f>
          </x14:formula1>
          <xm:sqref>E44:Q44</xm:sqref>
        </x14:dataValidation>
        <x14:dataValidation type="list" showInputMessage="1" xr:uid="{D10A9EF9-3F10-4A16-9AD5-820719F3D123}">
          <x14:formula1>
            <xm:f>'選択リスト（野菜メニュー）'!$D$2:$D$4</xm:f>
          </x14:formula1>
          <xm:sqref>E42:Q42</xm:sqref>
        </x14:dataValidation>
        <x14:dataValidation type="list" showInputMessage="1" xr:uid="{53778976-4629-412D-BECF-F62EE7C2FB0C}">
          <x14:formula1>
            <xm:f>'選択リスト（野菜メニュー）'!$L$2:$L$4</xm:f>
          </x14:formula1>
          <xm:sqref>E41:Q41</xm:sqref>
        </x14:dataValidation>
        <x14:dataValidation type="list" showInputMessage="1" xr:uid="{0923A818-4F94-4F2A-95B1-988F9B08C4EA}">
          <x14:formula1>
            <xm:f>'選択リスト（野菜メニュー）'!$M$2:$M$4</xm:f>
          </x14:formula1>
          <xm:sqref>E47:Q47</xm:sqref>
        </x14:dataValidation>
        <x14:dataValidation type="list" showInputMessage="1" xr:uid="{7CE6CACC-D507-464E-861F-171CB85C226A}">
          <x14:formula1>
            <xm:f>'選択リスト（野菜メニュー）'!$O$2:$O$9</xm:f>
          </x14:formula1>
          <xm:sqref>I48:Q48</xm:sqref>
        </x14:dataValidation>
        <x14:dataValidation type="list" showInputMessage="1" xr:uid="{B19D4C4D-A8F1-4888-9451-5012153F63C1}">
          <x14:formula1>
            <xm:f>'選択リスト（野菜メニュー）'!$A$2:$A$7</xm:f>
          </x14:formula1>
          <xm:sqref>O13:S13</xm:sqref>
        </x14:dataValidation>
        <x14:dataValidation type="list" allowBlank="1" showInputMessage="1" xr:uid="{27E15FF4-8B34-407F-85D7-85B3D43798DC}">
          <x14:formula1>
            <xm:f>'選択リスト（野菜メニュー）'!$H$2:$H$7</xm:f>
          </x14:formula1>
          <xm:sqref>E51:Q51</xm:sqref>
        </x14:dataValidation>
        <x14:dataValidation type="list" showInputMessage="1" xr:uid="{DCDC73F5-C79E-444A-8203-5CCA2A3E8C32}">
          <x14:formula1>
            <xm:f>'選択リスト（野菜メニュー）'!$E$2:$E$6</xm:f>
          </x14:formula1>
          <xm:sqref>E43:Q43</xm:sqref>
        </x14:dataValidation>
        <x14:dataValidation type="list" allowBlank="1" showInputMessage="1" showErrorMessage="1" xr:uid="{2932B670-A8CE-45A7-A8DC-56BE3552237F}">
          <x14:formula1>
            <xm:f>'選択リスト（野菜メニュー）'!$U$2:$U$3</xm:f>
          </x14:formula1>
          <xm:sqref>E57:Q57</xm:sqref>
        </x14:dataValidation>
        <x14:dataValidation type="list" allowBlank="1" showInputMessage="1" showErrorMessage="1" xr:uid="{C9A4E148-9E60-4668-84D9-2F70C838C1BA}">
          <x14:formula1>
            <xm:f>'選択リスト（野菜メニュー）'!$V$2:$V$3</xm:f>
          </x14:formula1>
          <xm:sqref>E58:Q58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84ADC-E478-4B44-B348-9A3C52EAC60D}">
  <dimension ref="A1:S25"/>
  <sheetViews>
    <sheetView showGridLines="0" view="pageBreakPreview" topLeftCell="A11" zoomScale="90" zoomScaleNormal="100" zoomScaleSheetLayoutView="90" workbookViewId="0">
      <selection activeCell="V22" sqref="V22"/>
    </sheetView>
  </sheetViews>
  <sheetFormatPr defaultColWidth="9" defaultRowHeight="13" x14ac:dyDescent="0.2"/>
  <cols>
    <col min="1" max="19" width="4.6328125" style="32" customWidth="1"/>
    <col min="20" max="16384" width="9" style="32"/>
  </cols>
  <sheetData>
    <row r="1" spans="1:19" x14ac:dyDescent="0.2">
      <c r="A1" s="32" t="s">
        <v>644</v>
      </c>
    </row>
    <row r="3" spans="1:19" ht="21" x14ac:dyDescent="0.2">
      <c r="A3" s="397" t="s">
        <v>645</v>
      </c>
      <c r="B3" s="397"/>
      <c r="C3" s="397"/>
      <c r="D3" s="397"/>
      <c r="E3" s="397"/>
      <c r="F3" s="397"/>
      <c r="G3" s="397"/>
      <c r="H3" s="397"/>
      <c r="I3" s="397"/>
      <c r="J3" s="397"/>
      <c r="K3" s="397"/>
      <c r="L3" s="397"/>
      <c r="M3" s="397"/>
      <c r="N3" s="397"/>
      <c r="O3" s="397"/>
      <c r="P3" s="397"/>
      <c r="Q3" s="397"/>
      <c r="R3" s="397"/>
      <c r="S3" s="397"/>
    </row>
    <row r="4" spans="1:19" ht="21" x14ac:dyDescent="0.2">
      <c r="A4" s="397" t="s">
        <v>555</v>
      </c>
      <c r="B4" s="397"/>
      <c r="C4" s="397"/>
      <c r="D4" s="397"/>
      <c r="E4" s="397"/>
      <c r="F4" s="397"/>
      <c r="G4" s="397"/>
      <c r="H4" s="397"/>
      <c r="I4" s="397"/>
      <c r="J4" s="397"/>
      <c r="K4" s="397"/>
      <c r="L4" s="397"/>
      <c r="M4" s="397"/>
      <c r="N4" s="397"/>
      <c r="O4" s="397"/>
      <c r="P4" s="397"/>
      <c r="Q4" s="397"/>
      <c r="R4" s="397"/>
      <c r="S4" s="397"/>
    </row>
    <row r="6" spans="1:19" x14ac:dyDescent="0.2">
      <c r="A6" s="32" t="s">
        <v>373</v>
      </c>
    </row>
    <row r="7" spans="1:19" ht="19.5" customHeight="1" x14ac:dyDescent="0.2">
      <c r="A7" s="401" t="s">
        <v>95</v>
      </c>
      <c r="B7" s="401"/>
      <c r="C7" s="401"/>
      <c r="D7" s="401"/>
      <c r="E7" s="401"/>
      <c r="F7" s="401"/>
      <c r="G7" s="401" t="s">
        <v>100</v>
      </c>
      <c r="H7" s="401"/>
      <c r="I7" s="401"/>
      <c r="J7" s="401"/>
      <c r="K7" s="401" t="s">
        <v>368</v>
      </c>
      <c r="L7" s="401"/>
      <c r="M7" s="401"/>
      <c r="N7" s="401"/>
      <c r="O7" s="401"/>
      <c r="P7" s="401"/>
      <c r="Q7" s="401"/>
      <c r="R7" s="401"/>
      <c r="S7" s="401"/>
    </row>
    <row r="10" spans="1:19" x14ac:dyDescent="0.2">
      <c r="A10" s="32" t="s">
        <v>556</v>
      </c>
    </row>
    <row r="11" spans="1:19" ht="227.5" customHeight="1" x14ac:dyDescent="0.2">
      <c r="A11" s="398" t="s">
        <v>557</v>
      </c>
      <c r="B11" s="399"/>
      <c r="C11" s="399"/>
      <c r="D11" s="399"/>
      <c r="E11" s="399"/>
      <c r="F11" s="399"/>
      <c r="G11" s="399"/>
      <c r="H11" s="399"/>
      <c r="I11" s="399"/>
      <c r="J11" s="399"/>
      <c r="K11" s="399"/>
      <c r="L11" s="399"/>
      <c r="M11" s="399"/>
      <c r="N11" s="399"/>
      <c r="O11" s="399"/>
      <c r="P11" s="399"/>
      <c r="Q11" s="399"/>
      <c r="R11" s="399"/>
      <c r="S11" s="400"/>
    </row>
    <row r="16" spans="1:19" x14ac:dyDescent="0.2">
      <c r="A16" s="32" t="s">
        <v>558</v>
      </c>
    </row>
    <row r="17" spans="1:19" ht="212.5" customHeight="1" x14ac:dyDescent="0.2">
      <c r="A17" s="398" t="s">
        <v>559</v>
      </c>
      <c r="B17" s="399"/>
      <c r="C17" s="399"/>
      <c r="D17" s="399"/>
      <c r="E17" s="399"/>
      <c r="F17" s="399"/>
      <c r="G17" s="399"/>
      <c r="H17" s="399"/>
      <c r="I17" s="399"/>
      <c r="J17" s="399"/>
      <c r="K17" s="399"/>
      <c r="L17" s="399"/>
      <c r="M17" s="399"/>
      <c r="N17" s="399"/>
      <c r="O17" s="399"/>
      <c r="P17" s="399"/>
      <c r="Q17" s="399"/>
      <c r="R17" s="399"/>
      <c r="S17" s="400"/>
    </row>
    <row r="21" spans="1:19" x14ac:dyDescent="0.2">
      <c r="A21" s="32" t="s">
        <v>560</v>
      </c>
    </row>
    <row r="22" spans="1:19" ht="212.5" customHeight="1" x14ac:dyDescent="0.2">
      <c r="A22" s="398"/>
      <c r="B22" s="399"/>
      <c r="C22" s="399"/>
      <c r="D22" s="399"/>
      <c r="E22" s="399"/>
      <c r="F22" s="399"/>
      <c r="G22" s="399"/>
      <c r="H22" s="399"/>
      <c r="I22" s="399"/>
      <c r="J22" s="399"/>
      <c r="K22" s="399"/>
      <c r="L22" s="399"/>
      <c r="M22" s="399"/>
      <c r="N22" s="399"/>
      <c r="O22" s="399"/>
      <c r="P22" s="399"/>
      <c r="Q22" s="399"/>
      <c r="R22" s="399"/>
      <c r="S22" s="400"/>
    </row>
    <row r="23" spans="1:19" x14ac:dyDescent="0.2">
      <c r="A23" s="130"/>
      <c r="B23" s="130"/>
      <c r="C23" s="130"/>
      <c r="D23" s="130"/>
      <c r="E23" s="130"/>
      <c r="F23" s="130"/>
      <c r="G23" s="130"/>
      <c r="H23" s="130"/>
      <c r="I23" s="130"/>
      <c r="J23" s="130"/>
      <c r="K23" s="130"/>
      <c r="L23" s="130"/>
      <c r="M23" s="130"/>
      <c r="N23" s="130"/>
      <c r="O23" s="130"/>
      <c r="P23" s="130"/>
      <c r="Q23" s="130"/>
      <c r="R23" s="130"/>
      <c r="S23" s="130"/>
    </row>
    <row r="24" spans="1:19" x14ac:dyDescent="0.2">
      <c r="A24" s="130"/>
      <c r="B24" s="130"/>
      <c r="C24" s="130"/>
      <c r="D24" s="130"/>
      <c r="E24" s="130"/>
      <c r="F24" s="130"/>
      <c r="G24" s="130"/>
      <c r="H24" s="130"/>
      <c r="I24" s="130"/>
      <c r="J24" s="130"/>
      <c r="K24" s="130"/>
      <c r="L24" s="130"/>
      <c r="M24" s="130"/>
      <c r="N24" s="130"/>
      <c r="O24" s="130"/>
      <c r="P24" s="130"/>
      <c r="Q24" s="130"/>
      <c r="R24" s="130"/>
      <c r="S24" s="130"/>
    </row>
    <row r="25" spans="1:19" x14ac:dyDescent="0.2">
      <c r="A25" s="130"/>
      <c r="B25" s="130"/>
      <c r="C25" s="130"/>
      <c r="D25" s="130"/>
      <c r="E25" s="130"/>
      <c r="F25" s="130"/>
      <c r="G25" s="130"/>
      <c r="H25" s="130"/>
      <c r="I25" s="130"/>
      <c r="J25" s="130"/>
      <c r="K25" s="130"/>
      <c r="L25" s="130"/>
      <c r="M25" s="130"/>
      <c r="N25" s="130"/>
      <c r="O25" s="130"/>
      <c r="P25" s="130"/>
      <c r="Q25" s="130"/>
      <c r="R25" s="130"/>
      <c r="S25" s="130"/>
    </row>
  </sheetData>
  <mergeCells count="11">
    <mergeCell ref="A17:S17"/>
    <mergeCell ref="A22:S22"/>
    <mergeCell ref="A11:S11"/>
    <mergeCell ref="A3:S3"/>
    <mergeCell ref="A4:S4"/>
    <mergeCell ref="A7:B7"/>
    <mergeCell ref="C7:F7"/>
    <mergeCell ref="G7:H7"/>
    <mergeCell ref="I7:J7"/>
    <mergeCell ref="K7:M7"/>
    <mergeCell ref="N7:S7"/>
  </mergeCells>
  <phoneticPr fontId="2"/>
  <pageMargins left="0.7" right="0.7" top="0.75" bottom="0.75" header="0.3" footer="0.3"/>
  <pageSetup paperSize="9" orientation="portrait" r:id="rId1"/>
  <rowBreaks count="1" manualBreakCount="1">
    <brk id="19"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14</vt:i4>
      </vt:variant>
    </vt:vector>
  </HeadingPairs>
  <TitlesOfParts>
    <vt:vector size="39" baseType="lpstr">
      <vt:lpstr>1</vt:lpstr>
      <vt:lpstr>1-1</vt:lpstr>
      <vt:lpstr>1-2-1</vt:lpstr>
      <vt:lpstr>1-2-2</vt:lpstr>
      <vt:lpstr>2</vt:lpstr>
      <vt:lpstr>2-1</vt:lpstr>
      <vt:lpstr>2-2</vt:lpstr>
      <vt:lpstr>2-2個票（野菜ハード）</vt:lpstr>
      <vt:lpstr>2-2個票（ハード労働生産性根拠)</vt:lpstr>
      <vt:lpstr>2-2個票（野菜ソフトうち販売PR）</vt:lpstr>
      <vt:lpstr>2-2個票（野菜ソフトうちGAP）</vt:lpstr>
      <vt:lpstr>2-2個票（花きハード）</vt:lpstr>
      <vt:lpstr>2-2個票（花きソフト　）</vt:lpstr>
      <vt:lpstr>3</vt:lpstr>
      <vt:lpstr>4</vt:lpstr>
      <vt:lpstr>4-1 </vt:lpstr>
      <vt:lpstr>4-1利用状況報告個票</vt:lpstr>
      <vt:lpstr>5</vt:lpstr>
      <vt:lpstr>6</vt:lpstr>
      <vt:lpstr>7</vt:lpstr>
      <vt:lpstr>8</vt:lpstr>
      <vt:lpstr>９</vt:lpstr>
      <vt:lpstr>10</vt:lpstr>
      <vt:lpstr>選択リスト（野菜メニュー）</vt:lpstr>
      <vt:lpstr>選択リスト（花きメニュー）</vt:lpstr>
      <vt:lpstr>'1'!Print_Area</vt:lpstr>
      <vt:lpstr>'10'!Print_Area</vt:lpstr>
      <vt:lpstr>'1-1'!Print_Area</vt:lpstr>
      <vt:lpstr>'1-2-1'!Print_Area</vt:lpstr>
      <vt:lpstr>'1-2-2'!Print_Area</vt:lpstr>
      <vt:lpstr>'2-1'!Print_Area</vt:lpstr>
      <vt:lpstr>'2-2個票（ハード労働生産性根拠)'!Print_Area</vt:lpstr>
      <vt:lpstr>'2-2個票（花きソフト　）'!Print_Area</vt:lpstr>
      <vt:lpstr>'2-2個票（野菜ソフトうちGAP）'!Print_Area</vt:lpstr>
      <vt:lpstr>'2-2個票（野菜ソフトうち販売PR）'!Print_Area</vt:lpstr>
      <vt:lpstr>'4-1 '!Print_Area</vt:lpstr>
      <vt:lpstr>'8'!Print_Area</vt:lpstr>
      <vt:lpstr>花きメニュー</vt:lpstr>
      <vt:lpstr>野菜メニュー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2025-03-26T14:36:05Z</dcterms:created>
  <dcterms:modified xsi:type="dcterms:W3CDTF">2025-03-26T14:36:47Z</dcterms:modified>
</cp:coreProperties>
</file>