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934FF438-F386-4033-9540-E1B4D71545F6}" xr6:coauthVersionLast="47" xr6:coauthVersionMax="47" xr10:uidLastSave="{00000000-0000-0000-0000-000000000000}"/>
  <bookViews>
    <workbookView xWindow="-120" yWindow="-120" windowWidth="29040" windowHeight="15840" xr2:uid="{060E6BDA-0B5E-43B4-989B-DC1177068FA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3" i="1" l="1"/>
  <c r="J283" i="1"/>
  <c r="I283" i="1"/>
  <c r="H283" i="1"/>
  <c r="G283" i="1"/>
  <c r="F283" i="1"/>
  <c r="E283" i="1"/>
  <c r="D283" i="1"/>
  <c r="C283" i="1"/>
  <c r="B283" i="1"/>
  <c r="A283" i="1"/>
  <c r="K282" i="1"/>
  <c r="J282" i="1"/>
  <c r="I282" i="1"/>
  <c r="H282" i="1"/>
  <c r="G282" i="1"/>
  <c r="F282" i="1"/>
  <c r="E282" i="1"/>
  <c r="D282" i="1"/>
  <c r="C282" i="1"/>
  <c r="B282" i="1"/>
  <c r="A282" i="1"/>
  <c r="K281" i="1"/>
  <c r="J281" i="1"/>
  <c r="I281" i="1"/>
  <c r="H281" i="1"/>
  <c r="G281" i="1"/>
  <c r="F281" i="1"/>
  <c r="E281" i="1"/>
  <c r="D281" i="1"/>
  <c r="C281" i="1"/>
  <c r="B281" i="1"/>
  <c r="A281" i="1"/>
  <c r="K280" i="1"/>
  <c r="J280" i="1"/>
  <c r="I280" i="1"/>
  <c r="H280" i="1"/>
  <c r="G280" i="1"/>
  <c r="F280" i="1"/>
  <c r="E280" i="1"/>
  <c r="D280" i="1"/>
  <c r="C280" i="1"/>
  <c r="B280" i="1"/>
  <c r="A280" i="1"/>
  <c r="K279" i="1"/>
  <c r="J279" i="1"/>
  <c r="I279" i="1"/>
  <c r="H279" i="1"/>
  <c r="G279" i="1"/>
  <c r="F279" i="1"/>
  <c r="E279" i="1"/>
  <c r="D279" i="1"/>
  <c r="C279" i="1"/>
  <c r="B279" i="1"/>
  <c r="A279" i="1"/>
  <c r="K278" i="1"/>
  <c r="J278" i="1"/>
  <c r="I278" i="1"/>
  <c r="H278" i="1"/>
  <c r="G278" i="1"/>
  <c r="F278" i="1"/>
  <c r="E278" i="1"/>
  <c r="D278" i="1"/>
  <c r="C278" i="1"/>
  <c r="B278" i="1"/>
  <c r="A278" i="1"/>
  <c r="K277" i="1"/>
  <c r="J277" i="1"/>
  <c r="I277" i="1"/>
  <c r="H277" i="1"/>
  <c r="G277" i="1"/>
  <c r="F277" i="1"/>
  <c r="E277" i="1"/>
  <c r="D277" i="1"/>
  <c r="C277" i="1"/>
  <c r="B277" i="1"/>
  <c r="A277" i="1"/>
  <c r="K276" i="1"/>
  <c r="J276" i="1"/>
  <c r="I276" i="1"/>
  <c r="H276" i="1"/>
  <c r="G276" i="1"/>
  <c r="F276" i="1"/>
  <c r="E276" i="1"/>
  <c r="D276" i="1"/>
  <c r="C276" i="1"/>
  <c r="B276" i="1"/>
  <c r="A276" i="1"/>
  <c r="K275" i="1"/>
  <c r="J275" i="1"/>
  <c r="I275" i="1"/>
  <c r="H275" i="1"/>
  <c r="G275" i="1"/>
  <c r="F275" i="1"/>
  <c r="E275" i="1"/>
  <c r="D275" i="1"/>
  <c r="C275" i="1"/>
  <c r="B275" i="1"/>
  <c r="A275" i="1"/>
  <c r="K274" i="1"/>
  <c r="J274" i="1"/>
  <c r="I274" i="1"/>
  <c r="H274" i="1"/>
  <c r="G274" i="1"/>
  <c r="F274" i="1"/>
  <c r="E274" i="1"/>
  <c r="D274" i="1"/>
  <c r="C274" i="1"/>
  <c r="B274" i="1"/>
  <c r="A274" i="1"/>
  <c r="K273" i="1"/>
  <c r="J273" i="1"/>
  <c r="I273" i="1"/>
  <c r="H273" i="1"/>
  <c r="G273" i="1"/>
  <c r="F273" i="1"/>
  <c r="E273" i="1"/>
  <c r="D273" i="1"/>
  <c r="C273" i="1"/>
  <c r="B273" i="1"/>
  <c r="A273" i="1"/>
  <c r="K272" i="1"/>
  <c r="J272" i="1"/>
  <c r="I272" i="1"/>
  <c r="H272" i="1"/>
  <c r="G272" i="1"/>
  <c r="F272" i="1"/>
  <c r="E272" i="1"/>
  <c r="D272" i="1"/>
  <c r="C272" i="1"/>
  <c r="B272" i="1"/>
  <c r="A272" i="1"/>
  <c r="K271" i="1"/>
  <c r="J271" i="1"/>
  <c r="I271" i="1"/>
  <c r="H271" i="1"/>
  <c r="G271" i="1"/>
  <c r="F271" i="1"/>
  <c r="E271" i="1"/>
  <c r="D271" i="1"/>
  <c r="C271" i="1"/>
  <c r="B271" i="1"/>
  <c r="A271" i="1"/>
  <c r="K270" i="1"/>
  <c r="J270" i="1"/>
  <c r="I270" i="1"/>
  <c r="H270" i="1"/>
  <c r="G270" i="1"/>
  <c r="F270" i="1"/>
  <c r="E270" i="1"/>
  <c r="D270" i="1"/>
  <c r="C270" i="1"/>
  <c r="B270" i="1"/>
  <c r="A270" i="1"/>
  <c r="K269" i="1"/>
  <c r="J269" i="1"/>
  <c r="I269" i="1"/>
  <c r="H269" i="1"/>
  <c r="G269" i="1"/>
  <c r="F269" i="1"/>
  <c r="E269" i="1"/>
  <c r="D269" i="1"/>
  <c r="C269" i="1"/>
  <c r="B269" i="1"/>
  <c r="A269" i="1"/>
  <c r="K268" i="1"/>
  <c r="J268" i="1"/>
  <c r="I268" i="1"/>
  <c r="H268" i="1"/>
  <c r="G268" i="1"/>
  <c r="F268" i="1"/>
  <c r="E268" i="1"/>
  <c r="D268" i="1"/>
  <c r="C268" i="1"/>
  <c r="B268" i="1"/>
  <c r="A268" i="1"/>
  <c r="K267" i="1"/>
  <c r="J267" i="1"/>
  <c r="I267" i="1"/>
  <c r="H267" i="1"/>
  <c r="G267" i="1"/>
  <c r="F267" i="1"/>
  <c r="E267" i="1"/>
  <c r="D267" i="1"/>
  <c r="C267" i="1"/>
  <c r="B267" i="1"/>
  <c r="A267" i="1"/>
  <c r="K266" i="1"/>
  <c r="J266" i="1"/>
  <c r="I266" i="1"/>
  <c r="H266" i="1"/>
  <c r="G266" i="1"/>
  <c r="F266" i="1"/>
  <c r="E266" i="1"/>
  <c r="D266" i="1"/>
  <c r="C266" i="1"/>
  <c r="B266" i="1"/>
  <c r="A266" i="1"/>
  <c r="K265" i="1"/>
  <c r="J265" i="1"/>
  <c r="I265" i="1"/>
  <c r="H265" i="1"/>
  <c r="G265" i="1"/>
  <c r="F265" i="1"/>
  <c r="E265" i="1"/>
  <c r="D265" i="1"/>
  <c r="C265" i="1"/>
  <c r="B265" i="1"/>
  <c r="A265" i="1"/>
  <c r="K264" i="1"/>
  <c r="J264" i="1"/>
  <c r="I264" i="1"/>
  <c r="H264" i="1"/>
  <c r="G264" i="1"/>
  <c r="F264" i="1"/>
  <c r="E264" i="1"/>
  <c r="D264" i="1"/>
  <c r="C264" i="1"/>
  <c r="B264" i="1"/>
  <c r="A264" i="1"/>
  <c r="K263" i="1"/>
  <c r="J263" i="1"/>
  <c r="I263" i="1"/>
  <c r="H263" i="1"/>
  <c r="G263" i="1"/>
  <c r="F263" i="1"/>
  <c r="E263" i="1"/>
  <c r="D263" i="1"/>
  <c r="C263" i="1"/>
  <c r="B263" i="1"/>
  <c r="A263" i="1"/>
  <c r="K262" i="1"/>
  <c r="J262" i="1"/>
  <c r="I262" i="1"/>
  <c r="H262" i="1"/>
  <c r="G262" i="1"/>
  <c r="F262" i="1"/>
  <c r="E262" i="1"/>
  <c r="D262" i="1"/>
  <c r="C262" i="1"/>
  <c r="B262" i="1"/>
  <c r="A262" i="1"/>
  <c r="K261" i="1"/>
  <c r="J261" i="1"/>
  <c r="I261" i="1"/>
  <c r="H261" i="1"/>
  <c r="G261" i="1"/>
  <c r="F261" i="1"/>
  <c r="E261" i="1"/>
  <c r="D261" i="1"/>
  <c r="C261" i="1"/>
  <c r="B261" i="1"/>
  <c r="A261" i="1"/>
  <c r="K260" i="1"/>
  <c r="J260" i="1"/>
  <c r="I260" i="1"/>
  <c r="H260" i="1"/>
  <c r="G260" i="1"/>
  <c r="F260" i="1"/>
  <c r="E260" i="1"/>
  <c r="D260" i="1"/>
  <c r="C260" i="1"/>
  <c r="B260" i="1"/>
  <c r="A260" i="1"/>
  <c r="K259" i="1"/>
  <c r="J259" i="1"/>
  <c r="I259" i="1"/>
  <c r="H259" i="1"/>
  <c r="G259" i="1"/>
  <c r="F259" i="1"/>
  <c r="E259" i="1"/>
  <c r="D259" i="1"/>
  <c r="C259" i="1"/>
  <c r="B259" i="1"/>
  <c r="A259" i="1"/>
  <c r="K258" i="1"/>
  <c r="J258" i="1"/>
  <c r="I258" i="1"/>
  <c r="H258" i="1"/>
  <c r="G258" i="1"/>
  <c r="F258" i="1"/>
  <c r="E258" i="1"/>
  <c r="D258" i="1"/>
  <c r="C258" i="1"/>
  <c r="B258" i="1"/>
  <c r="A258" i="1"/>
  <c r="K257" i="1"/>
  <c r="J257" i="1"/>
  <c r="I257" i="1"/>
  <c r="H257" i="1"/>
  <c r="G257" i="1"/>
  <c r="F257" i="1"/>
  <c r="E257" i="1"/>
  <c r="D257" i="1"/>
  <c r="C257" i="1"/>
  <c r="B257" i="1"/>
  <c r="A257" i="1"/>
  <c r="K256" i="1"/>
  <c r="J256" i="1"/>
  <c r="I256" i="1"/>
  <c r="H256" i="1"/>
  <c r="G256" i="1"/>
  <c r="F256" i="1"/>
  <c r="E256" i="1"/>
  <c r="D256" i="1"/>
  <c r="C256" i="1"/>
  <c r="B256" i="1"/>
  <c r="A256" i="1"/>
  <c r="K255" i="1"/>
  <c r="J255" i="1"/>
  <c r="I255" i="1"/>
  <c r="H255" i="1"/>
  <c r="G255" i="1"/>
  <c r="F255" i="1"/>
  <c r="E255" i="1"/>
  <c r="D255" i="1"/>
  <c r="C255" i="1"/>
  <c r="B255" i="1"/>
  <c r="A255" i="1"/>
  <c r="K254" i="1"/>
  <c r="J254" i="1"/>
  <c r="I254" i="1"/>
  <c r="H254" i="1"/>
  <c r="G254" i="1"/>
  <c r="F254" i="1"/>
  <c r="E254" i="1"/>
  <c r="D254" i="1"/>
  <c r="C254" i="1"/>
  <c r="B254" i="1"/>
  <c r="A254" i="1"/>
  <c r="K253" i="1"/>
  <c r="J253" i="1"/>
  <c r="I253" i="1"/>
  <c r="H253" i="1"/>
  <c r="G253" i="1"/>
  <c r="F253" i="1"/>
  <c r="E253" i="1"/>
  <c r="D253" i="1"/>
  <c r="C253" i="1"/>
  <c r="B253" i="1"/>
  <c r="A253" i="1"/>
  <c r="K252" i="1"/>
  <c r="J252" i="1"/>
  <c r="I252" i="1"/>
  <c r="H252" i="1"/>
  <c r="G252" i="1"/>
  <c r="F252" i="1"/>
  <c r="E252" i="1"/>
  <c r="D252" i="1"/>
  <c r="C252" i="1"/>
  <c r="B252" i="1"/>
  <c r="A252" i="1"/>
  <c r="K251" i="1"/>
  <c r="J251" i="1"/>
  <c r="I251" i="1"/>
  <c r="H251" i="1"/>
  <c r="G251" i="1"/>
  <c r="F251" i="1"/>
  <c r="E251" i="1"/>
  <c r="D251" i="1"/>
  <c r="C251" i="1"/>
  <c r="B251" i="1"/>
  <c r="A251" i="1"/>
  <c r="K250" i="1"/>
  <c r="J250" i="1"/>
  <c r="I250" i="1"/>
  <c r="H250" i="1"/>
  <c r="G250" i="1"/>
  <c r="F250" i="1"/>
  <c r="E250" i="1"/>
  <c r="D250" i="1"/>
  <c r="C250" i="1"/>
  <c r="B250" i="1"/>
  <c r="A250" i="1"/>
  <c r="K249" i="1"/>
  <c r="J249" i="1"/>
  <c r="I249" i="1"/>
  <c r="H249" i="1"/>
  <c r="G249" i="1"/>
  <c r="F249" i="1"/>
  <c r="E249" i="1"/>
  <c r="D249" i="1"/>
  <c r="C249" i="1"/>
  <c r="B249" i="1"/>
  <c r="A249" i="1"/>
  <c r="K248" i="1"/>
  <c r="J248" i="1"/>
  <c r="I248" i="1"/>
  <c r="H248" i="1"/>
  <c r="G248" i="1"/>
  <c r="F248" i="1"/>
  <c r="E248" i="1"/>
  <c r="D248" i="1"/>
  <c r="C248" i="1"/>
  <c r="B248" i="1"/>
  <c r="A248" i="1"/>
  <c r="K247" i="1"/>
  <c r="J247" i="1"/>
  <c r="I247" i="1"/>
  <c r="H247" i="1"/>
  <c r="G247" i="1"/>
  <c r="F247" i="1"/>
  <c r="E247" i="1"/>
  <c r="D247" i="1"/>
  <c r="C247" i="1"/>
  <c r="B247" i="1"/>
  <c r="A247" i="1"/>
  <c r="K246" i="1"/>
  <c r="J246" i="1"/>
  <c r="I246" i="1"/>
  <c r="H246" i="1"/>
  <c r="G246" i="1"/>
  <c r="F246" i="1"/>
  <c r="E246" i="1"/>
  <c r="D246" i="1"/>
  <c r="C246" i="1"/>
  <c r="B246" i="1"/>
  <c r="A246" i="1"/>
  <c r="K245" i="1"/>
  <c r="J245" i="1"/>
  <c r="I245" i="1"/>
  <c r="H245" i="1"/>
  <c r="G245" i="1"/>
  <c r="F245" i="1"/>
  <c r="E245" i="1"/>
  <c r="D245" i="1"/>
  <c r="C245" i="1"/>
  <c r="B245" i="1"/>
  <c r="A245" i="1"/>
  <c r="K244" i="1"/>
  <c r="J244" i="1"/>
  <c r="I244" i="1"/>
  <c r="H244" i="1"/>
  <c r="G244" i="1"/>
  <c r="F244" i="1"/>
  <c r="E244" i="1"/>
  <c r="D244" i="1"/>
  <c r="C244" i="1"/>
  <c r="B244" i="1"/>
  <c r="A244" i="1"/>
  <c r="K243" i="1"/>
  <c r="J243" i="1"/>
  <c r="I243" i="1"/>
  <c r="H243" i="1"/>
  <c r="G243" i="1"/>
  <c r="F243" i="1"/>
  <c r="E243" i="1"/>
  <c r="D243" i="1"/>
  <c r="C243" i="1"/>
  <c r="B243" i="1"/>
  <c r="A243" i="1"/>
  <c r="K242" i="1"/>
  <c r="J242" i="1"/>
  <c r="I242" i="1"/>
  <c r="H242" i="1"/>
  <c r="G242" i="1"/>
  <c r="F242" i="1"/>
  <c r="E242" i="1"/>
  <c r="D242" i="1"/>
  <c r="C242" i="1"/>
  <c r="B242" i="1"/>
  <c r="A242" i="1"/>
  <c r="K241" i="1"/>
  <c r="J241" i="1"/>
  <c r="I241" i="1"/>
  <c r="H241" i="1"/>
  <c r="G241" i="1"/>
  <c r="F241" i="1"/>
  <c r="E241" i="1"/>
  <c r="D241" i="1"/>
  <c r="C241" i="1"/>
  <c r="B241" i="1"/>
  <c r="A241" i="1"/>
  <c r="K240" i="1"/>
  <c r="J240" i="1"/>
  <c r="I240" i="1"/>
  <c r="H240" i="1"/>
  <c r="G240" i="1"/>
  <c r="F240" i="1"/>
  <c r="E240" i="1"/>
  <c r="D240" i="1"/>
  <c r="C240" i="1"/>
  <c r="B240" i="1"/>
  <c r="A240" i="1"/>
  <c r="K239" i="1"/>
  <c r="J239" i="1"/>
  <c r="I239" i="1"/>
  <c r="H239" i="1"/>
  <c r="G239" i="1"/>
  <c r="F239" i="1"/>
  <c r="E239" i="1"/>
  <c r="D239" i="1"/>
  <c r="C239" i="1"/>
  <c r="B239" i="1"/>
  <c r="A239" i="1"/>
  <c r="K238" i="1"/>
  <c r="J238" i="1"/>
  <c r="I238" i="1"/>
  <c r="H238" i="1"/>
  <c r="G238" i="1"/>
  <c r="F238" i="1"/>
  <c r="E238" i="1"/>
  <c r="D238" i="1"/>
  <c r="C238" i="1"/>
  <c r="B238" i="1"/>
  <c r="A238" i="1"/>
  <c r="K237" i="1"/>
  <c r="J237" i="1"/>
  <c r="I237" i="1"/>
  <c r="H237" i="1"/>
  <c r="G237" i="1"/>
  <c r="F237" i="1"/>
  <c r="E237" i="1"/>
  <c r="D237" i="1"/>
  <c r="C237" i="1"/>
  <c r="B237" i="1"/>
  <c r="A237" i="1"/>
  <c r="K236" i="1"/>
  <c r="J236" i="1"/>
  <c r="I236" i="1"/>
  <c r="H236" i="1"/>
  <c r="G236" i="1"/>
  <c r="F236" i="1"/>
  <c r="E236" i="1"/>
  <c r="D236" i="1"/>
  <c r="C236" i="1"/>
  <c r="B236" i="1"/>
  <c r="A236" i="1"/>
  <c r="K235" i="1"/>
  <c r="J235" i="1"/>
  <c r="I235" i="1"/>
  <c r="H235" i="1"/>
  <c r="G235" i="1"/>
  <c r="F235" i="1"/>
  <c r="E235" i="1"/>
  <c r="D235" i="1"/>
  <c r="C235" i="1"/>
  <c r="B235" i="1"/>
  <c r="A235" i="1"/>
  <c r="K234" i="1"/>
  <c r="J234" i="1"/>
  <c r="I234" i="1"/>
  <c r="H234" i="1"/>
  <c r="G234" i="1"/>
  <c r="F234" i="1"/>
  <c r="E234" i="1"/>
  <c r="D234" i="1"/>
  <c r="C234" i="1"/>
  <c r="B234" i="1"/>
  <c r="A234" i="1"/>
  <c r="K233" i="1"/>
  <c r="J233" i="1"/>
  <c r="I233" i="1"/>
  <c r="H233" i="1"/>
  <c r="G233" i="1"/>
  <c r="F233" i="1"/>
  <c r="E233" i="1"/>
  <c r="D233" i="1"/>
  <c r="C233" i="1"/>
  <c r="B233" i="1"/>
  <c r="A233" i="1"/>
  <c r="K232" i="1"/>
  <c r="J232" i="1"/>
  <c r="I232" i="1"/>
  <c r="H232" i="1"/>
  <c r="G232" i="1"/>
  <c r="F232" i="1"/>
  <c r="E232" i="1"/>
  <c r="D232" i="1"/>
  <c r="C232" i="1"/>
  <c r="B232" i="1"/>
  <c r="A232" i="1"/>
  <c r="K231" i="1"/>
  <c r="J231" i="1"/>
  <c r="I231" i="1"/>
  <c r="H231" i="1"/>
  <c r="G231" i="1"/>
  <c r="F231" i="1"/>
  <c r="E231" i="1"/>
  <c r="D231" i="1"/>
  <c r="C231" i="1"/>
  <c r="B231" i="1"/>
  <c r="A231" i="1"/>
  <c r="K230" i="1"/>
  <c r="J230" i="1"/>
  <c r="I230" i="1"/>
  <c r="H230" i="1"/>
  <c r="G230" i="1"/>
  <c r="F230" i="1"/>
  <c r="E230" i="1"/>
  <c r="D230" i="1"/>
  <c r="C230" i="1"/>
  <c r="B230" i="1"/>
  <c r="A230" i="1"/>
  <c r="K229" i="1"/>
  <c r="J229" i="1"/>
  <c r="I229" i="1"/>
  <c r="H229" i="1"/>
  <c r="G229" i="1"/>
  <c r="F229" i="1"/>
  <c r="E229" i="1"/>
  <c r="D229" i="1"/>
  <c r="C229" i="1"/>
  <c r="B229" i="1"/>
  <c r="A229" i="1"/>
  <c r="K228" i="1"/>
  <c r="J228" i="1"/>
  <c r="I228" i="1"/>
  <c r="H228" i="1"/>
  <c r="G228" i="1"/>
  <c r="F228" i="1"/>
  <c r="E228" i="1"/>
  <c r="D228" i="1"/>
  <c r="C228" i="1"/>
  <c r="B228" i="1"/>
  <c r="A228" i="1"/>
  <c r="K227" i="1"/>
  <c r="J227" i="1"/>
  <c r="I227" i="1"/>
  <c r="H227" i="1"/>
  <c r="G227" i="1"/>
  <c r="F227" i="1"/>
  <c r="E227" i="1"/>
  <c r="D227" i="1"/>
  <c r="C227" i="1"/>
  <c r="B227" i="1"/>
  <c r="A227" i="1"/>
  <c r="K226" i="1"/>
  <c r="J226" i="1"/>
  <c r="I226" i="1"/>
  <c r="H226" i="1"/>
  <c r="G226" i="1"/>
  <c r="F226" i="1"/>
  <c r="E226" i="1"/>
  <c r="D226" i="1"/>
  <c r="C226" i="1"/>
  <c r="B226" i="1"/>
  <c r="A226" i="1"/>
  <c r="K225" i="1"/>
  <c r="J225" i="1"/>
  <c r="I225" i="1"/>
  <c r="H225" i="1"/>
  <c r="G225" i="1"/>
  <c r="F225" i="1"/>
  <c r="E225" i="1"/>
  <c r="D225" i="1"/>
  <c r="C225" i="1"/>
  <c r="B225" i="1"/>
  <c r="A225" i="1"/>
  <c r="K224" i="1"/>
  <c r="J224" i="1"/>
  <c r="I224" i="1"/>
  <c r="H224" i="1"/>
  <c r="G224" i="1"/>
  <c r="F224" i="1"/>
  <c r="E224" i="1"/>
  <c r="D224" i="1"/>
  <c r="C224" i="1"/>
  <c r="B224" i="1"/>
  <c r="A224" i="1"/>
  <c r="K223" i="1"/>
  <c r="J223" i="1"/>
  <c r="I223" i="1"/>
  <c r="H223" i="1"/>
  <c r="G223" i="1"/>
  <c r="F223" i="1"/>
  <c r="E223" i="1"/>
  <c r="D223" i="1"/>
  <c r="C223" i="1"/>
  <c r="B223" i="1"/>
  <c r="A223" i="1"/>
  <c r="K222" i="1"/>
  <c r="J222" i="1"/>
  <c r="I222" i="1"/>
  <c r="H222" i="1"/>
  <c r="G222" i="1"/>
  <c r="F222" i="1"/>
  <c r="E222" i="1"/>
  <c r="D222" i="1"/>
  <c r="C222" i="1"/>
  <c r="B222" i="1"/>
  <c r="A222" i="1"/>
  <c r="K221" i="1"/>
  <c r="J221" i="1"/>
  <c r="I221" i="1"/>
  <c r="H221" i="1"/>
  <c r="G221" i="1"/>
  <c r="F221" i="1"/>
  <c r="E221" i="1"/>
  <c r="D221" i="1"/>
  <c r="C221" i="1"/>
  <c r="B221" i="1"/>
  <c r="A221" i="1"/>
  <c r="K220" i="1"/>
  <c r="J220" i="1"/>
  <c r="I220" i="1"/>
  <c r="H220" i="1"/>
  <c r="G220" i="1"/>
  <c r="F220" i="1"/>
  <c r="E220" i="1"/>
  <c r="D220" i="1"/>
  <c r="C220" i="1"/>
  <c r="B220" i="1"/>
  <c r="A220" i="1"/>
  <c r="K219" i="1"/>
  <c r="J219" i="1"/>
  <c r="I219" i="1"/>
  <c r="H219" i="1"/>
  <c r="G219" i="1"/>
  <c r="F219" i="1"/>
  <c r="E219" i="1"/>
  <c r="D219" i="1"/>
  <c r="C219" i="1"/>
  <c r="B219" i="1"/>
  <c r="A219" i="1"/>
  <c r="K218" i="1"/>
  <c r="J218" i="1"/>
  <c r="I218" i="1"/>
  <c r="H218" i="1"/>
  <c r="G218" i="1"/>
  <c r="F218" i="1"/>
  <c r="E218" i="1"/>
  <c r="D218" i="1"/>
  <c r="C218" i="1"/>
  <c r="B218" i="1"/>
  <c r="A218" i="1"/>
  <c r="K217" i="1"/>
  <c r="J217" i="1"/>
  <c r="I217" i="1"/>
  <c r="H217" i="1"/>
  <c r="G217" i="1"/>
  <c r="F217" i="1"/>
  <c r="E217" i="1"/>
  <c r="D217" i="1"/>
  <c r="C217" i="1"/>
  <c r="B217" i="1"/>
  <c r="A217" i="1"/>
  <c r="K216" i="1"/>
  <c r="J216" i="1"/>
  <c r="I216" i="1"/>
  <c r="H216" i="1"/>
  <c r="G216" i="1"/>
  <c r="F216" i="1"/>
  <c r="E216" i="1"/>
  <c r="D216" i="1"/>
  <c r="C216" i="1"/>
  <c r="B216" i="1"/>
  <c r="A216" i="1"/>
  <c r="K215" i="1"/>
  <c r="J215" i="1"/>
  <c r="I215" i="1"/>
  <c r="H215" i="1"/>
  <c r="G215" i="1"/>
  <c r="F215" i="1"/>
  <c r="E215" i="1"/>
  <c r="D215" i="1"/>
  <c r="C215" i="1"/>
  <c r="B215" i="1"/>
  <c r="A215" i="1"/>
  <c r="K214" i="1"/>
  <c r="J214" i="1"/>
  <c r="I214" i="1"/>
  <c r="H214" i="1"/>
  <c r="G214" i="1"/>
  <c r="F214" i="1"/>
  <c r="E214" i="1"/>
  <c r="D214" i="1"/>
  <c r="C214" i="1"/>
  <c r="B214" i="1"/>
  <c r="A214" i="1"/>
  <c r="K213" i="1"/>
  <c r="J213" i="1"/>
  <c r="I213" i="1"/>
  <c r="H213" i="1"/>
  <c r="G213" i="1"/>
  <c r="F213" i="1"/>
  <c r="E213" i="1"/>
  <c r="D213" i="1"/>
  <c r="C213" i="1"/>
  <c r="B213" i="1"/>
  <c r="A213" i="1"/>
  <c r="K212" i="1"/>
  <c r="J212" i="1"/>
  <c r="I212" i="1"/>
  <c r="H212" i="1"/>
  <c r="G212" i="1"/>
  <c r="F212" i="1"/>
  <c r="E212" i="1"/>
  <c r="D212" i="1"/>
  <c r="C212" i="1"/>
  <c r="B212" i="1"/>
  <c r="A212" i="1"/>
  <c r="K211" i="1"/>
  <c r="J211" i="1"/>
  <c r="I211" i="1"/>
  <c r="H211" i="1"/>
  <c r="G211" i="1"/>
  <c r="F211" i="1"/>
  <c r="E211" i="1"/>
  <c r="D211" i="1"/>
  <c r="C211" i="1"/>
  <c r="B211" i="1"/>
  <c r="A211" i="1"/>
  <c r="K210" i="1"/>
  <c r="J210" i="1"/>
  <c r="I210" i="1"/>
  <c r="H210" i="1"/>
  <c r="G210" i="1"/>
  <c r="F210" i="1"/>
  <c r="E210" i="1"/>
  <c r="D210" i="1"/>
  <c r="C210" i="1"/>
  <c r="B210" i="1"/>
  <c r="A210" i="1"/>
  <c r="K209" i="1"/>
  <c r="J209" i="1"/>
  <c r="I209" i="1"/>
  <c r="H209" i="1"/>
  <c r="G209" i="1"/>
  <c r="F209" i="1"/>
  <c r="E209" i="1"/>
  <c r="D209" i="1"/>
  <c r="C209" i="1"/>
  <c r="B209" i="1"/>
  <c r="A209" i="1"/>
  <c r="K208" i="1"/>
  <c r="J208" i="1"/>
  <c r="I208" i="1"/>
  <c r="H208" i="1"/>
  <c r="G208" i="1"/>
  <c r="F208" i="1"/>
  <c r="E208" i="1"/>
  <c r="D208" i="1"/>
  <c r="C208" i="1"/>
  <c r="B208" i="1"/>
  <c r="A208" i="1"/>
  <c r="K207" i="1"/>
  <c r="J207" i="1"/>
  <c r="I207" i="1"/>
  <c r="H207" i="1"/>
  <c r="G207" i="1"/>
  <c r="F207" i="1"/>
  <c r="E207" i="1"/>
  <c r="D207" i="1"/>
  <c r="C207" i="1"/>
  <c r="B207" i="1"/>
  <c r="A207" i="1"/>
  <c r="K206" i="1"/>
  <c r="J206" i="1"/>
  <c r="I206" i="1"/>
  <c r="H206" i="1"/>
  <c r="G206" i="1"/>
  <c r="F206" i="1"/>
  <c r="E206" i="1"/>
  <c r="D206" i="1"/>
  <c r="C206" i="1"/>
  <c r="B206" i="1"/>
  <c r="A206" i="1"/>
  <c r="K205" i="1"/>
  <c r="J205" i="1"/>
  <c r="I205" i="1"/>
  <c r="H205" i="1"/>
  <c r="G205" i="1"/>
  <c r="F205" i="1"/>
  <c r="E205" i="1"/>
  <c r="D205" i="1"/>
  <c r="C205" i="1"/>
  <c r="B205" i="1"/>
  <c r="A205" i="1"/>
  <c r="K204" i="1"/>
  <c r="J204" i="1"/>
  <c r="I204" i="1"/>
  <c r="H204" i="1"/>
  <c r="G204" i="1"/>
  <c r="F204" i="1"/>
  <c r="E204" i="1"/>
  <c r="D204" i="1"/>
  <c r="C204" i="1"/>
  <c r="B204" i="1"/>
  <c r="A204" i="1"/>
  <c r="K203" i="1"/>
  <c r="J203" i="1"/>
  <c r="I203" i="1"/>
  <c r="H203" i="1"/>
  <c r="G203" i="1"/>
  <c r="F203" i="1"/>
  <c r="E203" i="1"/>
  <c r="D203" i="1"/>
  <c r="C203" i="1"/>
  <c r="B203" i="1"/>
  <c r="A203" i="1"/>
  <c r="K202" i="1"/>
  <c r="J202" i="1"/>
  <c r="I202" i="1"/>
  <c r="H202" i="1"/>
  <c r="G202" i="1"/>
  <c r="F202" i="1"/>
  <c r="E202" i="1"/>
  <c r="D202" i="1"/>
  <c r="C202" i="1"/>
  <c r="B202" i="1"/>
  <c r="A202" i="1"/>
  <c r="K201" i="1"/>
  <c r="J201" i="1"/>
  <c r="I201" i="1"/>
  <c r="H201" i="1"/>
  <c r="G201" i="1"/>
  <c r="F201" i="1"/>
  <c r="E201" i="1"/>
  <c r="D201" i="1"/>
  <c r="C201" i="1"/>
  <c r="B201" i="1"/>
  <c r="A201" i="1"/>
  <c r="K200" i="1"/>
  <c r="J200" i="1"/>
  <c r="I200" i="1"/>
  <c r="H200" i="1"/>
  <c r="G200" i="1"/>
  <c r="F200" i="1"/>
  <c r="E200" i="1"/>
  <c r="D200" i="1"/>
  <c r="C200" i="1"/>
  <c r="B200" i="1"/>
  <c r="A200" i="1"/>
  <c r="K199" i="1"/>
  <c r="J199" i="1"/>
  <c r="I199" i="1"/>
  <c r="H199" i="1"/>
  <c r="G199" i="1"/>
  <c r="F199" i="1"/>
  <c r="E199" i="1"/>
  <c r="D199" i="1"/>
  <c r="C199" i="1"/>
  <c r="B199" i="1"/>
  <c r="A199" i="1"/>
  <c r="K198" i="1"/>
  <c r="J198" i="1"/>
  <c r="I198" i="1"/>
  <c r="H198" i="1"/>
  <c r="G198" i="1"/>
  <c r="F198" i="1"/>
  <c r="E198" i="1"/>
  <c r="D198" i="1"/>
  <c r="C198" i="1"/>
  <c r="B198" i="1"/>
  <c r="A198" i="1"/>
  <c r="K197" i="1"/>
  <c r="J197" i="1"/>
  <c r="I197" i="1"/>
  <c r="H197" i="1"/>
  <c r="G197" i="1"/>
  <c r="F197" i="1"/>
  <c r="E197" i="1"/>
  <c r="D197" i="1"/>
  <c r="C197" i="1"/>
  <c r="B197" i="1"/>
  <c r="A197" i="1"/>
  <c r="K196" i="1"/>
  <c r="J196" i="1"/>
  <c r="I196" i="1"/>
  <c r="H196" i="1"/>
  <c r="G196" i="1"/>
  <c r="F196" i="1"/>
  <c r="E196" i="1"/>
  <c r="D196" i="1"/>
  <c r="C196" i="1"/>
  <c r="B196" i="1"/>
  <c r="A196" i="1"/>
  <c r="K195" i="1"/>
  <c r="J195" i="1"/>
  <c r="I195" i="1"/>
  <c r="H195" i="1"/>
  <c r="G195" i="1"/>
  <c r="F195" i="1"/>
  <c r="E195" i="1"/>
  <c r="D195" i="1"/>
  <c r="C195" i="1"/>
  <c r="B195" i="1"/>
  <c r="A195" i="1"/>
  <c r="K194" i="1"/>
  <c r="J194" i="1"/>
  <c r="I194" i="1"/>
  <c r="H194" i="1"/>
  <c r="G194" i="1"/>
  <c r="F194" i="1"/>
  <c r="E194" i="1"/>
  <c r="D194" i="1"/>
  <c r="C194" i="1"/>
  <c r="B194" i="1"/>
  <c r="A194" i="1"/>
  <c r="K193" i="1"/>
  <c r="J193" i="1"/>
  <c r="I193" i="1"/>
  <c r="H193" i="1"/>
  <c r="G193" i="1"/>
  <c r="F193" i="1"/>
  <c r="E193" i="1"/>
  <c r="D193" i="1"/>
  <c r="C193" i="1"/>
  <c r="B193" i="1"/>
  <c r="A193" i="1"/>
  <c r="K192" i="1"/>
  <c r="J192" i="1"/>
  <c r="I192" i="1"/>
  <c r="H192" i="1"/>
  <c r="G192" i="1"/>
  <c r="F192" i="1"/>
  <c r="E192" i="1"/>
  <c r="D192" i="1"/>
  <c r="C192" i="1"/>
  <c r="B192" i="1"/>
  <c r="A192" i="1"/>
  <c r="K191" i="1"/>
  <c r="J191" i="1"/>
  <c r="I191" i="1"/>
  <c r="H191" i="1"/>
  <c r="G191" i="1"/>
  <c r="F191" i="1"/>
  <c r="E191" i="1"/>
  <c r="D191" i="1"/>
  <c r="C191" i="1"/>
  <c r="B191" i="1"/>
  <c r="A191" i="1"/>
  <c r="K190" i="1"/>
  <c r="J190" i="1"/>
  <c r="I190" i="1"/>
  <c r="H190" i="1"/>
  <c r="G190" i="1"/>
  <c r="F190" i="1"/>
  <c r="E190" i="1"/>
  <c r="D190" i="1"/>
  <c r="C190" i="1"/>
  <c r="B190" i="1"/>
  <c r="A190" i="1"/>
  <c r="K189" i="1"/>
  <c r="J189" i="1"/>
  <c r="I189" i="1"/>
  <c r="H189" i="1"/>
  <c r="G189" i="1"/>
  <c r="F189" i="1"/>
  <c r="E189" i="1"/>
  <c r="D189" i="1"/>
  <c r="C189" i="1"/>
  <c r="B189" i="1"/>
  <c r="A189" i="1"/>
  <c r="K188" i="1"/>
  <c r="J188" i="1"/>
  <c r="I188" i="1"/>
  <c r="H188" i="1"/>
  <c r="G188" i="1"/>
  <c r="F188" i="1"/>
  <c r="E188" i="1"/>
  <c r="D188" i="1"/>
  <c r="C188" i="1"/>
  <c r="B188" i="1"/>
  <c r="A188" i="1"/>
  <c r="K187" i="1"/>
  <c r="J187" i="1"/>
  <c r="I187" i="1"/>
  <c r="H187" i="1"/>
  <c r="G187" i="1"/>
  <c r="F187" i="1"/>
  <c r="E187" i="1"/>
  <c r="D187" i="1"/>
  <c r="C187" i="1"/>
  <c r="B187" i="1"/>
  <c r="A187" i="1"/>
  <c r="K186" i="1"/>
  <c r="J186" i="1"/>
  <c r="I186" i="1"/>
  <c r="H186" i="1"/>
  <c r="G186" i="1"/>
  <c r="F186" i="1"/>
  <c r="E186" i="1"/>
  <c r="D186" i="1"/>
  <c r="C186" i="1"/>
  <c r="B186" i="1"/>
  <c r="A186" i="1"/>
  <c r="K185" i="1"/>
  <c r="J185" i="1"/>
  <c r="I185" i="1"/>
  <c r="H185" i="1"/>
  <c r="G185" i="1"/>
  <c r="F185" i="1"/>
  <c r="E185" i="1"/>
  <c r="D185" i="1"/>
  <c r="C185" i="1"/>
  <c r="B185" i="1"/>
  <c r="A185" i="1"/>
  <c r="K184" i="1"/>
  <c r="J184" i="1"/>
  <c r="I184" i="1"/>
  <c r="H184" i="1"/>
  <c r="G184" i="1"/>
  <c r="F184" i="1"/>
  <c r="E184" i="1"/>
  <c r="D184" i="1"/>
  <c r="C184" i="1"/>
  <c r="B184" i="1"/>
  <c r="A184" i="1"/>
  <c r="K183" i="1"/>
  <c r="J183" i="1"/>
  <c r="I183" i="1"/>
  <c r="H183" i="1"/>
  <c r="G183" i="1"/>
  <c r="F183" i="1"/>
  <c r="E183" i="1"/>
  <c r="D183" i="1"/>
  <c r="C183" i="1"/>
  <c r="B183" i="1"/>
  <c r="A183" i="1"/>
  <c r="K182" i="1"/>
  <c r="J182" i="1"/>
  <c r="I182" i="1"/>
  <c r="H182" i="1"/>
  <c r="G182" i="1"/>
  <c r="F182" i="1"/>
  <c r="E182" i="1"/>
  <c r="D182" i="1"/>
  <c r="C182" i="1"/>
  <c r="B182" i="1"/>
  <c r="A182" i="1"/>
  <c r="K181" i="1"/>
  <c r="J181" i="1"/>
  <c r="I181" i="1"/>
  <c r="H181" i="1"/>
  <c r="G181" i="1"/>
  <c r="F181" i="1"/>
  <c r="E181" i="1"/>
  <c r="D181" i="1"/>
  <c r="C181" i="1"/>
  <c r="B181" i="1"/>
  <c r="A181" i="1"/>
  <c r="K180" i="1"/>
  <c r="J180" i="1"/>
  <c r="I180" i="1"/>
  <c r="H180" i="1"/>
  <c r="G180" i="1"/>
  <c r="F180" i="1"/>
  <c r="E180" i="1"/>
  <c r="D180" i="1"/>
  <c r="C180" i="1"/>
  <c r="B180" i="1"/>
  <c r="A180" i="1"/>
  <c r="K179" i="1"/>
  <c r="J179" i="1"/>
  <c r="I179" i="1"/>
  <c r="H179" i="1"/>
  <c r="G179" i="1"/>
  <c r="F179" i="1"/>
  <c r="E179" i="1"/>
  <c r="D179" i="1"/>
  <c r="C179" i="1"/>
  <c r="B179" i="1"/>
  <c r="A179" i="1"/>
  <c r="K178" i="1"/>
  <c r="J178" i="1"/>
  <c r="I178" i="1"/>
  <c r="H178" i="1"/>
  <c r="G178" i="1"/>
  <c r="F178" i="1"/>
  <c r="E178" i="1"/>
  <c r="D178" i="1"/>
  <c r="C178" i="1"/>
  <c r="B178" i="1"/>
  <c r="A178" i="1"/>
  <c r="K177" i="1"/>
  <c r="J177" i="1"/>
  <c r="I177" i="1"/>
  <c r="H177" i="1"/>
  <c r="G177" i="1"/>
  <c r="F177" i="1"/>
  <c r="E177" i="1"/>
  <c r="D177" i="1"/>
  <c r="C177" i="1"/>
  <c r="B177" i="1"/>
  <c r="A177" i="1"/>
  <c r="K176" i="1"/>
  <c r="J176" i="1"/>
  <c r="I176" i="1"/>
  <c r="H176" i="1"/>
  <c r="G176" i="1"/>
  <c r="F176" i="1"/>
  <c r="E176" i="1"/>
  <c r="D176" i="1"/>
  <c r="C176" i="1"/>
  <c r="B176" i="1"/>
  <c r="A176" i="1"/>
  <c r="K175" i="1"/>
  <c r="J175" i="1"/>
  <c r="I175" i="1"/>
  <c r="H175" i="1"/>
  <c r="G175" i="1"/>
  <c r="F175" i="1"/>
  <c r="E175" i="1"/>
  <c r="D175" i="1"/>
  <c r="C175" i="1"/>
  <c r="B175" i="1"/>
  <c r="A175" i="1"/>
  <c r="K174" i="1"/>
  <c r="J174" i="1"/>
  <c r="I174" i="1"/>
  <c r="H174" i="1"/>
  <c r="G174" i="1"/>
  <c r="F174" i="1"/>
  <c r="E174" i="1"/>
  <c r="D174" i="1"/>
  <c r="C174" i="1"/>
  <c r="B174" i="1"/>
  <c r="A174" i="1"/>
  <c r="K173" i="1"/>
  <c r="J173" i="1"/>
  <c r="I173" i="1"/>
  <c r="H173" i="1"/>
  <c r="G173" i="1"/>
  <c r="F173" i="1"/>
  <c r="E173" i="1"/>
  <c r="D173" i="1"/>
  <c r="C173" i="1"/>
  <c r="B173" i="1"/>
  <c r="A173" i="1"/>
  <c r="K172" i="1"/>
  <c r="J172" i="1"/>
  <c r="I172" i="1"/>
  <c r="H172" i="1"/>
  <c r="G172" i="1"/>
  <c r="F172" i="1"/>
  <c r="E172" i="1"/>
  <c r="D172" i="1"/>
  <c r="C172" i="1"/>
  <c r="B172" i="1"/>
  <c r="A172" i="1"/>
  <c r="K171" i="1"/>
  <c r="J171" i="1"/>
  <c r="I171" i="1"/>
  <c r="H171" i="1"/>
  <c r="G171" i="1"/>
  <c r="F171" i="1"/>
  <c r="E171" i="1"/>
  <c r="D171" i="1"/>
  <c r="C171" i="1"/>
  <c r="B171" i="1"/>
  <c r="A171" i="1"/>
  <c r="K170" i="1"/>
  <c r="J170" i="1"/>
  <c r="I170" i="1"/>
  <c r="H170" i="1"/>
  <c r="G170" i="1"/>
  <c r="F170" i="1"/>
  <c r="E170" i="1"/>
  <c r="D170" i="1"/>
  <c r="C170" i="1"/>
  <c r="B170" i="1"/>
  <c r="A170" i="1"/>
  <c r="K169" i="1"/>
  <c r="J169" i="1"/>
  <c r="I169" i="1"/>
  <c r="H169" i="1"/>
  <c r="G169" i="1"/>
  <c r="F169" i="1"/>
  <c r="E169" i="1"/>
  <c r="D169" i="1"/>
  <c r="C169" i="1"/>
  <c r="B169" i="1"/>
  <c r="A169" i="1"/>
  <c r="K168" i="1"/>
  <c r="J168" i="1"/>
  <c r="I168" i="1"/>
  <c r="H168" i="1"/>
  <c r="G168" i="1"/>
  <c r="F168" i="1"/>
  <c r="E168" i="1"/>
  <c r="D168" i="1"/>
  <c r="C168" i="1"/>
  <c r="B168" i="1"/>
  <c r="A168" i="1"/>
  <c r="K167" i="1"/>
  <c r="J167" i="1"/>
  <c r="I167" i="1"/>
  <c r="H167" i="1"/>
  <c r="G167" i="1"/>
  <c r="F167" i="1"/>
  <c r="E167" i="1"/>
  <c r="D167" i="1"/>
  <c r="C167" i="1"/>
  <c r="B167" i="1"/>
  <c r="A167" i="1"/>
  <c r="K166" i="1"/>
  <c r="J166" i="1"/>
  <c r="I166" i="1"/>
  <c r="H166" i="1"/>
  <c r="G166" i="1"/>
  <c r="F166" i="1"/>
  <c r="E166" i="1"/>
  <c r="D166" i="1"/>
  <c r="C166" i="1"/>
  <c r="B166" i="1"/>
  <c r="A166" i="1"/>
  <c r="K165" i="1"/>
  <c r="J165" i="1"/>
  <c r="I165" i="1"/>
  <c r="H165" i="1"/>
  <c r="G165" i="1"/>
  <c r="F165" i="1"/>
  <c r="E165" i="1"/>
  <c r="D165" i="1"/>
  <c r="C165" i="1"/>
  <c r="B165" i="1"/>
  <c r="A165" i="1"/>
  <c r="K164" i="1"/>
  <c r="J164" i="1"/>
  <c r="I164" i="1"/>
  <c r="H164" i="1"/>
  <c r="G164" i="1"/>
  <c r="F164" i="1"/>
  <c r="E164" i="1"/>
  <c r="D164" i="1"/>
  <c r="C164" i="1"/>
  <c r="B164" i="1"/>
  <c r="A164" i="1"/>
  <c r="K163" i="1"/>
  <c r="J163" i="1"/>
  <c r="I163" i="1"/>
  <c r="H163" i="1"/>
  <c r="G163" i="1"/>
  <c r="F163" i="1"/>
  <c r="E163" i="1"/>
  <c r="D163" i="1"/>
  <c r="C163" i="1"/>
  <c r="B163" i="1"/>
  <c r="A163" i="1"/>
  <c r="K162" i="1"/>
  <c r="J162" i="1"/>
  <c r="I162" i="1"/>
  <c r="H162" i="1"/>
  <c r="G162" i="1"/>
  <c r="F162" i="1"/>
  <c r="E162" i="1"/>
  <c r="D162" i="1"/>
  <c r="C162" i="1"/>
  <c r="B162" i="1"/>
  <c r="A162" i="1"/>
  <c r="K161" i="1"/>
  <c r="J161" i="1"/>
  <c r="I161" i="1"/>
  <c r="H161" i="1"/>
  <c r="G161" i="1"/>
  <c r="F161" i="1"/>
  <c r="E161" i="1"/>
  <c r="D161" i="1"/>
  <c r="C161" i="1"/>
  <c r="B161" i="1"/>
  <c r="A161" i="1"/>
  <c r="K160" i="1"/>
  <c r="J160" i="1"/>
  <c r="I160" i="1"/>
  <c r="H160" i="1"/>
  <c r="G160" i="1"/>
  <c r="F160" i="1"/>
  <c r="E160" i="1"/>
  <c r="D160" i="1"/>
  <c r="C160" i="1"/>
  <c r="B160" i="1"/>
  <c r="A160" i="1"/>
  <c r="K159" i="1"/>
  <c r="J159" i="1"/>
  <c r="I159" i="1"/>
  <c r="H159" i="1"/>
  <c r="G159" i="1"/>
  <c r="F159" i="1"/>
  <c r="E159" i="1"/>
  <c r="D159" i="1"/>
  <c r="C159" i="1"/>
  <c r="B159" i="1"/>
  <c r="A159" i="1"/>
  <c r="K158" i="1"/>
  <c r="J158" i="1"/>
  <c r="I158" i="1"/>
  <c r="H158" i="1"/>
  <c r="G158" i="1"/>
  <c r="F158" i="1"/>
  <c r="E158" i="1"/>
  <c r="D158" i="1"/>
  <c r="C158" i="1"/>
  <c r="B158" i="1"/>
  <c r="A158" i="1"/>
  <c r="K157" i="1"/>
  <c r="J157" i="1"/>
  <c r="I157" i="1"/>
  <c r="H157" i="1"/>
  <c r="G157" i="1"/>
  <c r="F157" i="1"/>
  <c r="E157" i="1"/>
  <c r="D157" i="1"/>
  <c r="C157" i="1"/>
  <c r="B157" i="1"/>
  <c r="A157" i="1"/>
  <c r="K156" i="1"/>
  <c r="J156" i="1"/>
  <c r="I156" i="1"/>
  <c r="H156" i="1"/>
  <c r="G156" i="1"/>
  <c r="F156" i="1"/>
  <c r="E156" i="1"/>
  <c r="D156" i="1"/>
  <c r="C156" i="1"/>
  <c r="B156" i="1"/>
  <c r="A156" i="1"/>
  <c r="K155" i="1"/>
  <c r="J155" i="1"/>
  <c r="I155" i="1"/>
  <c r="H155" i="1"/>
  <c r="G155" i="1"/>
  <c r="F155" i="1"/>
  <c r="E155" i="1"/>
  <c r="D155" i="1"/>
  <c r="C155" i="1"/>
  <c r="B155" i="1"/>
  <c r="A155" i="1"/>
  <c r="K154" i="1"/>
  <c r="J154" i="1"/>
  <c r="I154" i="1"/>
  <c r="H154" i="1"/>
  <c r="G154" i="1"/>
  <c r="F154" i="1"/>
  <c r="E154" i="1"/>
  <c r="D154" i="1"/>
  <c r="C154" i="1"/>
  <c r="B154" i="1"/>
  <c r="A154" i="1"/>
  <c r="K153" i="1"/>
  <c r="J153" i="1"/>
  <c r="I153" i="1"/>
  <c r="H153" i="1"/>
  <c r="G153" i="1"/>
  <c r="F153" i="1"/>
  <c r="E153" i="1"/>
  <c r="D153" i="1"/>
  <c r="C153" i="1"/>
  <c r="B153" i="1"/>
  <c r="A153" i="1"/>
  <c r="K152" i="1"/>
  <c r="J152" i="1"/>
  <c r="I152" i="1"/>
  <c r="H152" i="1"/>
  <c r="G152" i="1"/>
  <c r="F152" i="1"/>
  <c r="E152" i="1"/>
  <c r="D152" i="1"/>
  <c r="C152" i="1"/>
  <c r="B152" i="1"/>
  <c r="A152" i="1"/>
  <c r="K151" i="1"/>
  <c r="J151" i="1"/>
  <c r="I151" i="1"/>
  <c r="H151" i="1"/>
  <c r="G151" i="1"/>
  <c r="F151" i="1"/>
  <c r="E151" i="1"/>
  <c r="D151" i="1"/>
  <c r="C151" i="1"/>
  <c r="B151" i="1"/>
  <c r="A151" i="1"/>
  <c r="K150" i="1"/>
  <c r="J150" i="1"/>
  <c r="I150" i="1"/>
  <c r="H150" i="1"/>
  <c r="G150" i="1"/>
  <c r="F150" i="1"/>
  <c r="E150" i="1"/>
  <c r="D150" i="1"/>
  <c r="C150" i="1"/>
  <c r="B150" i="1"/>
  <c r="A150" i="1"/>
  <c r="K149" i="1"/>
  <c r="J149" i="1"/>
  <c r="I149" i="1"/>
  <c r="H149" i="1"/>
  <c r="G149" i="1"/>
  <c r="F149" i="1"/>
  <c r="E149" i="1"/>
  <c r="D149" i="1"/>
  <c r="C149" i="1"/>
  <c r="B149" i="1"/>
  <c r="A149" i="1"/>
  <c r="K148" i="1"/>
  <c r="J148" i="1"/>
  <c r="I148" i="1"/>
  <c r="H148" i="1"/>
  <c r="G148" i="1"/>
  <c r="F148" i="1"/>
  <c r="E148" i="1"/>
  <c r="D148" i="1"/>
  <c r="C148" i="1"/>
  <c r="B148" i="1"/>
  <c r="A148" i="1"/>
  <c r="K147" i="1"/>
  <c r="J147" i="1"/>
  <c r="I147" i="1"/>
  <c r="H147" i="1"/>
  <c r="G147" i="1"/>
  <c r="F147" i="1"/>
  <c r="E147" i="1"/>
  <c r="D147" i="1"/>
  <c r="C147" i="1"/>
  <c r="B147" i="1"/>
  <c r="A147" i="1"/>
  <c r="K146" i="1"/>
  <c r="J146" i="1"/>
  <c r="I146" i="1"/>
  <c r="H146" i="1"/>
  <c r="G146" i="1"/>
  <c r="F146" i="1"/>
  <c r="E146" i="1"/>
  <c r="D146" i="1"/>
  <c r="C146" i="1"/>
  <c r="B146" i="1"/>
  <c r="A146" i="1"/>
  <c r="K145" i="1"/>
  <c r="J145" i="1"/>
  <c r="I145" i="1"/>
  <c r="H145" i="1"/>
  <c r="G145" i="1"/>
  <c r="F145" i="1"/>
  <c r="E145" i="1"/>
  <c r="D145" i="1"/>
  <c r="C145" i="1"/>
  <c r="B145" i="1"/>
  <c r="A145" i="1"/>
  <c r="K144" i="1"/>
  <c r="J144" i="1"/>
  <c r="I144" i="1"/>
  <c r="H144" i="1"/>
  <c r="G144" i="1"/>
  <c r="F144" i="1"/>
  <c r="E144" i="1"/>
  <c r="D144" i="1"/>
  <c r="C144" i="1"/>
  <c r="B144" i="1"/>
  <c r="A144" i="1"/>
  <c r="K143" i="1"/>
  <c r="J143" i="1"/>
  <c r="I143" i="1"/>
  <c r="H143" i="1"/>
  <c r="G143" i="1"/>
  <c r="F143" i="1"/>
  <c r="E143" i="1"/>
  <c r="D143" i="1"/>
  <c r="C143" i="1"/>
  <c r="B143" i="1"/>
  <c r="A143" i="1"/>
  <c r="K142" i="1"/>
  <c r="J142" i="1"/>
  <c r="I142" i="1"/>
  <c r="H142" i="1"/>
  <c r="G142" i="1"/>
  <c r="F142" i="1"/>
  <c r="E142" i="1"/>
  <c r="D142" i="1"/>
  <c r="C142" i="1"/>
  <c r="B142" i="1"/>
  <c r="A142" i="1"/>
  <c r="K141" i="1"/>
  <c r="J141" i="1"/>
  <c r="I141" i="1"/>
  <c r="H141" i="1"/>
  <c r="G141" i="1"/>
  <c r="F141" i="1"/>
  <c r="E141" i="1"/>
  <c r="D141" i="1"/>
  <c r="C141" i="1"/>
  <c r="B141" i="1"/>
  <c r="A141" i="1"/>
  <c r="K140" i="1"/>
  <c r="J140" i="1"/>
  <c r="I140" i="1"/>
  <c r="H140" i="1"/>
  <c r="G140" i="1"/>
  <c r="F140" i="1"/>
  <c r="E140" i="1"/>
  <c r="D140" i="1"/>
  <c r="C140" i="1"/>
  <c r="B140" i="1"/>
  <c r="A140" i="1"/>
  <c r="K139" i="1"/>
  <c r="J139" i="1"/>
  <c r="I139" i="1"/>
  <c r="H139" i="1"/>
  <c r="G139" i="1"/>
  <c r="F139" i="1"/>
  <c r="E139" i="1"/>
  <c r="D139" i="1"/>
  <c r="C139" i="1"/>
  <c r="B139" i="1"/>
  <c r="A139" i="1"/>
  <c r="K138" i="1"/>
  <c r="J138" i="1"/>
  <c r="I138" i="1"/>
  <c r="H138" i="1"/>
  <c r="G138" i="1"/>
  <c r="F138" i="1"/>
  <c r="E138" i="1"/>
  <c r="D138" i="1"/>
  <c r="C138" i="1"/>
  <c r="B138" i="1"/>
  <c r="A138" i="1"/>
  <c r="K137" i="1"/>
  <c r="J137" i="1"/>
  <c r="I137" i="1"/>
  <c r="H137" i="1"/>
  <c r="G137" i="1"/>
  <c r="F137" i="1"/>
  <c r="E137" i="1"/>
  <c r="D137" i="1"/>
  <c r="C137" i="1"/>
  <c r="B137" i="1"/>
  <c r="A137" i="1"/>
  <c r="K136" i="1"/>
  <c r="J136" i="1"/>
  <c r="I136" i="1"/>
  <c r="H136" i="1"/>
  <c r="G136" i="1"/>
  <c r="F136" i="1"/>
  <c r="E136" i="1"/>
  <c r="D136" i="1"/>
  <c r="C136" i="1"/>
  <c r="B136" i="1"/>
  <c r="A136" i="1"/>
  <c r="K135" i="1"/>
  <c r="J135" i="1"/>
  <c r="I135" i="1"/>
  <c r="H135" i="1"/>
  <c r="G135" i="1"/>
  <c r="F135" i="1"/>
  <c r="E135" i="1"/>
  <c r="D135" i="1"/>
  <c r="C135" i="1"/>
  <c r="B135" i="1"/>
  <c r="A135" i="1"/>
  <c r="K134" i="1"/>
  <c r="J134" i="1"/>
  <c r="I134" i="1"/>
  <c r="H134" i="1"/>
  <c r="G134" i="1"/>
  <c r="F134" i="1"/>
  <c r="E134" i="1"/>
  <c r="D134" i="1"/>
  <c r="C134" i="1"/>
  <c r="B134" i="1"/>
  <c r="A134" i="1"/>
  <c r="K133" i="1"/>
  <c r="J133" i="1"/>
  <c r="I133" i="1"/>
  <c r="H133" i="1"/>
  <c r="G133" i="1"/>
  <c r="F133" i="1"/>
  <c r="E133" i="1"/>
  <c r="D133" i="1"/>
  <c r="C133" i="1"/>
  <c r="B133" i="1"/>
  <c r="A133" i="1"/>
  <c r="K132" i="1"/>
  <c r="J132" i="1"/>
  <c r="I132" i="1"/>
  <c r="H132" i="1"/>
  <c r="G132" i="1"/>
  <c r="F132" i="1"/>
  <c r="E132" i="1"/>
  <c r="D132" i="1"/>
  <c r="C132" i="1"/>
  <c r="B132" i="1"/>
  <c r="A132" i="1"/>
  <c r="K131" i="1"/>
  <c r="J131" i="1"/>
  <c r="I131" i="1"/>
  <c r="H131" i="1"/>
  <c r="G131" i="1"/>
  <c r="F131" i="1"/>
  <c r="E131" i="1"/>
  <c r="D131" i="1"/>
  <c r="C131" i="1"/>
  <c r="B131" i="1"/>
  <c r="A131" i="1"/>
  <c r="K130" i="1"/>
  <c r="J130" i="1"/>
  <c r="I130" i="1"/>
  <c r="H130" i="1"/>
  <c r="G130" i="1"/>
  <c r="F130" i="1"/>
  <c r="E130" i="1"/>
  <c r="D130" i="1"/>
  <c r="C130" i="1"/>
  <c r="B130" i="1"/>
  <c r="A130" i="1"/>
  <c r="K129" i="1"/>
  <c r="J129" i="1"/>
  <c r="I129" i="1"/>
  <c r="H129" i="1"/>
  <c r="G129" i="1"/>
  <c r="F129" i="1"/>
  <c r="E129" i="1"/>
  <c r="D129" i="1"/>
  <c r="C129" i="1"/>
  <c r="B129" i="1"/>
  <c r="A129" i="1"/>
  <c r="K128" i="1"/>
  <c r="J128" i="1"/>
  <c r="I128" i="1"/>
  <c r="H128" i="1"/>
  <c r="G128" i="1"/>
  <c r="F128" i="1"/>
  <c r="E128" i="1"/>
  <c r="D128" i="1"/>
  <c r="C128" i="1"/>
  <c r="B128" i="1"/>
  <c r="A128" i="1"/>
  <c r="K127" i="1"/>
  <c r="J127" i="1"/>
  <c r="I127" i="1"/>
  <c r="H127" i="1"/>
  <c r="G127" i="1"/>
  <c r="F127" i="1"/>
  <c r="E127" i="1"/>
  <c r="D127" i="1"/>
  <c r="C127" i="1"/>
  <c r="B127" i="1"/>
  <c r="A127" i="1"/>
  <c r="K126" i="1"/>
  <c r="J126" i="1"/>
  <c r="I126" i="1"/>
  <c r="H126" i="1"/>
  <c r="G126" i="1"/>
  <c r="F126" i="1"/>
  <c r="E126" i="1"/>
  <c r="D126" i="1"/>
  <c r="C126" i="1"/>
  <c r="B126" i="1"/>
  <c r="A126" i="1"/>
  <c r="K125" i="1"/>
  <c r="J125" i="1"/>
  <c r="I125" i="1"/>
  <c r="H125" i="1"/>
  <c r="G125" i="1"/>
  <c r="F125" i="1"/>
  <c r="E125" i="1"/>
  <c r="D125" i="1"/>
  <c r="C125" i="1"/>
  <c r="B125" i="1"/>
  <c r="A125" i="1"/>
  <c r="K124" i="1"/>
  <c r="J124" i="1"/>
  <c r="I124" i="1"/>
  <c r="H124" i="1"/>
  <c r="G124" i="1"/>
  <c r="F124" i="1"/>
  <c r="E124" i="1"/>
  <c r="D124" i="1"/>
  <c r="C124" i="1"/>
  <c r="B124" i="1"/>
  <c r="A124" i="1"/>
  <c r="K123" i="1"/>
  <c r="J123" i="1"/>
  <c r="I123" i="1"/>
  <c r="H123" i="1"/>
  <c r="G123" i="1"/>
  <c r="F123" i="1"/>
  <c r="E123" i="1"/>
  <c r="D123" i="1"/>
  <c r="C123" i="1"/>
  <c r="B123" i="1"/>
  <c r="A123" i="1"/>
  <c r="K122" i="1"/>
  <c r="J122" i="1"/>
  <c r="I122" i="1"/>
  <c r="H122" i="1"/>
  <c r="G122" i="1"/>
  <c r="F122" i="1"/>
  <c r="E122" i="1"/>
  <c r="D122" i="1"/>
  <c r="C122" i="1"/>
  <c r="B122" i="1"/>
  <c r="A122" i="1"/>
  <c r="K121" i="1"/>
  <c r="J121" i="1"/>
  <c r="I121" i="1"/>
  <c r="H121" i="1"/>
  <c r="G121" i="1"/>
  <c r="F121" i="1"/>
  <c r="E121" i="1"/>
  <c r="D121" i="1"/>
  <c r="C121" i="1"/>
  <c r="B121" i="1"/>
  <c r="A121" i="1"/>
  <c r="K120" i="1"/>
  <c r="J120" i="1"/>
  <c r="I120" i="1"/>
  <c r="H120" i="1"/>
  <c r="G120" i="1"/>
  <c r="F120" i="1"/>
  <c r="E120" i="1"/>
  <c r="D120" i="1"/>
  <c r="C120" i="1"/>
  <c r="B120" i="1"/>
  <c r="A120" i="1"/>
  <c r="K119" i="1"/>
  <c r="J119" i="1"/>
  <c r="I119" i="1"/>
  <c r="H119" i="1"/>
  <c r="G119" i="1"/>
  <c r="F119" i="1"/>
  <c r="E119" i="1"/>
  <c r="D119" i="1"/>
  <c r="C119" i="1"/>
  <c r="B119" i="1"/>
  <c r="A119" i="1"/>
  <c r="K118" i="1"/>
  <c r="J118" i="1"/>
  <c r="I118" i="1"/>
  <c r="H118" i="1"/>
  <c r="G118" i="1"/>
  <c r="F118" i="1"/>
  <c r="E118" i="1"/>
  <c r="D118" i="1"/>
  <c r="C118" i="1"/>
  <c r="B118" i="1"/>
  <c r="A118" i="1"/>
  <c r="K117" i="1"/>
  <c r="J117" i="1"/>
  <c r="I117" i="1"/>
  <c r="H117" i="1"/>
  <c r="G117" i="1"/>
  <c r="F117" i="1"/>
  <c r="E117" i="1"/>
  <c r="D117" i="1"/>
  <c r="C117" i="1"/>
  <c r="B117" i="1"/>
  <c r="A117" i="1"/>
  <c r="K116" i="1"/>
  <c r="J116" i="1"/>
  <c r="I116" i="1"/>
  <c r="H116" i="1"/>
  <c r="G116" i="1"/>
  <c r="F116" i="1"/>
  <c r="E116" i="1"/>
  <c r="D116" i="1"/>
  <c r="C116" i="1"/>
  <c r="B116" i="1"/>
  <c r="A116" i="1"/>
  <c r="K115" i="1"/>
  <c r="J115" i="1"/>
  <c r="I115" i="1"/>
  <c r="H115" i="1"/>
  <c r="G115" i="1"/>
  <c r="F115" i="1"/>
  <c r="E115" i="1"/>
  <c r="D115" i="1"/>
  <c r="C115" i="1"/>
  <c r="B115" i="1"/>
  <c r="A115" i="1"/>
  <c r="K114" i="1"/>
  <c r="J114" i="1"/>
  <c r="I114" i="1"/>
  <c r="H114" i="1"/>
  <c r="G114" i="1"/>
  <c r="F114" i="1"/>
  <c r="E114" i="1"/>
  <c r="D114" i="1"/>
  <c r="C114" i="1"/>
  <c r="B114" i="1"/>
  <c r="A114" i="1"/>
  <c r="K113" i="1"/>
  <c r="J113" i="1"/>
  <c r="I113" i="1"/>
  <c r="H113" i="1"/>
  <c r="G113" i="1"/>
  <c r="F113" i="1"/>
  <c r="E113" i="1"/>
  <c r="D113" i="1"/>
  <c r="C113" i="1"/>
  <c r="B113" i="1"/>
  <c r="A113" i="1"/>
  <c r="K112" i="1"/>
  <c r="J112" i="1"/>
  <c r="I112" i="1"/>
  <c r="H112" i="1"/>
  <c r="G112" i="1"/>
  <c r="F112" i="1"/>
  <c r="E112" i="1"/>
  <c r="D112" i="1"/>
  <c r="C112" i="1"/>
  <c r="B112" i="1"/>
  <c r="A112" i="1"/>
  <c r="K111" i="1"/>
  <c r="J111" i="1"/>
  <c r="I111" i="1"/>
  <c r="H111" i="1"/>
  <c r="G111" i="1"/>
  <c r="F111" i="1"/>
  <c r="E111" i="1"/>
  <c r="D111" i="1"/>
  <c r="C111" i="1"/>
  <c r="B111" i="1"/>
  <c r="A111" i="1"/>
  <c r="K110" i="1"/>
  <c r="J110" i="1"/>
  <c r="I110" i="1"/>
  <c r="H110" i="1"/>
  <c r="G110" i="1"/>
  <c r="F110" i="1"/>
  <c r="E110" i="1"/>
  <c r="D110" i="1"/>
  <c r="C110" i="1"/>
  <c r="B110" i="1"/>
  <c r="A110" i="1"/>
  <c r="K109" i="1"/>
  <c r="J109" i="1"/>
  <c r="I109" i="1"/>
  <c r="H109" i="1"/>
  <c r="G109" i="1"/>
  <c r="F109" i="1"/>
  <c r="E109" i="1"/>
  <c r="D109" i="1"/>
  <c r="C109" i="1"/>
  <c r="B109" i="1"/>
  <c r="A109" i="1"/>
  <c r="K108" i="1"/>
  <c r="J108" i="1"/>
  <c r="I108" i="1"/>
  <c r="H108" i="1"/>
  <c r="G108" i="1"/>
  <c r="F108" i="1"/>
  <c r="E108" i="1"/>
  <c r="D108" i="1"/>
  <c r="C108" i="1"/>
  <c r="B108" i="1"/>
  <c r="A108" i="1"/>
  <c r="K107" i="1"/>
  <c r="J107" i="1"/>
  <c r="I107" i="1"/>
  <c r="H107" i="1"/>
  <c r="G107" i="1"/>
  <c r="F107" i="1"/>
  <c r="E107" i="1"/>
  <c r="D107" i="1"/>
  <c r="C107" i="1"/>
  <c r="B107" i="1"/>
  <c r="A107" i="1"/>
  <c r="K106" i="1"/>
  <c r="J106" i="1"/>
  <c r="I106" i="1"/>
  <c r="H106" i="1"/>
  <c r="G106" i="1"/>
  <c r="F106" i="1"/>
  <c r="E106" i="1"/>
  <c r="D106" i="1"/>
  <c r="C106" i="1"/>
  <c r="B106" i="1"/>
  <c r="A106" i="1"/>
  <c r="K105" i="1"/>
  <c r="J105" i="1"/>
  <c r="I105" i="1"/>
  <c r="H105" i="1"/>
  <c r="G105" i="1"/>
  <c r="F105" i="1"/>
  <c r="E105" i="1"/>
  <c r="D105" i="1"/>
  <c r="C105" i="1"/>
  <c r="B105" i="1"/>
  <c r="A105" i="1"/>
  <c r="K104" i="1"/>
  <c r="J104" i="1"/>
  <c r="I104" i="1"/>
  <c r="H104" i="1"/>
  <c r="G104" i="1"/>
  <c r="F104" i="1"/>
  <c r="E104" i="1"/>
  <c r="D104" i="1"/>
  <c r="C104" i="1"/>
  <c r="B104" i="1"/>
  <c r="A104" i="1"/>
  <c r="K103" i="1"/>
  <c r="J103" i="1"/>
  <c r="I103" i="1"/>
  <c r="H103" i="1"/>
  <c r="G103" i="1"/>
  <c r="F103" i="1"/>
  <c r="E103" i="1"/>
  <c r="D103" i="1"/>
  <c r="C103" i="1"/>
  <c r="B103" i="1"/>
  <c r="A103" i="1"/>
  <c r="K102" i="1"/>
  <c r="J102" i="1"/>
  <c r="I102" i="1"/>
  <c r="H102" i="1"/>
  <c r="G102" i="1"/>
  <c r="F102" i="1"/>
  <c r="E102" i="1"/>
  <c r="D102" i="1"/>
  <c r="C102" i="1"/>
  <c r="B102" i="1"/>
  <c r="A102" i="1"/>
  <c r="K101" i="1"/>
  <c r="J101" i="1"/>
  <c r="I101" i="1"/>
  <c r="H101" i="1"/>
  <c r="G101" i="1"/>
  <c r="F101" i="1"/>
  <c r="E101" i="1"/>
  <c r="D101" i="1"/>
  <c r="C101" i="1"/>
  <c r="B101" i="1"/>
  <c r="A101" i="1"/>
  <c r="K100" i="1"/>
  <c r="J100" i="1"/>
  <c r="I100" i="1"/>
  <c r="H100" i="1"/>
  <c r="G100" i="1"/>
  <c r="F100" i="1"/>
  <c r="E100" i="1"/>
  <c r="D100" i="1"/>
  <c r="C100" i="1"/>
  <c r="B100" i="1"/>
  <c r="A100" i="1"/>
  <c r="K99" i="1"/>
  <c r="J99" i="1"/>
  <c r="I99" i="1"/>
  <c r="H99" i="1"/>
  <c r="G99" i="1"/>
  <c r="F99" i="1"/>
  <c r="E99" i="1"/>
  <c r="D99" i="1"/>
  <c r="C99" i="1"/>
  <c r="B99" i="1"/>
  <c r="A99" i="1"/>
  <c r="K98" i="1"/>
  <c r="J98" i="1"/>
  <c r="I98" i="1"/>
  <c r="H98" i="1"/>
  <c r="G98" i="1"/>
  <c r="F98" i="1"/>
  <c r="E98" i="1"/>
  <c r="D98" i="1"/>
  <c r="C98" i="1"/>
  <c r="B98" i="1"/>
  <c r="A98" i="1"/>
  <c r="K97" i="1"/>
  <c r="J97" i="1"/>
  <c r="I97" i="1"/>
  <c r="H97" i="1"/>
  <c r="G97" i="1"/>
  <c r="F97" i="1"/>
  <c r="E97" i="1"/>
  <c r="D97" i="1"/>
  <c r="C97" i="1"/>
  <c r="B97" i="1"/>
  <c r="A97" i="1"/>
  <c r="K96" i="1"/>
  <c r="J96" i="1"/>
  <c r="I96" i="1"/>
  <c r="H96" i="1"/>
  <c r="G96" i="1"/>
  <c r="F96" i="1"/>
  <c r="E96" i="1"/>
  <c r="D96" i="1"/>
  <c r="C96" i="1"/>
  <c r="B96" i="1"/>
  <c r="A96" i="1"/>
  <c r="K95" i="1"/>
  <c r="J95" i="1"/>
  <c r="I95" i="1"/>
  <c r="H95" i="1"/>
  <c r="G95" i="1"/>
  <c r="F95" i="1"/>
  <c r="E95" i="1"/>
  <c r="D95" i="1"/>
  <c r="C95" i="1"/>
  <c r="B95" i="1"/>
  <c r="A95" i="1"/>
  <c r="K94" i="1"/>
  <c r="J94" i="1"/>
  <c r="I94" i="1"/>
  <c r="H94" i="1"/>
  <c r="G94" i="1"/>
  <c r="F94" i="1"/>
  <c r="E94" i="1"/>
  <c r="D94" i="1"/>
  <c r="C94" i="1"/>
  <c r="B94" i="1"/>
  <c r="A94" i="1"/>
  <c r="K93" i="1"/>
  <c r="J93" i="1"/>
  <c r="I93" i="1"/>
  <c r="H93" i="1"/>
  <c r="G93" i="1"/>
  <c r="F93" i="1"/>
  <c r="E93" i="1"/>
  <c r="D93" i="1"/>
  <c r="C93" i="1"/>
  <c r="B93" i="1"/>
  <c r="A93" i="1"/>
  <c r="K92" i="1"/>
  <c r="J92" i="1"/>
  <c r="I92" i="1"/>
  <c r="H92" i="1"/>
  <c r="G92" i="1"/>
  <c r="F92" i="1"/>
  <c r="E92" i="1"/>
  <c r="D92" i="1"/>
  <c r="C92" i="1"/>
  <c r="B92" i="1"/>
  <c r="A92" i="1"/>
  <c r="K91" i="1"/>
  <c r="J91" i="1"/>
  <c r="I91" i="1"/>
  <c r="H91" i="1"/>
  <c r="G91" i="1"/>
  <c r="F91" i="1"/>
  <c r="E91" i="1"/>
  <c r="D91" i="1"/>
  <c r="C91" i="1"/>
  <c r="B91" i="1"/>
  <c r="A91" i="1"/>
  <c r="K90" i="1"/>
  <c r="J90" i="1"/>
  <c r="I90" i="1"/>
  <c r="H90" i="1"/>
  <c r="G90" i="1"/>
  <c r="F90" i="1"/>
  <c r="E90" i="1"/>
  <c r="D90" i="1"/>
  <c r="C90" i="1"/>
  <c r="B90" i="1"/>
  <c r="A90" i="1"/>
  <c r="K89" i="1"/>
  <c r="J89" i="1"/>
  <c r="I89" i="1"/>
  <c r="H89" i="1"/>
  <c r="G89" i="1"/>
  <c r="F89" i="1"/>
  <c r="E89" i="1"/>
  <c r="D89" i="1"/>
  <c r="C89" i="1"/>
  <c r="B89" i="1"/>
  <c r="A89" i="1"/>
  <c r="K88" i="1"/>
  <c r="J88" i="1"/>
  <c r="I88" i="1"/>
  <c r="H88" i="1"/>
  <c r="G88" i="1"/>
  <c r="F88" i="1"/>
  <c r="E88" i="1"/>
  <c r="D88" i="1"/>
  <c r="C88" i="1"/>
  <c r="B88" i="1"/>
  <c r="A88" i="1"/>
  <c r="K87" i="1"/>
  <c r="J87" i="1"/>
  <c r="I87" i="1"/>
  <c r="H87" i="1"/>
  <c r="G87" i="1"/>
  <c r="F87" i="1"/>
  <c r="E87" i="1"/>
  <c r="D87" i="1"/>
  <c r="C87" i="1"/>
  <c r="B87" i="1"/>
  <c r="A87" i="1"/>
  <c r="K86" i="1"/>
  <c r="J86" i="1"/>
  <c r="I86" i="1"/>
  <c r="H86" i="1"/>
  <c r="G86" i="1"/>
  <c r="F86" i="1"/>
  <c r="E86" i="1"/>
  <c r="D86" i="1"/>
  <c r="C86" i="1"/>
  <c r="B86" i="1"/>
  <c r="A86" i="1"/>
  <c r="K85" i="1"/>
  <c r="J85" i="1"/>
  <c r="I85" i="1"/>
  <c r="H85" i="1"/>
  <c r="G85" i="1"/>
  <c r="F85" i="1"/>
  <c r="E85" i="1"/>
  <c r="D85" i="1"/>
  <c r="C85" i="1"/>
  <c r="B85" i="1"/>
  <c r="A85" i="1"/>
  <c r="K84" i="1"/>
  <c r="J84" i="1"/>
  <c r="I84" i="1"/>
  <c r="H84" i="1"/>
  <c r="G84" i="1"/>
  <c r="F84" i="1"/>
  <c r="E84" i="1"/>
  <c r="D84" i="1"/>
  <c r="C84" i="1"/>
  <c r="B84" i="1"/>
  <c r="A84" i="1"/>
  <c r="K83" i="1"/>
  <c r="J83" i="1"/>
  <c r="I83" i="1"/>
  <c r="H83" i="1"/>
  <c r="G83" i="1"/>
  <c r="F83" i="1"/>
  <c r="E83" i="1"/>
  <c r="D83" i="1"/>
  <c r="C83" i="1"/>
  <c r="B83" i="1"/>
  <c r="A83" i="1"/>
  <c r="K82" i="1"/>
  <c r="J82" i="1"/>
  <c r="I82" i="1"/>
  <c r="H82" i="1"/>
  <c r="G82" i="1"/>
  <c r="F82" i="1"/>
  <c r="E82" i="1"/>
  <c r="D82" i="1"/>
  <c r="C82" i="1"/>
  <c r="B82" i="1"/>
  <c r="A82" i="1"/>
  <c r="K81" i="1"/>
  <c r="J81" i="1"/>
  <c r="I81" i="1"/>
  <c r="H81" i="1"/>
  <c r="G81" i="1"/>
  <c r="F81" i="1"/>
  <c r="E81" i="1"/>
  <c r="D81" i="1"/>
  <c r="C81" i="1"/>
  <c r="B81" i="1"/>
  <c r="A81" i="1"/>
  <c r="K80" i="1"/>
  <c r="J80" i="1"/>
  <c r="I80" i="1"/>
  <c r="H80" i="1"/>
  <c r="G80" i="1"/>
  <c r="F80" i="1"/>
  <c r="E80" i="1"/>
  <c r="D80" i="1"/>
  <c r="C80" i="1"/>
  <c r="B80" i="1"/>
  <c r="A80" i="1"/>
  <c r="K79" i="1"/>
  <c r="J79" i="1"/>
  <c r="I79" i="1"/>
  <c r="H79" i="1"/>
  <c r="G79" i="1"/>
  <c r="F79" i="1"/>
  <c r="E79" i="1"/>
  <c r="D79" i="1"/>
  <c r="C79" i="1"/>
  <c r="B79" i="1"/>
  <c r="A79" i="1"/>
  <c r="K78" i="1"/>
  <c r="J78" i="1"/>
  <c r="I78" i="1"/>
  <c r="H78" i="1"/>
  <c r="G78" i="1"/>
  <c r="F78" i="1"/>
  <c r="E78" i="1"/>
  <c r="D78" i="1"/>
  <c r="C78" i="1"/>
  <c r="B78" i="1"/>
  <c r="A78" i="1"/>
  <c r="K77" i="1"/>
  <c r="J77" i="1"/>
  <c r="I77" i="1"/>
  <c r="H77" i="1"/>
  <c r="G77" i="1"/>
  <c r="F77" i="1"/>
  <c r="E77" i="1"/>
  <c r="D77" i="1"/>
  <c r="C77" i="1"/>
  <c r="B77" i="1"/>
  <c r="A77" i="1"/>
  <c r="K76" i="1"/>
  <c r="J76" i="1"/>
  <c r="I76" i="1"/>
  <c r="H76" i="1"/>
  <c r="G76" i="1"/>
  <c r="F76" i="1"/>
  <c r="E76" i="1"/>
  <c r="D76" i="1"/>
  <c r="C76" i="1"/>
  <c r="B76" i="1"/>
  <c r="A76" i="1"/>
  <c r="K75" i="1"/>
  <c r="J75" i="1"/>
  <c r="I75" i="1"/>
  <c r="H75" i="1"/>
  <c r="G75" i="1"/>
  <c r="F75" i="1"/>
  <c r="E75" i="1"/>
  <c r="D75" i="1"/>
  <c r="C75" i="1"/>
  <c r="B75" i="1"/>
  <c r="A75" i="1"/>
  <c r="K74" i="1"/>
  <c r="J74" i="1"/>
  <c r="I74" i="1"/>
  <c r="H74" i="1"/>
  <c r="G74" i="1"/>
  <c r="F74" i="1"/>
  <c r="E74" i="1"/>
  <c r="D74" i="1"/>
  <c r="C74" i="1"/>
  <c r="B74" i="1"/>
  <c r="A74" i="1"/>
  <c r="K73" i="1"/>
  <c r="J73" i="1"/>
  <c r="I73" i="1"/>
  <c r="H73" i="1"/>
  <c r="G73" i="1"/>
  <c r="F73" i="1"/>
  <c r="E73" i="1"/>
  <c r="D73" i="1"/>
  <c r="C73" i="1"/>
  <c r="B73" i="1"/>
  <c r="A73" i="1"/>
  <c r="K72" i="1"/>
  <c r="J72" i="1"/>
  <c r="I72" i="1"/>
  <c r="H72" i="1"/>
  <c r="G72" i="1"/>
  <c r="F72" i="1"/>
  <c r="E72" i="1"/>
  <c r="D72" i="1"/>
  <c r="C72" i="1"/>
  <c r="B72" i="1"/>
  <c r="A72" i="1"/>
  <c r="K71" i="1"/>
  <c r="J71" i="1"/>
  <c r="I71" i="1"/>
  <c r="H71" i="1"/>
  <c r="G71" i="1"/>
  <c r="F71" i="1"/>
  <c r="E71" i="1"/>
  <c r="D71" i="1"/>
  <c r="C71" i="1"/>
  <c r="B71" i="1"/>
  <c r="A71" i="1"/>
  <c r="K70" i="1"/>
  <c r="J70" i="1"/>
  <c r="I70" i="1"/>
  <c r="H70" i="1"/>
  <c r="G70" i="1"/>
  <c r="F70" i="1"/>
  <c r="E70" i="1"/>
  <c r="D70" i="1"/>
  <c r="C70" i="1"/>
  <c r="B70" i="1"/>
  <c r="A70" i="1"/>
  <c r="K69" i="1"/>
  <c r="J69" i="1"/>
  <c r="I69" i="1"/>
  <c r="H69" i="1"/>
  <c r="G69" i="1"/>
  <c r="F69" i="1"/>
  <c r="E69" i="1"/>
  <c r="D69" i="1"/>
  <c r="C69" i="1"/>
  <c r="B69" i="1"/>
  <c r="A69" i="1"/>
  <c r="K68" i="1"/>
  <c r="J68" i="1"/>
  <c r="I68" i="1"/>
  <c r="H68" i="1"/>
  <c r="G68" i="1"/>
  <c r="F68" i="1"/>
  <c r="E68" i="1"/>
  <c r="D68" i="1"/>
  <c r="C68" i="1"/>
  <c r="B68" i="1"/>
  <c r="A68" i="1"/>
  <c r="K67" i="1"/>
  <c r="J67" i="1"/>
  <c r="I67" i="1"/>
  <c r="H67" i="1"/>
  <c r="G67" i="1"/>
  <c r="F67" i="1"/>
  <c r="E67" i="1"/>
  <c r="D67" i="1"/>
  <c r="C67" i="1"/>
  <c r="B67" i="1"/>
  <c r="A67" i="1"/>
  <c r="K66" i="1"/>
  <c r="J66" i="1"/>
  <c r="I66" i="1"/>
  <c r="H66" i="1"/>
  <c r="G66" i="1"/>
  <c r="F66" i="1"/>
  <c r="E66" i="1"/>
  <c r="D66" i="1"/>
  <c r="C66" i="1"/>
  <c r="B66" i="1"/>
  <c r="A66" i="1"/>
  <c r="K65" i="1"/>
  <c r="J65" i="1"/>
  <c r="I65" i="1"/>
  <c r="H65" i="1"/>
  <c r="G65" i="1"/>
  <c r="F65" i="1"/>
  <c r="E65" i="1"/>
  <c r="D65" i="1"/>
  <c r="C65" i="1"/>
  <c r="B65" i="1"/>
  <c r="A65" i="1"/>
  <c r="K64" i="1"/>
  <c r="J64" i="1"/>
  <c r="I64" i="1"/>
  <c r="H64" i="1"/>
  <c r="G64" i="1"/>
  <c r="F64" i="1"/>
  <c r="E64" i="1"/>
  <c r="D64" i="1"/>
  <c r="C64" i="1"/>
  <c r="B64" i="1"/>
  <c r="A64" i="1"/>
  <c r="K63" i="1"/>
  <c r="J63" i="1"/>
  <c r="I63" i="1"/>
  <c r="H63" i="1"/>
  <c r="G63" i="1"/>
  <c r="F63" i="1"/>
  <c r="E63" i="1"/>
  <c r="D63" i="1"/>
  <c r="C63" i="1"/>
  <c r="B63" i="1"/>
  <c r="A63" i="1"/>
  <c r="K62" i="1"/>
  <c r="J62" i="1"/>
  <c r="I62" i="1"/>
  <c r="H62" i="1"/>
  <c r="G62" i="1"/>
  <c r="F62" i="1"/>
  <c r="E62" i="1"/>
  <c r="D62" i="1"/>
  <c r="C62" i="1"/>
  <c r="B62" i="1"/>
  <c r="A62" i="1"/>
  <c r="K61" i="1"/>
  <c r="J61" i="1"/>
  <c r="I61" i="1"/>
  <c r="H61" i="1"/>
  <c r="G61" i="1"/>
  <c r="F61" i="1"/>
  <c r="E61" i="1"/>
  <c r="D61" i="1"/>
  <c r="C61" i="1"/>
  <c r="B61" i="1"/>
  <c r="A61" i="1"/>
  <c r="K60" i="1"/>
  <c r="J60" i="1"/>
  <c r="I60" i="1"/>
  <c r="H60" i="1"/>
  <c r="G60" i="1"/>
  <c r="F60" i="1"/>
  <c r="E60" i="1"/>
  <c r="D60" i="1"/>
  <c r="C60" i="1"/>
  <c r="B60" i="1"/>
  <c r="A60" i="1"/>
  <c r="K59" i="1"/>
  <c r="J59" i="1"/>
  <c r="I59" i="1"/>
  <c r="H59" i="1"/>
  <c r="G59" i="1"/>
  <c r="F59" i="1"/>
  <c r="E59" i="1"/>
  <c r="D59" i="1"/>
  <c r="C59" i="1"/>
  <c r="B59" i="1"/>
  <c r="A59" i="1"/>
  <c r="K58" i="1"/>
  <c r="J58" i="1"/>
  <c r="I58" i="1"/>
  <c r="H58" i="1"/>
  <c r="G58" i="1"/>
  <c r="F58" i="1"/>
  <c r="E58" i="1"/>
  <c r="D58" i="1"/>
  <c r="C58" i="1"/>
  <c r="B58" i="1"/>
  <c r="A58" i="1"/>
  <c r="K57" i="1"/>
  <c r="J57" i="1"/>
  <c r="I57" i="1"/>
  <c r="H57" i="1"/>
  <c r="G57" i="1"/>
  <c r="F57" i="1"/>
  <c r="E57" i="1"/>
  <c r="D57" i="1"/>
  <c r="C57" i="1"/>
  <c r="B57" i="1"/>
  <c r="A57" i="1"/>
  <c r="K56" i="1"/>
  <c r="J56" i="1"/>
  <c r="I56" i="1"/>
  <c r="H56" i="1"/>
  <c r="G56" i="1"/>
  <c r="F56" i="1"/>
  <c r="E56" i="1"/>
  <c r="D56" i="1"/>
  <c r="C56" i="1"/>
  <c r="B56" i="1"/>
  <c r="A56" i="1"/>
  <c r="K55" i="1"/>
  <c r="J55" i="1"/>
  <c r="I55" i="1"/>
  <c r="H55" i="1"/>
  <c r="G55" i="1"/>
  <c r="F55" i="1"/>
  <c r="E55" i="1"/>
  <c r="D55" i="1"/>
  <c r="C55" i="1"/>
  <c r="B55" i="1"/>
  <c r="A55" i="1"/>
  <c r="K54" i="1"/>
  <c r="J54" i="1"/>
  <c r="I54" i="1"/>
  <c r="H54" i="1"/>
  <c r="G54" i="1"/>
  <c r="F54" i="1"/>
  <c r="E54" i="1"/>
  <c r="D54" i="1"/>
  <c r="C54" i="1"/>
  <c r="B54" i="1"/>
  <c r="A54" i="1"/>
  <c r="K53" i="1"/>
  <c r="J53" i="1"/>
  <c r="I53" i="1"/>
  <c r="H53" i="1"/>
  <c r="G53" i="1"/>
  <c r="F53" i="1"/>
  <c r="E53" i="1"/>
  <c r="D53" i="1"/>
  <c r="C53" i="1"/>
  <c r="B53" i="1"/>
  <c r="A53" i="1"/>
  <c r="K52" i="1"/>
  <c r="J52" i="1"/>
  <c r="I52" i="1"/>
  <c r="H52" i="1"/>
  <c r="G52" i="1"/>
  <c r="F52" i="1"/>
  <c r="E52" i="1"/>
  <c r="D52" i="1"/>
  <c r="C52" i="1"/>
  <c r="B52" i="1"/>
  <c r="A52" i="1"/>
  <c r="K51" i="1"/>
  <c r="J51" i="1"/>
  <c r="I51" i="1"/>
  <c r="H51" i="1"/>
  <c r="G51" i="1"/>
  <c r="F51" i="1"/>
  <c r="E51" i="1"/>
  <c r="D51" i="1"/>
  <c r="C51" i="1"/>
  <c r="B51" i="1"/>
  <c r="A51" i="1"/>
  <c r="K50" i="1"/>
  <c r="J50" i="1"/>
  <c r="I50" i="1"/>
  <c r="H50" i="1"/>
  <c r="G50" i="1"/>
  <c r="F50" i="1"/>
  <c r="E50" i="1"/>
  <c r="D50" i="1"/>
  <c r="C50" i="1"/>
  <c r="B50" i="1"/>
  <c r="A50" i="1"/>
  <c r="K49" i="1"/>
  <c r="J49" i="1"/>
  <c r="I49" i="1"/>
  <c r="H49" i="1"/>
  <c r="G49" i="1"/>
  <c r="F49" i="1"/>
  <c r="E49" i="1"/>
  <c r="D49" i="1"/>
  <c r="C49" i="1"/>
  <c r="B49" i="1"/>
  <c r="A49" i="1"/>
  <c r="K48" i="1"/>
  <c r="J48" i="1"/>
  <c r="I48" i="1"/>
  <c r="H48" i="1"/>
  <c r="G48" i="1"/>
  <c r="F48" i="1"/>
  <c r="E48" i="1"/>
  <c r="D48" i="1"/>
  <c r="C48" i="1"/>
  <c r="B48" i="1"/>
  <c r="A48" i="1"/>
  <c r="K47" i="1"/>
  <c r="J47" i="1"/>
  <c r="I47" i="1"/>
  <c r="H47" i="1"/>
  <c r="G47" i="1"/>
  <c r="F47" i="1"/>
  <c r="E47" i="1"/>
  <c r="D47" i="1"/>
  <c r="C47" i="1"/>
  <c r="B47" i="1"/>
  <c r="A47" i="1"/>
  <c r="K46" i="1"/>
  <c r="J46" i="1"/>
  <c r="I46" i="1"/>
  <c r="H46" i="1"/>
  <c r="G46" i="1"/>
  <c r="F46" i="1"/>
  <c r="E46" i="1"/>
  <c r="D46" i="1"/>
  <c r="C46" i="1"/>
  <c r="B46" i="1"/>
  <c r="A46" i="1"/>
  <c r="K45" i="1"/>
  <c r="J45" i="1"/>
  <c r="I45" i="1"/>
  <c r="H45" i="1"/>
  <c r="G45" i="1"/>
  <c r="F45" i="1"/>
  <c r="E45" i="1"/>
  <c r="D45" i="1"/>
  <c r="C45" i="1"/>
  <c r="B45" i="1"/>
  <c r="A45" i="1"/>
  <c r="K44" i="1"/>
  <c r="J44" i="1"/>
  <c r="I44" i="1"/>
  <c r="H44" i="1"/>
  <c r="G44" i="1"/>
  <c r="F44" i="1"/>
  <c r="E44" i="1"/>
  <c r="D44" i="1"/>
  <c r="C44" i="1"/>
  <c r="B44" i="1"/>
  <c r="A44" i="1"/>
  <c r="K43" i="1"/>
  <c r="J43" i="1"/>
  <c r="I43" i="1"/>
  <c r="H43" i="1"/>
  <c r="G43" i="1"/>
  <c r="F43" i="1"/>
  <c r="E43" i="1"/>
  <c r="D43" i="1"/>
  <c r="C43" i="1"/>
  <c r="B43" i="1"/>
  <c r="A43" i="1"/>
  <c r="K42" i="1"/>
  <c r="J42" i="1"/>
  <c r="I42" i="1"/>
  <c r="H42" i="1"/>
  <c r="G42" i="1"/>
  <c r="F42" i="1"/>
  <c r="E42" i="1"/>
  <c r="D42" i="1"/>
  <c r="C42" i="1"/>
  <c r="B42" i="1"/>
  <c r="A42" i="1"/>
  <c r="K41" i="1"/>
  <c r="J41" i="1"/>
  <c r="I41" i="1"/>
  <c r="H41" i="1"/>
  <c r="G41" i="1"/>
  <c r="F41" i="1"/>
  <c r="E41" i="1"/>
  <c r="D41" i="1"/>
  <c r="C41" i="1"/>
  <c r="B41" i="1"/>
  <c r="A41" i="1"/>
  <c r="K40" i="1"/>
  <c r="J40" i="1"/>
  <c r="I40" i="1"/>
  <c r="H40" i="1"/>
  <c r="G40" i="1"/>
  <c r="F40" i="1"/>
  <c r="E40" i="1"/>
  <c r="D40" i="1"/>
  <c r="C40" i="1"/>
  <c r="B40" i="1"/>
  <c r="A40" i="1"/>
  <c r="K39" i="1"/>
  <c r="J39" i="1"/>
  <c r="I39" i="1"/>
  <c r="H39" i="1"/>
  <c r="G39" i="1"/>
  <c r="F39" i="1"/>
  <c r="E39" i="1"/>
  <c r="D39" i="1"/>
  <c r="C39" i="1"/>
  <c r="B39" i="1"/>
  <c r="A39" i="1"/>
  <c r="K38" i="1"/>
  <c r="J38" i="1"/>
  <c r="I38" i="1"/>
  <c r="H38" i="1"/>
  <c r="G38" i="1"/>
  <c r="F38" i="1"/>
  <c r="E38" i="1"/>
  <c r="D38" i="1"/>
  <c r="C38" i="1"/>
  <c r="B38" i="1"/>
  <c r="A38" i="1"/>
  <c r="K37" i="1"/>
  <c r="J37" i="1"/>
  <c r="I37" i="1"/>
  <c r="H37" i="1"/>
  <c r="G37" i="1"/>
  <c r="F37" i="1"/>
  <c r="E37" i="1"/>
  <c r="D37" i="1"/>
  <c r="C37" i="1"/>
  <c r="B37" i="1"/>
  <c r="A37" i="1"/>
  <c r="K36" i="1"/>
  <c r="J36" i="1"/>
  <c r="I36" i="1"/>
  <c r="H36" i="1"/>
  <c r="G36" i="1"/>
  <c r="F36" i="1"/>
  <c r="E36" i="1"/>
  <c r="D36" i="1"/>
  <c r="C36" i="1"/>
  <c r="B36" i="1"/>
  <c r="A36" i="1"/>
  <c r="K35" i="1"/>
  <c r="J35" i="1"/>
  <c r="I35" i="1"/>
  <c r="H35" i="1"/>
  <c r="G35" i="1"/>
  <c r="F35" i="1"/>
  <c r="E35" i="1"/>
  <c r="D35" i="1"/>
  <c r="C35" i="1"/>
  <c r="B35" i="1"/>
  <c r="A35" i="1"/>
  <c r="K34" i="1"/>
  <c r="J34" i="1"/>
  <c r="I34" i="1"/>
  <c r="H34" i="1"/>
  <c r="G34" i="1"/>
  <c r="F34" i="1"/>
  <c r="E34" i="1"/>
  <c r="D34" i="1"/>
  <c r="C34" i="1"/>
  <c r="B34" i="1"/>
  <c r="A34" i="1"/>
  <c r="K33" i="1"/>
  <c r="J33" i="1"/>
  <c r="I33" i="1"/>
  <c r="H33" i="1"/>
  <c r="G33" i="1"/>
  <c r="F33" i="1"/>
  <c r="E33" i="1"/>
  <c r="D33" i="1"/>
  <c r="C33" i="1"/>
  <c r="B33" i="1"/>
  <c r="A33" i="1"/>
  <c r="K32" i="1"/>
  <c r="J32" i="1"/>
  <c r="I32" i="1"/>
  <c r="H32" i="1"/>
  <c r="G32" i="1"/>
  <c r="F32" i="1"/>
  <c r="E32" i="1"/>
  <c r="D32" i="1"/>
  <c r="C32" i="1"/>
  <c r="B32" i="1"/>
  <c r="A32" i="1"/>
  <c r="K31" i="1"/>
  <c r="J31" i="1"/>
  <c r="I31" i="1"/>
  <c r="H31" i="1"/>
  <c r="G31" i="1"/>
  <c r="F31" i="1"/>
  <c r="E31" i="1"/>
  <c r="D31" i="1"/>
  <c r="C31" i="1"/>
  <c r="B31" i="1"/>
  <c r="A31" i="1"/>
  <c r="K30" i="1"/>
  <c r="J30" i="1"/>
  <c r="I30" i="1"/>
  <c r="H30" i="1"/>
  <c r="G30" i="1"/>
  <c r="F30" i="1"/>
  <c r="E30" i="1"/>
  <c r="D30" i="1"/>
  <c r="C30" i="1"/>
  <c r="B30" i="1"/>
  <c r="A30" i="1"/>
  <c r="K29" i="1"/>
  <c r="J29" i="1"/>
  <c r="I29" i="1"/>
  <c r="H29" i="1"/>
  <c r="G29" i="1"/>
  <c r="F29" i="1"/>
  <c r="E29" i="1"/>
  <c r="D29" i="1"/>
  <c r="C29" i="1"/>
  <c r="B29" i="1"/>
  <c r="A29" i="1"/>
  <c r="K28" i="1"/>
  <c r="J28" i="1"/>
  <c r="I28" i="1"/>
  <c r="H28" i="1"/>
  <c r="G28" i="1"/>
  <c r="F28" i="1"/>
  <c r="E28" i="1"/>
  <c r="D28" i="1"/>
  <c r="C28" i="1"/>
  <c r="B28" i="1"/>
  <c r="A28" i="1"/>
  <c r="K27" i="1"/>
  <c r="J27" i="1"/>
  <c r="I27" i="1"/>
  <c r="H27" i="1"/>
  <c r="G27" i="1"/>
  <c r="F27" i="1"/>
  <c r="E27" i="1"/>
  <c r="D27" i="1"/>
  <c r="C27" i="1"/>
  <c r="B27" i="1"/>
  <c r="A27" i="1"/>
  <c r="K26" i="1"/>
  <c r="J26" i="1"/>
  <c r="I26" i="1"/>
  <c r="H26" i="1"/>
  <c r="G26" i="1"/>
  <c r="F26" i="1"/>
  <c r="E26" i="1"/>
  <c r="D26" i="1"/>
  <c r="C26" i="1"/>
  <c r="B26" i="1"/>
  <c r="A26" i="1"/>
  <c r="K25" i="1"/>
  <c r="J25" i="1"/>
  <c r="I25" i="1"/>
  <c r="H25" i="1"/>
  <c r="G25" i="1"/>
  <c r="F25" i="1"/>
  <c r="E25" i="1"/>
  <c r="D25" i="1"/>
  <c r="C25" i="1"/>
  <c r="B25" i="1"/>
  <c r="A25" i="1"/>
  <c r="K24" i="1"/>
  <c r="J24" i="1"/>
  <c r="I24" i="1"/>
  <c r="H24" i="1"/>
  <c r="G24" i="1"/>
  <c r="F24" i="1"/>
  <c r="E24" i="1"/>
  <c r="D24" i="1"/>
  <c r="C24" i="1"/>
  <c r="B24" i="1"/>
  <c r="A24" i="1"/>
  <c r="K23" i="1"/>
  <c r="J23" i="1"/>
  <c r="I23" i="1"/>
  <c r="H23" i="1"/>
  <c r="G23" i="1"/>
  <c r="F23" i="1"/>
  <c r="E23" i="1"/>
  <c r="D23" i="1"/>
  <c r="C23" i="1"/>
  <c r="B23" i="1"/>
  <c r="A23" i="1"/>
  <c r="K22" i="1"/>
  <c r="J22" i="1"/>
  <c r="I22" i="1"/>
  <c r="H22" i="1"/>
  <c r="G22" i="1"/>
  <c r="F22" i="1"/>
  <c r="E22" i="1"/>
  <c r="D22" i="1"/>
  <c r="C22" i="1"/>
  <c r="B22" i="1"/>
  <c r="A22" i="1"/>
  <c r="K21" i="1"/>
  <c r="J21" i="1"/>
  <c r="I21" i="1"/>
  <c r="H21" i="1"/>
  <c r="G21" i="1"/>
  <c r="F21" i="1"/>
  <c r="E21" i="1"/>
  <c r="D21" i="1"/>
  <c r="C21" i="1"/>
  <c r="B21" i="1"/>
  <c r="A21" i="1"/>
  <c r="K20" i="1"/>
  <c r="J20" i="1"/>
  <c r="I20" i="1"/>
  <c r="H20" i="1"/>
  <c r="G20" i="1"/>
  <c r="F20" i="1"/>
  <c r="E20" i="1"/>
  <c r="D20" i="1"/>
  <c r="C20" i="1"/>
  <c r="B20" i="1"/>
  <c r="A20" i="1"/>
  <c r="K19" i="1"/>
  <c r="J19" i="1"/>
  <c r="I19" i="1"/>
  <c r="H19" i="1"/>
  <c r="G19" i="1"/>
  <c r="F19" i="1"/>
  <c r="E19" i="1"/>
  <c r="D19" i="1"/>
  <c r="C19" i="1"/>
  <c r="B19" i="1"/>
  <c r="A19" i="1"/>
  <c r="K18" i="1"/>
  <c r="J18" i="1"/>
  <c r="I18" i="1"/>
  <c r="H18" i="1"/>
  <c r="G18" i="1"/>
  <c r="F18" i="1"/>
  <c r="E18" i="1"/>
  <c r="D18" i="1"/>
  <c r="C18" i="1"/>
  <c r="B18" i="1"/>
  <c r="A18" i="1"/>
  <c r="K17" i="1"/>
  <c r="J17" i="1"/>
  <c r="I17" i="1"/>
  <c r="H17" i="1"/>
  <c r="G17" i="1"/>
  <c r="F17" i="1"/>
  <c r="E17" i="1"/>
  <c r="D17" i="1"/>
  <c r="C17" i="1"/>
  <c r="B17" i="1"/>
  <c r="A17" i="1"/>
  <c r="K16" i="1"/>
  <c r="J16" i="1"/>
  <c r="I16" i="1"/>
  <c r="H16" i="1"/>
  <c r="G16" i="1"/>
  <c r="F16" i="1"/>
  <c r="E16" i="1"/>
  <c r="D16" i="1"/>
  <c r="C16" i="1"/>
  <c r="B16" i="1"/>
  <c r="A16" i="1"/>
  <c r="K15" i="1"/>
  <c r="J15" i="1"/>
  <c r="I15" i="1"/>
  <c r="H15" i="1"/>
  <c r="G15" i="1"/>
  <c r="F15" i="1"/>
  <c r="E15" i="1"/>
  <c r="D15" i="1"/>
  <c r="C15" i="1"/>
  <c r="B15" i="1"/>
  <c r="A15" i="1"/>
  <c r="K14" i="1"/>
  <c r="J14" i="1"/>
  <c r="I14" i="1"/>
  <c r="H14" i="1"/>
  <c r="G14" i="1"/>
  <c r="F14" i="1"/>
  <c r="E14" i="1"/>
  <c r="D14" i="1"/>
  <c r="C14" i="1"/>
  <c r="B14" i="1"/>
  <c r="A14" i="1"/>
  <c r="K13" i="1"/>
  <c r="J13" i="1"/>
  <c r="I13" i="1"/>
  <c r="H13" i="1"/>
  <c r="G13" i="1"/>
  <c r="F13" i="1"/>
  <c r="E13" i="1"/>
  <c r="D13" i="1"/>
  <c r="C13" i="1"/>
  <c r="B13" i="1"/>
  <c r="A13" i="1"/>
  <c r="K12" i="1"/>
  <c r="J12" i="1"/>
  <c r="I12" i="1"/>
  <c r="H12" i="1"/>
  <c r="G12" i="1"/>
  <c r="F12" i="1"/>
  <c r="E12" i="1"/>
  <c r="D12" i="1"/>
  <c r="C12" i="1"/>
  <c r="B12" i="1"/>
  <c r="A12" i="1"/>
  <c r="K11" i="1"/>
  <c r="J11" i="1"/>
  <c r="I11" i="1"/>
  <c r="H11" i="1"/>
  <c r="G11" i="1"/>
  <c r="F11" i="1"/>
  <c r="E11" i="1"/>
  <c r="D11" i="1"/>
  <c r="C11" i="1"/>
  <c r="B11" i="1"/>
  <c r="A11" i="1"/>
  <c r="K10" i="1"/>
  <c r="J10" i="1"/>
  <c r="I10" i="1"/>
  <c r="H10" i="1"/>
  <c r="G10" i="1"/>
  <c r="F10" i="1"/>
  <c r="E10" i="1"/>
  <c r="D10" i="1"/>
  <c r="C10" i="1"/>
  <c r="B10" i="1"/>
  <c r="A10" i="1"/>
  <c r="K9" i="1"/>
  <c r="J9" i="1"/>
  <c r="I9" i="1"/>
  <c r="H9" i="1"/>
  <c r="G9" i="1"/>
  <c r="F9" i="1"/>
  <c r="E9" i="1"/>
  <c r="D9" i="1"/>
  <c r="C9" i="1"/>
  <c r="B9" i="1"/>
  <c r="A9" i="1"/>
</calcChain>
</file>

<file path=xl/sharedStrings.xml><?xml version="1.0" encoding="utf-8"?>
<sst xmlns="http://schemas.openxmlformats.org/spreadsheetml/2006/main" count="17" uniqueCount="17">
  <si>
    <t>　　　なお、出荷制限等の詳細については｢群馬県内の出荷制限・出荷自粛の一覧｣をご覧ください。</t>
    <phoneticPr fontId="4"/>
  </si>
  <si>
    <t>※　「検出せず」とは、同欄下段の（ ）内に記載した検出下限値を下回ったことを示します。</t>
  </si>
  <si>
    <t>結果判明日</t>
  </si>
  <si>
    <t>採取市町村名</t>
    <phoneticPr fontId="4"/>
  </si>
  <si>
    <t>区分</t>
  </si>
  <si>
    <t>農林水産物名</t>
  </si>
  <si>
    <t>野生・栽培等</t>
    <rPh sb="0" eb="2">
      <t>ヤセイ</t>
    </rPh>
    <rPh sb="3" eb="5">
      <t>サイバイ</t>
    </rPh>
    <rPh sb="5" eb="6">
      <t>トウ</t>
    </rPh>
    <phoneticPr fontId="4"/>
  </si>
  <si>
    <t>その他</t>
    <rPh sb="2" eb="3">
      <t>タ</t>
    </rPh>
    <phoneticPr fontId="4"/>
  </si>
  <si>
    <t>セシウム計</t>
  </si>
  <si>
    <t>検査法</t>
  </si>
  <si>
    <t>出荷制限</t>
  </si>
  <si>
    <t>※　一般食品の基準値：放射性セシウム（セシウム134とセシウム137の合計）　１００Bq／kg(H24.4.1～)</t>
  </si>
  <si>
    <t>※　出荷制限又は出荷自粛は品目及び区域(水域)ごとに実施されており、これに該当する食品が流通することはありません。</t>
  </si>
  <si>
    <t>セシウム134結果</t>
  </si>
  <si>
    <t>セシウム137結果</t>
  </si>
  <si>
    <t>※　検査法のうち、Nalはシンチレーションスペクトロメーター、Geはゲルマニウム半導体検出器</t>
  </si>
  <si>
    <r>
      <rPr>
        <b/>
        <sz val="18"/>
        <color rgb="FF000000"/>
        <rFont val="ＭＳ ゴシック"/>
        <family val="3"/>
        <charset val="128"/>
      </rPr>
      <t>放射性物質に対する農林水産物等の検査結果について</t>
    </r>
    <r>
      <rPr>
        <b/>
        <sz val="18"/>
        <color indexed="8"/>
        <rFont val="ＭＳ ゴシック"/>
        <family val="3"/>
        <charset val="128"/>
      </rPr>
      <t>(</t>
    </r>
    <r>
      <rPr>
        <b/>
        <sz val="18"/>
        <color rgb="FF000000"/>
        <rFont val="ＭＳ ゴシック"/>
        <family val="3"/>
        <charset val="128"/>
      </rPr>
      <t>令和６年４月以降</t>
    </r>
    <r>
      <rPr>
        <b/>
        <sz val="18"/>
        <color indexed="8"/>
        <rFont val="ＭＳ ゴシック"/>
        <family val="3"/>
        <charset val="128"/>
      </rPr>
      <t>)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</si>
</sst>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\.m\.d;@"/>
    <numFmt numFmtId="177" formatCode="m&quot;月&quot;d&quot;日&quot;;@"/>
    <numFmt numFmtId="178" formatCode="0_);[Red]\(0\)"/>
    <numFmt numFmtId="179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8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rgb="FF0066CC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179" fontId="1" fillId="0" borderId="0" applyBorder="0" applyProtection="0">
      <alignment vertical="center"/>
    </xf>
    <xf numFmtId="0" fontId="6" fillId="0" borderId="0" applyBorder="0" applyProtection="0">
      <alignment vertical="center"/>
    </xf>
  </cellStyleXfs>
  <cellXfs count="35">
    <xf numFmtId="0" fontId="0" fillId="0" borderId="0" xfId="0">
      <alignment vertical="center"/>
    </xf>
    <xf numFmtId="0" fontId="5" fillId="0" borderId="0" xfId="1" applyFont="1">
      <alignment vertical="center"/>
    </xf>
    <xf numFmtId="179" fontId="0" fillId="0" borderId="0" xfId="2" applyFont="1" applyBorder="1" applyProtection="1">
      <alignment vertical="center"/>
    </xf>
    <xf numFmtId="179" fontId="0" fillId="0" borderId="0" xfId="2" applyFont="1" applyBorder="1" applyAlignment="1" applyProtection="1">
      <alignment horizontal="center" vertical="center"/>
    </xf>
    <xf numFmtId="178" fontId="0" fillId="0" borderId="0" xfId="2" applyNumberFormat="1" applyFont="1" applyBorder="1" applyAlignment="1" applyProtection="1">
      <alignment horizontal="center" vertical="center"/>
    </xf>
    <xf numFmtId="0" fontId="10" fillId="0" borderId="0" xfId="1" applyFont="1" applyAlignment="1">
      <alignment horizontal="center" vertical="center"/>
    </xf>
    <xf numFmtId="178" fontId="10" fillId="0" borderId="0" xfId="1" applyNumberFormat="1" applyFont="1">
      <alignment vertical="center"/>
    </xf>
    <xf numFmtId="0" fontId="10" fillId="0" borderId="0" xfId="1" applyFont="1">
      <alignment vertical="center"/>
    </xf>
    <xf numFmtId="179" fontId="10" fillId="2" borderId="1" xfId="2" applyFont="1" applyFill="1" applyBorder="1" applyAlignment="1" applyProtection="1">
      <alignment horizontal="center" vertical="center" wrapText="1"/>
    </xf>
    <xf numFmtId="179" fontId="13" fillId="0" borderId="1" xfId="2" applyFont="1" applyBorder="1" applyAlignment="1" applyProtection="1">
      <alignment horizontal="center" vertical="center" wrapText="1"/>
    </xf>
    <xf numFmtId="176" fontId="8" fillId="2" borderId="1" xfId="2" applyNumberFormat="1" applyFont="1" applyFill="1" applyBorder="1" applyAlignment="1" applyProtection="1">
      <alignment horizontal="center" vertical="center" shrinkToFit="1"/>
    </xf>
    <xf numFmtId="20" fontId="8" fillId="2" borderId="1" xfId="2" applyNumberFormat="1" applyFont="1" applyFill="1" applyBorder="1" applyAlignment="1" applyProtection="1">
      <alignment horizontal="center" vertical="center" shrinkToFit="1"/>
    </xf>
    <xf numFmtId="179" fontId="8" fillId="2" borderId="1" xfId="2" applyFont="1" applyFill="1" applyBorder="1" applyAlignment="1" applyProtection="1">
      <alignment horizontal="center" vertical="center" wrapText="1" shrinkToFit="1"/>
    </xf>
    <xf numFmtId="179" fontId="8" fillId="2" borderId="1" xfId="2" applyFont="1" applyFill="1" applyBorder="1" applyAlignment="1" applyProtection="1">
      <alignment horizontal="center" vertical="center" shrinkToFit="1"/>
    </xf>
    <xf numFmtId="178" fontId="8" fillId="2" borderId="1" xfId="2" applyNumberFormat="1" applyFont="1" applyFill="1" applyBorder="1" applyAlignment="1" applyProtection="1">
      <alignment horizontal="center" vertical="center" shrinkToFit="1"/>
    </xf>
    <xf numFmtId="179" fontId="8" fillId="2" borderId="1" xfId="2" applyFont="1" applyFill="1" applyBorder="1" applyAlignment="1" applyProtection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179" fontId="0" fillId="0" borderId="0" xfId="2" applyFont="1" applyBorder="1" applyAlignment="1" applyProtection="1">
      <alignment horizontal="center" vertical="center" wrapText="1"/>
    </xf>
    <xf numFmtId="49" fontId="8" fillId="2" borderId="1" xfId="2" applyNumberFormat="1" applyFont="1" applyFill="1" applyBorder="1" applyAlignment="1" applyProtection="1">
      <alignment horizontal="center" vertical="center" wrapText="1" shrinkToFit="1"/>
    </xf>
    <xf numFmtId="49" fontId="0" fillId="0" borderId="0" xfId="2" applyNumberFormat="1" applyFont="1" applyBorder="1" applyAlignment="1" applyProtection="1">
      <alignment horizontal="center" vertical="center" wrapText="1"/>
    </xf>
    <xf numFmtId="179" fontId="0" fillId="0" borderId="0" xfId="2" applyFont="1" applyBorder="1" applyAlignment="1" applyProtection="1">
      <alignment horizontal="center" vertical="center" shrinkToFit="1"/>
    </xf>
    <xf numFmtId="176" fontId="10" fillId="0" borderId="0" xfId="1" applyNumberFormat="1" applyFont="1" applyAlignment="1">
      <alignment horizontal="center" vertical="center"/>
    </xf>
    <xf numFmtId="176" fontId="10" fillId="0" borderId="0" xfId="2" applyNumberFormat="1" applyFont="1" applyBorder="1" applyAlignment="1" applyProtection="1">
      <alignment horizontal="center" vertical="center"/>
    </xf>
    <xf numFmtId="177" fontId="10" fillId="0" borderId="0" xfId="1" applyNumberFormat="1" applyFont="1" applyAlignment="1">
      <alignment horizontal="center" vertical="center"/>
    </xf>
    <xf numFmtId="179" fontId="13" fillId="0" borderId="0" xfId="2" applyFont="1" applyBorder="1" applyProtection="1">
      <alignment vertical="center"/>
    </xf>
    <xf numFmtId="176" fontId="9" fillId="3" borderId="2" xfId="2" applyNumberFormat="1" applyFont="1" applyFill="1" applyBorder="1" applyAlignment="1" applyProtection="1">
      <alignment horizontal="center" vertical="center" shrinkToFit="1"/>
    </xf>
    <xf numFmtId="179" fontId="13" fillId="0" borderId="2" xfId="2" applyFont="1" applyBorder="1" applyAlignment="1" applyProtection="1">
      <alignment horizontal="center" vertical="center" shrinkToFit="1"/>
    </xf>
    <xf numFmtId="179" fontId="13" fillId="0" borderId="2" xfId="2" applyFont="1" applyBorder="1" applyAlignment="1" applyProtection="1">
      <alignment horizontal="center" vertical="center" wrapText="1"/>
    </xf>
    <xf numFmtId="0" fontId="13" fillId="3" borderId="2" xfId="2" applyNumberFormat="1" applyFont="1" applyFill="1" applyBorder="1" applyAlignment="1" applyProtection="1">
      <alignment horizontal="center" vertical="center" wrapText="1"/>
    </xf>
    <xf numFmtId="179" fontId="13" fillId="0" borderId="3" xfId="2" applyFont="1" applyBorder="1" applyAlignment="1" applyProtection="1">
      <alignment horizontal="center" vertical="center"/>
    </xf>
    <xf numFmtId="179" fontId="12" fillId="0" borderId="0" xfId="2" applyFont="1" applyBorder="1" applyAlignment="1" applyProtection="1">
      <alignment horizontal="left" vertical="center"/>
    </xf>
    <xf numFmtId="176" fontId="11" fillId="0" borderId="0" xfId="1" applyNumberFormat="1" applyFont="1" applyAlignment="1">
      <alignment horizontal="center" vertical="center" shrinkToFit="1"/>
    </xf>
    <xf numFmtId="0" fontId="12" fillId="0" borderId="0" xfId="1" applyFont="1" applyAlignment="1">
      <alignment horizontal="left" vertical="center"/>
    </xf>
    <xf numFmtId="179" fontId="12" fillId="0" borderId="0" xfId="2" applyFont="1" applyBorder="1" applyAlignment="1" applyProtection="1">
      <alignment horizontal="left" vertical="center" wrapText="1"/>
    </xf>
    <xf numFmtId="0" fontId="7" fillId="0" borderId="0" xfId="3" applyFont="1" applyBorder="1" applyAlignment="1" applyProtection="1">
      <alignment horizontal="left" vertical="center"/>
    </xf>
  </cellXfs>
  <cellStyles count="4">
    <cellStyle name="Excel Built-in Comma [0]" xfId="2" xr:uid="{93343BB6-28C6-4BD0-B71F-E54855E82E5C}"/>
    <cellStyle name="ハイパーリンク" xfId="3" builtinId="8"/>
    <cellStyle name="標準" xfId="0" builtinId="0"/>
    <cellStyle name="標準 3" xfId="1" xr:uid="{C80162EF-1510-47AA-8B26-97AF37EE80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54.59\&#39135;&#21697;&#12539;&#29983;&#27963;&#34907;&#29983;&#35506;\6%20&#23433;&#20840;&#25512;&#36914;&#12539;&#34920;&#31034;&#23550;&#31574;&#20418;\13%20&#36786;&#26519;&#38306;&#20418;&#65288;&#25918;&#23556;&#24615;&#29289;&#36074;&#26908;&#26619;&#21547;&#12416;&#65289;\04_&#25918;&#23556;&#24615;&#29289;&#36074;&#26908;&#26619;&#38306;&#20418;\01_&#25918;&#23556;&#29289;&#36074;&#23433;&#20840;&#26908;&#26619;DB&#65288;2&#12363;&#26376;&#12395;1&#22238;&#65289;\13_R6\&#20196;&#21644;6&#24180;&#24230;&#25918;&#23556;&#24615;&#29289;&#36074;&#26908;&#26619;&#12487;&#12540;&#12479;&#12505;&#12540;&#12473;.xlsx" TargetMode="External"/><Relationship Id="rId1" Type="http://schemas.openxmlformats.org/officeDocument/2006/relationships/externalLinkPath" Target="/6%20&#23433;&#20840;&#25512;&#36914;&#12539;&#34920;&#31034;&#23550;&#31574;&#20418;/13%20&#36786;&#26519;&#38306;&#20418;&#65288;&#25918;&#23556;&#24615;&#29289;&#36074;&#26908;&#26619;&#21547;&#12416;&#65289;/04_&#25918;&#23556;&#24615;&#29289;&#36074;&#26908;&#26619;&#38306;&#20418;/01_&#25918;&#23556;&#29289;&#36074;&#23433;&#20840;&#26908;&#26619;DB&#65288;2&#12363;&#26376;&#12395;1&#22238;&#65289;/13_R6/&#20196;&#21644;6&#24180;&#24230;&#25918;&#23556;&#24615;&#29289;&#36074;&#26908;&#26619;&#12487;&#12540;&#12479;&#12505;&#12540;&#1247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データ入力"/>
      <sheetName val="報告様式"/>
      <sheetName val="HP（出荷制限）"/>
      <sheetName val="HP（制限なし）"/>
      <sheetName val="集計"/>
      <sheetName val="（HP）集計 "/>
      <sheetName val="年度累計"/>
      <sheetName val="マスタ（削除不可）"/>
      <sheetName val="記載例（R2改正後）"/>
    </sheetNames>
    <sheetDataSet>
      <sheetData sheetId="0">
        <row r="1">
          <cell r="G1" t="str">
            <v>産地</v>
          </cell>
          <cell r="L1" t="str">
            <v>品目</v>
          </cell>
          <cell r="P1" t="str">
            <v>検査</v>
          </cell>
          <cell r="R1" t="str">
            <v>日時</v>
          </cell>
          <cell r="T1" t="str">
            <v>結果（Bq/kg)</v>
          </cell>
        </row>
        <row r="2">
          <cell r="C2" t="str">
            <v>非制限区域</v>
          </cell>
          <cell r="D2" t="str">
            <v>NO</v>
          </cell>
          <cell r="E2" t="str">
            <v>報告自治体</v>
          </cell>
          <cell r="F2" t="str">
            <v>実施主体</v>
          </cell>
          <cell r="G2" t="str">
            <v>都道府県</v>
          </cell>
          <cell r="H2" t="str">
            <v>市町村</v>
          </cell>
          <cell r="I2" t="str">
            <v>その他
（海域、河川、製造所等）</v>
          </cell>
          <cell r="J2" t="str">
            <v>非流通品
／流通品</v>
          </cell>
          <cell r="K2" t="str">
            <v>食品
カテゴリ</v>
          </cell>
          <cell r="L2" t="str">
            <v>品目名</v>
          </cell>
          <cell r="M2" t="str">
            <v>野生（または天然）/栽培（または養殖）</v>
          </cell>
          <cell r="N2" t="str">
            <v>その他
（原木、菌床、
露地栽培、施設栽培等）</v>
          </cell>
          <cell r="O2" t="str">
            <v>採取時点の出荷制限等の状況</v>
          </cell>
          <cell r="P2" t="str">
            <v>検査機関</v>
          </cell>
          <cell r="Q2" t="str">
            <v>検査法</v>
          </cell>
          <cell r="R2" t="str">
            <v>採取日
（購入日)</v>
          </cell>
          <cell r="S2" t="str">
            <v>結果
判明日</v>
          </cell>
          <cell r="T2" t="str">
            <v>Cs-134</v>
          </cell>
          <cell r="U2" t="str">
            <v>Cs-137</v>
          </cell>
          <cell r="V2" t="str">
            <v>Cs合計</v>
          </cell>
          <cell r="W2" t="str">
            <v>品目分類
（群馬県）</v>
          </cell>
        </row>
        <row r="3">
          <cell r="C3">
            <v>1</v>
          </cell>
          <cell r="D3">
            <v>1</v>
          </cell>
          <cell r="E3" t="str">
            <v>群馬県</v>
          </cell>
          <cell r="F3" t="str">
            <v>群馬県</v>
          </cell>
          <cell r="G3" t="str">
            <v>群馬県</v>
          </cell>
          <cell r="H3" t="str">
            <v>桐生市</v>
          </cell>
          <cell r="I3" t="str">
            <v>－</v>
          </cell>
          <cell r="J3" t="str">
            <v>非流通品（出荷予定あり）</v>
          </cell>
          <cell r="K3" t="str">
            <v>農産物</v>
          </cell>
          <cell r="L3" t="str">
            <v>タケノコ(モウソウチク)</v>
          </cell>
          <cell r="M3" t="str">
            <v>野生</v>
          </cell>
          <cell r="N3" t="str">
            <v>－</v>
          </cell>
          <cell r="O3" t="str">
            <v>制限なし</v>
          </cell>
          <cell r="P3" t="str">
            <v xml:space="preserve">(株)食環境衛生研究所 </v>
          </cell>
          <cell r="Q3" t="str">
            <v>Ge</v>
          </cell>
          <cell r="R3">
            <v>45355</v>
          </cell>
          <cell r="S3">
            <v>45392</v>
          </cell>
          <cell r="T3" t="str">
            <v>&lt;9.70</v>
          </cell>
          <cell r="U3" t="str">
            <v>&lt;7.77</v>
          </cell>
          <cell r="V3" t="str">
            <v>&lt;17</v>
          </cell>
          <cell r="W3" t="str">
            <v>山菜類（野生）</v>
          </cell>
        </row>
        <row r="4">
          <cell r="C4">
            <v>2</v>
          </cell>
          <cell r="D4">
            <v>2</v>
          </cell>
          <cell r="E4" t="str">
            <v>群馬県</v>
          </cell>
          <cell r="F4" t="str">
            <v>群馬県</v>
          </cell>
          <cell r="G4" t="str">
            <v>群馬県</v>
          </cell>
          <cell r="H4" t="str">
            <v>藤岡市</v>
          </cell>
          <cell r="I4" t="str">
            <v>－</v>
          </cell>
          <cell r="J4" t="str">
            <v>非流通品（出荷予定あり）</v>
          </cell>
          <cell r="K4" t="str">
            <v>農産物</v>
          </cell>
          <cell r="L4" t="str">
            <v>シイタケ</v>
          </cell>
          <cell r="M4" t="str">
            <v>栽培</v>
          </cell>
          <cell r="N4" t="str">
            <v>原木、露地</v>
          </cell>
          <cell r="O4" t="str">
            <v>制限なし</v>
          </cell>
          <cell r="P4" t="str">
            <v xml:space="preserve">(株)食環境衛生研究所 </v>
          </cell>
          <cell r="Q4" t="str">
            <v>Ge</v>
          </cell>
          <cell r="R4">
            <v>45380</v>
          </cell>
          <cell r="S4">
            <v>45392</v>
          </cell>
          <cell r="T4" t="str">
            <v>&lt;9.66</v>
          </cell>
          <cell r="U4" t="str">
            <v>&lt;7.32</v>
          </cell>
          <cell r="V4" t="str">
            <v>&lt;17</v>
          </cell>
          <cell r="W4" t="str">
            <v>きのこ類（栽培）</v>
          </cell>
        </row>
        <row r="5">
          <cell r="C5">
            <v>3</v>
          </cell>
          <cell r="D5">
            <v>3</v>
          </cell>
          <cell r="E5" t="str">
            <v>群馬県</v>
          </cell>
          <cell r="F5" t="str">
            <v>群馬県</v>
          </cell>
          <cell r="G5" t="str">
            <v>群馬県</v>
          </cell>
          <cell r="H5" t="str">
            <v>藤岡市</v>
          </cell>
          <cell r="I5" t="str">
            <v>－</v>
          </cell>
          <cell r="J5" t="str">
            <v>非流通品（出荷予定あり）</v>
          </cell>
          <cell r="K5" t="str">
            <v>農産物</v>
          </cell>
          <cell r="L5" t="str">
            <v>シイタケ</v>
          </cell>
          <cell r="M5" t="str">
            <v>栽培</v>
          </cell>
          <cell r="N5" t="str">
            <v>原木、露地</v>
          </cell>
          <cell r="O5" t="str">
            <v>制限なし</v>
          </cell>
          <cell r="P5" t="str">
            <v xml:space="preserve">(株)食環境衛生研究所 </v>
          </cell>
          <cell r="Q5" t="str">
            <v>Ge</v>
          </cell>
          <cell r="R5">
            <v>45382</v>
          </cell>
          <cell r="S5">
            <v>45392</v>
          </cell>
          <cell r="T5" t="str">
            <v>&lt;9.14</v>
          </cell>
          <cell r="U5" t="str">
            <v>&lt;9.41</v>
          </cell>
          <cell r="V5" t="str">
            <v>&lt;19</v>
          </cell>
          <cell r="W5" t="str">
            <v>きのこ類（栽培）</v>
          </cell>
        </row>
        <row r="6">
          <cell r="C6">
            <v>4</v>
          </cell>
          <cell r="D6">
            <v>4</v>
          </cell>
          <cell r="E6" t="str">
            <v>群馬県</v>
          </cell>
          <cell r="F6" t="str">
            <v>群馬県</v>
          </cell>
          <cell r="G6" t="str">
            <v>群馬県</v>
          </cell>
          <cell r="H6" t="str">
            <v>藤岡市</v>
          </cell>
          <cell r="I6" t="str">
            <v>－</v>
          </cell>
          <cell r="J6" t="str">
            <v>非流通品（出荷予定あり）</v>
          </cell>
          <cell r="K6" t="str">
            <v>農産物</v>
          </cell>
          <cell r="L6" t="str">
            <v>シイタケ</v>
          </cell>
          <cell r="M6" t="str">
            <v>栽培</v>
          </cell>
          <cell r="N6" t="str">
            <v>原木、露地</v>
          </cell>
          <cell r="O6" t="str">
            <v>制限なし</v>
          </cell>
          <cell r="P6" t="str">
            <v xml:space="preserve">(株)食環境衛生研究所 </v>
          </cell>
          <cell r="Q6" t="str">
            <v>Ge</v>
          </cell>
          <cell r="R6">
            <v>45381</v>
          </cell>
          <cell r="S6">
            <v>45392</v>
          </cell>
          <cell r="T6" t="str">
            <v>&lt;9.61</v>
          </cell>
          <cell r="U6" t="str">
            <v>&lt;8.42</v>
          </cell>
          <cell r="V6" t="str">
            <v>&lt;18</v>
          </cell>
          <cell r="W6" t="str">
            <v>きのこ類（栽培）</v>
          </cell>
        </row>
        <row r="7">
          <cell r="C7">
            <v>5</v>
          </cell>
          <cell r="D7">
            <v>5</v>
          </cell>
          <cell r="E7" t="str">
            <v>群馬県</v>
          </cell>
          <cell r="F7" t="str">
            <v>群馬県</v>
          </cell>
          <cell r="G7" t="str">
            <v>群馬県</v>
          </cell>
          <cell r="H7" t="str">
            <v>渋川市</v>
          </cell>
          <cell r="I7" t="str">
            <v>－</v>
          </cell>
          <cell r="J7" t="str">
            <v>非流通品（出荷予定あり）</v>
          </cell>
          <cell r="K7" t="str">
            <v>農産物</v>
          </cell>
          <cell r="L7" t="str">
            <v>シイタケ</v>
          </cell>
          <cell r="M7" t="str">
            <v>栽培</v>
          </cell>
          <cell r="N7" t="str">
            <v>原木、施設</v>
          </cell>
          <cell r="O7" t="str">
            <v>制限なし</v>
          </cell>
          <cell r="P7" t="str">
            <v xml:space="preserve">(株)食環境衛生研究所 </v>
          </cell>
          <cell r="Q7" t="str">
            <v>Ge</v>
          </cell>
          <cell r="R7">
            <v>45383</v>
          </cell>
          <cell r="S7">
            <v>45392</v>
          </cell>
          <cell r="T7" t="str">
            <v>&lt;9.63</v>
          </cell>
          <cell r="U7">
            <v>17.2</v>
          </cell>
          <cell r="V7">
            <v>17</v>
          </cell>
          <cell r="W7" t="str">
            <v>きのこ類（栽培）</v>
          </cell>
        </row>
        <row r="8">
          <cell r="C8">
            <v>6</v>
          </cell>
          <cell r="D8">
            <v>6</v>
          </cell>
          <cell r="E8" t="str">
            <v>群馬県</v>
          </cell>
          <cell r="F8" t="str">
            <v>群馬県</v>
          </cell>
          <cell r="G8" t="str">
            <v>群馬県</v>
          </cell>
          <cell r="H8" t="str">
            <v>桐生市</v>
          </cell>
          <cell r="I8" t="str">
            <v>－</v>
          </cell>
          <cell r="J8" t="str">
            <v>非流通品（出荷予定あり）</v>
          </cell>
          <cell r="K8" t="str">
            <v>農産物</v>
          </cell>
          <cell r="L8" t="str">
            <v>シイタケ</v>
          </cell>
          <cell r="M8" t="str">
            <v>栽培</v>
          </cell>
          <cell r="N8" t="str">
            <v>原木、施設</v>
          </cell>
          <cell r="O8" t="str">
            <v>制限なし</v>
          </cell>
          <cell r="P8" t="str">
            <v xml:space="preserve">(株)食環境衛生研究所 </v>
          </cell>
          <cell r="Q8" t="str">
            <v>Ge</v>
          </cell>
          <cell r="R8">
            <v>45384</v>
          </cell>
          <cell r="S8">
            <v>45392</v>
          </cell>
          <cell r="T8" t="str">
            <v>&lt;9.50</v>
          </cell>
          <cell r="U8" t="str">
            <v>&lt;8.50</v>
          </cell>
          <cell r="V8" t="str">
            <v>&lt;18</v>
          </cell>
          <cell r="W8" t="str">
            <v>きのこ類（栽培）</v>
          </cell>
        </row>
        <row r="9">
          <cell r="C9">
            <v>7</v>
          </cell>
          <cell r="D9">
            <v>7</v>
          </cell>
          <cell r="E9" t="str">
            <v>群馬県</v>
          </cell>
          <cell r="F9" t="str">
            <v>群馬県</v>
          </cell>
          <cell r="G9" t="str">
            <v>群馬県</v>
          </cell>
          <cell r="H9" t="str">
            <v>桐生市</v>
          </cell>
          <cell r="I9" t="str">
            <v>－</v>
          </cell>
          <cell r="J9" t="str">
            <v>非流通品（出荷予定あり）</v>
          </cell>
          <cell r="K9" t="str">
            <v>農産物</v>
          </cell>
          <cell r="L9" t="str">
            <v>シイタケ</v>
          </cell>
          <cell r="M9" t="str">
            <v>栽培</v>
          </cell>
          <cell r="N9" t="str">
            <v>原木、施設</v>
          </cell>
          <cell r="O9" t="str">
            <v>制限なし</v>
          </cell>
          <cell r="P9" t="str">
            <v xml:space="preserve">(株)食環境衛生研究所 </v>
          </cell>
          <cell r="Q9" t="str">
            <v>Ge</v>
          </cell>
          <cell r="R9">
            <v>45384</v>
          </cell>
          <cell r="S9">
            <v>45392</v>
          </cell>
          <cell r="T9" t="str">
            <v>&lt;9.35</v>
          </cell>
          <cell r="U9" t="str">
            <v>&lt;8.19</v>
          </cell>
          <cell r="V9" t="str">
            <v>&lt;18</v>
          </cell>
          <cell r="W9" t="str">
            <v>きのこ類（栽培）</v>
          </cell>
        </row>
        <row r="10">
          <cell r="C10">
            <v>8</v>
          </cell>
          <cell r="D10">
            <v>8</v>
          </cell>
          <cell r="E10" t="str">
            <v>群馬県</v>
          </cell>
          <cell r="F10" t="str">
            <v>群馬県</v>
          </cell>
          <cell r="G10" t="str">
            <v>群馬県</v>
          </cell>
          <cell r="H10" t="str">
            <v>下仁田町</v>
          </cell>
          <cell r="I10" t="str">
            <v>－</v>
          </cell>
          <cell r="J10" t="str">
            <v>非流通品（出荷予定あり）</v>
          </cell>
          <cell r="K10" t="str">
            <v>農産物</v>
          </cell>
          <cell r="L10" t="str">
            <v>シイタケ</v>
          </cell>
          <cell r="M10" t="str">
            <v>栽培</v>
          </cell>
          <cell r="N10" t="str">
            <v>原木、露地</v>
          </cell>
          <cell r="O10" t="str">
            <v>制限なし</v>
          </cell>
          <cell r="P10" t="str">
            <v xml:space="preserve">(株)食環境衛生研究所 </v>
          </cell>
          <cell r="Q10" t="str">
            <v>Ge</v>
          </cell>
          <cell r="R10">
            <v>45394</v>
          </cell>
          <cell r="S10">
            <v>45399</v>
          </cell>
          <cell r="T10" t="str">
            <v>&lt;9.61</v>
          </cell>
          <cell r="U10" t="str">
            <v>&lt;8.43</v>
          </cell>
          <cell r="V10" t="str">
            <v>&lt;18</v>
          </cell>
          <cell r="W10" t="str">
            <v>きのこ類（栽培）</v>
          </cell>
        </row>
        <row r="11">
          <cell r="C11">
            <v>9</v>
          </cell>
          <cell r="D11">
            <v>9</v>
          </cell>
          <cell r="E11" t="str">
            <v>群馬県</v>
          </cell>
          <cell r="F11" t="str">
            <v>群馬県</v>
          </cell>
          <cell r="G11" t="str">
            <v>群馬県</v>
          </cell>
          <cell r="H11" t="str">
            <v>桐生市</v>
          </cell>
          <cell r="I11" t="str">
            <v>－</v>
          </cell>
          <cell r="J11" t="str">
            <v>非流通品（出荷予定あり）</v>
          </cell>
          <cell r="K11" t="str">
            <v>農産物</v>
          </cell>
          <cell r="L11" t="str">
            <v>タケノコ(モウソウチク)</v>
          </cell>
          <cell r="M11" t="str">
            <v>野生</v>
          </cell>
          <cell r="N11" t="str">
            <v>－</v>
          </cell>
          <cell r="O11" t="str">
            <v>制限なし</v>
          </cell>
          <cell r="P11" t="str">
            <v xml:space="preserve">(株)食環境衛生研究所 </v>
          </cell>
          <cell r="Q11" t="str">
            <v>Ge</v>
          </cell>
          <cell r="R11">
            <v>45397</v>
          </cell>
          <cell r="S11">
            <v>45399</v>
          </cell>
          <cell r="T11" t="str">
            <v>&lt;9.49</v>
          </cell>
          <cell r="U11">
            <v>14</v>
          </cell>
          <cell r="V11">
            <v>14</v>
          </cell>
          <cell r="W11" t="str">
            <v>山菜類（野生）</v>
          </cell>
        </row>
        <row r="12">
          <cell r="C12">
            <v>10</v>
          </cell>
          <cell r="D12">
            <v>10</v>
          </cell>
          <cell r="E12" t="str">
            <v>群馬県</v>
          </cell>
          <cell r="F12" t="str">
            <v>群馬県</v>
          </cell>
          <cell r="G12" t="str">
            <v>群馬県</v>
          </cell>
          <cell r="H12" t="str">
            <v>安中市</v>
          </cell>
          <cell r="I12" t="str">
            <v>－</v>
          </cell>
          <cell r="J12" t="str">
            <v>非流通品（出荷予定あり）</v>
          </cell>
          <cell r="K12" t="str">
            <v>農産物</v>
          </cell>
          <cell r="L12" t="str">
            <v>タラノメ</v>
          </cell>
          <cell r="M12" t="str">
            <v>野生</v>
          </cell>
          <cell r="N12" t="str">
            <v>－</v>
          </cell>
          <cell r="O12" t="str">
            <v>制限なし</v>
          </cell>
          <cell r="P12" t="str">
            <v xml:space="preserve">(株)食環境衛生研究所 </v>
          </cell>
          <cell r="Q12" t="str">
            <v>Ge</v>
          </cell>
          <cell r="R12">
            <v>45397</v>
          </cell>
          <cell r="S12">
            <v>45399</v>
          </cell>
          <cell r="T12" t="str">
            <v>&lt;8.36</v>
          </cell>
          <cell r="U12">
            <v>26.9</v>
          </cell>
          <cell r="V12">
            <v>27</v>
          </cell>
          <cell r="W12" t="str">
            <v>山菜類（野生）</v>
          </cell>
        </row>
        <row r="13">
          <cell r="C13">
            <v>11</v>
          </cell>
          <cell r="D13">
            <v>11</v>
          </cell>
          <cell r="E13" t="str">
            <v>群馬県</v>
          </cell>
          <cell r="F13" t="str">
            <v>群馬県</v>
          </cell>
          <cell r="G13" t="str">
            <v>群馬県</v>
          </cell>
          <cell r="H13" t="str">
            <v>藤岡市</v>
          </cell>
          <cell r="I13" t="str">
            <v>－</v>
          </cell>
          <cell r="J13" t="str">
            <v>非流通品（出荷予定あり）</v>
          </cell>
          <cell r="K13" t="str">
            <v>農産物</v>
          </cell>
          <cell r="L13" t="str">
            <v>シイタケ</v>
          </cell>
          <cell r="M13" t="str">
            <v>栽培</v>
          </cell>
          <cell r="N13" t="str">
            <v>原木、露地</v>
          </cell>
          <cell r="O13" t="str">
            <v>制限なし</v>
          </cell>
          <cell r="P13" t="str">
            <v xml:space="preserve">(株)食環境衛生研究所 </v>
          </cell>
          <cell r="Q13" t="str">
            <v>Ge</v>
          </cell>
          <cell r="R13">
            <v>45398</v>
          </cell>
          <cell r="S13">
            <v>45406</v>
          </cell>
          <cell r="T13" t="str">
            <v>&lt;9.37</v>
          </cell>
          <cell r="U13" t="str">
            <v>&lt;8.50</v>
          </cell>
          <cell r="V13" t="str">
            <v>&lt;18</v>
          </cell>
          <cell r="W13" t="str">
            <v>きのこ類（栽培）</v>
          </cell>
        </row>
        <row r="14">
          <cell r="C14">
            <v>12</v>
          </cell>
          <cell r="D14">
            <v>12</v>
          </cell>
          <cell r="E14" t="str">
            <v>群馬県</v>
          </cell>
          <cell r="F14" t="str">
            <v>群馬県</v>
          </cell>
          <cell r="G14" t="str">
            <v>群馬県</v>
          </cell>
          <cell r="H14" t="str">
            <v>嬬恋村</v>
          </cell>
          <cell r="I14" t="str">
            <v>－</v>
          </cell>
          <cell r="J14" t="str">
            <v>非流通品（出荷予定あり）</v>
          </cell>
          <cell r="K14" t="str">
            <v>農産物</v>
          </cell>
          <cell r="L14" t="str">
            <v>シイタケ</v>
          </cell>
          <cell r="M14" t="str">
            <v>栽培</v>
          </cell>
          <cell r="N14" t="str">
            <v>原木、露地</v>
          </cell>
          <cell r="O14" t="str">
            <v>制限なし</v>
          </cell>
          <cell r="P14" t="str">
            <v xml:space="preserve">(株)食環境衛生研究所 </v>
          </cell>
          <cell r="Q14" t="str">
            <v>Ge</v>
          </cell>
          <cell r="R14">
            <v>45397</v>
          </cell>
          <cell r="S14">
            <v>45406</v>
          </cell>
          <cell r="T14" t="str">
            <v>&lt;9.31</v>
          </cell>
          <cell r="U14" t="str">
            <v>&lt;9.61</v>
          </cell>
          <cell r="V14" t="str">
            <v>&lt;19</v>
          </cell>
          <cell r="W14" t="str">
            <v>きのこ類（栽培）</v>
          </cell>
        </row>
        <row r="15">
          <cell r="C15">
            <v>13</v>
          </cell>
          <cell r="D15">
            <v>13</v>
          </cell>
          <cell r="E15" t="str">
            <v>群馬県</v>
          </cell>
          <cell r="F15" t="str">
            <v>群馬県</v>
          </cell>
          <cell r="G15" t="str">
            <v>群馬県</v>
          </cell>
          <cell r="H15" t="str">
            <v>邑楽町</v>
          </cell>
          <cell r="I15" t="str">
            <v>－</v>
          </cell>
          <cell r="J15" t="str">
            <v>非流通品（出荷予定あり）</v>
          </cell>
          <cell r="K15" t="str">
            <v>農産物</v>
          </cell>
          <cell r="L15" t="str">
            <v>タケノコ(モウソウチク)</v>
          </cell>
          <cell r="M15" t="str">
            <v>野生</v>
          </cell>
          <cell r="N15" t="str">
            <v>－</v>
          </cell>
          <cell r="O15" t="str">
            <v>制限なし</v>
          </cell>
          <cell r="P15" t="str">
            <v xml:space="preserve">(株)食環境衛生研究所 </v>
          </cell>
          <cell r="Q15" t="str">
            <v>Ge</v>
          </cell>
          <cell r="R15">
            <v>45398</v>
          </cell>
          <cell r="S15">
            <v>45406</v>
          </cell>
          <cell r="T15" t="str">
            <v>&lt;9.38</v>
          </cell>
          <cell r="U15" t="str">
            <v>&lt;8.36</v>
          </cell>
          <cell r="V15" t="str">
            <v>&lt;18</v>
          </cell>
          <cell r="W15" t="str">
            <v>山菜類（野生）</v>
          </cell>
        </row>
        <row r="16">
          <cell r="C16">
            <v>14</v>
          </cell>
          <cell r="D16">
            <v>14</v>
          </cell>
          <cell r="E16" t="str">
            <v>群馬県</v>
          </cell>
          <cell r="F16" t="str">
            <v>群馬県</v>
          </cell>
          <cell r="G16" t="str">
            <v>群馬県</v>
          </cell>
          <cell r="H16" t="str">
            <v>桐生市</v>
          </cell>
          <cell r="I16" t="str">
            <v>－</v>
          </cell>
          <cell r="J16" t="str">
            <v>非流通品（出荷予定あり）</v>
          </cell>
          <cell r="K16" t="str">
            <v>農産物</v>
          </cell>
          <cell r="L16" t="str">
            <v>タケノコ(モウソウチク)</v>
          </cell>
          <cell r="M16" t="str">
            <v>野生</v>
          </cell>
          <cell r="N16" t="str">
            <v>－</v>
          </cell>
          <cell r="O16" t="str">
            <v>制限なし</v>
          </cell>
          <cell r="P16" t="str">
            <v xml:space="preserve">(株)食環境衛生研究所 </v>
          </cell>
          <cell r="Q16" t="str">
            <v>Ge</v>
          </cell>
          <cell r="R16">
            <v>45400</v>
          </cell>
          <cell r="S16">
            <v>45406</v>
          </cell>
          <cell r="T16" t="str">
            <v>&lt;9.43</v>
          </cell>
          <cell r="U16" t="str">
            <v>&lt;9.38</v>
          </cell>
          <cell r="V16" t="str">
            <v>&lt;19</v>
          </cell>
          <cell r="W16" t="str">
            <v>山菜類（野生）</v>
          </cell>
        </row>
        <row r="17">
          <cell r="C17">
            <v>15</v>
          </cell>
          <cell r="D17">
            <v>15</v>
          </cell>
          <cell r="E17" t="str">
            <v>群馬県</v>
          </cell>
          <cell r="F17" t="str">
            <v>群馬県</v>
          </cell>
          <cell r="G17" t="str">
            <v>群馬県</v>
          </cell>
          <cell r="H17" t="str">
            <v>下仁田町</v>
          </cell>
          <cell r="I17" t="str">
            <v>－</v>
          </cell>
          <cell r="J17" t="str">
            <v>非流通品（出荷予定なし）</v>
          </cell>
          <cell r="K17" t="str">
            <v>農産物</v>
          </cell>
          <cell r="L17" t="str">
            <v>タラノメ</v>
          </cell>
          <cell r="M17" t="str">
            <v>野生</v>
          </cell>
          <cell r="N17" t="str">
            <v>－</v>
          </cell>
          <cell r="O17" t="str">
            <v>制限なし</v>
          </cell>
          <cell r="P17" t="str">
            <v xml:space="preserve">(株)食環境衛生研究所 </v>
          </cell>
          <cell r="Q17" t="str">
            <v>Ge</v>
          </cell>
          <cell r="R17">
            <v>45399</v>
          </cell>
          <cell r="S17">
            <v>45406</v>
          </cell>
          <cell r="T17" t="str">
            <v>&lt;9.62</v>
          </cell>
          <cell r="U17">
            <v>17.5</v>
          </cell>
          <cell r="V17">
            <v>18</v>
          </cell>
          <cell r="W17" t="str">
            <v>山菜類（野生）</v>
          </cell>
        </row>
        <row r="18">
          <cell r="C18">
            <v>16</v>
          </cell>
          <cell r="D18">
            <v>16</v>
          </cell>
          <cell r="E18" t="str">
            <v>群馬県</v>
          </cell>
          <cell r="F18" t="str">
            <v>群馬県</v>
          </cell>
          <cell r="G18" t="str">
            <v>群馬県</v>
          </cell>
          <cell r="H18" t="str">
            <v>伊勢崎市</v>
          </cell>
          <cell r="I18" t="str">
            <v>－</v>
          </cell>
          <cell r="J18" t="str">
            <v>非流通品（出荷予定なし）</v>
          </cell>
          <cell r="K18" t="str">
            <v>農産物</v>
          </cell>
          <cell r="L18" t="str">
            <v>タケノコ(モウソウチク)</v>
          </cell>
          <cell r="M18" t="str">
            <v>野生</v>
          </cell>
          <cell r="N18" t="str">
            <v>－</v>
          </cell>
          <cell r="O18" t="str">
            <v>制限なし</v>
          </cell>
          <cell r="P18" t="str">
            <v xml:space="preserve">(株)食環境衛生研究所 </v>
          </cell>
          <cell r="Q18" t="str">
            <v>Ge</v>
          </cell>
          <cell r="R18">
            <v>45401</v>
          </cell>
          <cell r="S18">
            <v>45406</v>
          </cell>
          <cell r="T18" t="str">
            <v>&lt;9.42</v>
          </cell>
          <cell r="U18" t="str">
            <v>&lt;8.25</v>
          </cell>
          <cell r="V18" t="str">
            <v>&lt;18</v>
          </cell>
          <cell r="W18" t="str">
            <v>山菜類（野生）</v>
          </cell>
        </row>
        <row r="19">
          <cell r="C19">
            <v>17</v>
          </cell>
          <cell r="D19">
            <v>17</v>
          </cell>
          <cell r="E19" t="str">
            <v>群馬県</v>
          </cell>
          <cell r="F19" t="str">
            <v>群馬県</v>
          </cell>
          <cell r="G19" t="str">
            <v>群馬県</v>
          </cell>
          <cell r="H19" t="str">
            <v>中之条町</v>
          </cell>
          <cell r="I19" t="str">
            <v>－</v>
          </cell>
          <cell r="J19" t="str">
            <v>非流通品（出荷予定なし）</v>
          </cell>
          <cell r="K19" t="str">
            <v>農産物</v>
          </cell>
          <cell r="L19" t="str">
            <v>ワラビ</v>
          </cell>
          <cell r="M19" t="str">
            <v>野生</v>
          </cell>
          <cell r="N19" t="str">
            <v>－</v>
          </cell>
          <cell r="O19" t="str">
            <v>制限なし</v>
          </cell>
          <cell r="P19" t="str">
            <v xml:space="preserve">(株)食環境衛生研究所 </v>
          </cell>
          <cell r="Q19" t="str">
            <v>Ge</v>
          </cell>
          <cell r="R19">
            <v>45400</v>
          </cell>
          <cell r="S19">
            <v>45406</v>
          </cell>
          <cell r="T19" t="str">
            <v>&lt;9.49</v>
          </cell>
          <cell r="U19" t="str">
            <v>&lt;7.08</v>
          </cell>
          <cell r="V19" t="str">
            <v>&lt;17</v>
          </cell>
          <cell r="W19" t="str">
            <v>山菜類（野生）</v>
          </cell>
        </row>
        <row r="20">
          <cell r="C20">
            <v>18</v>
          </cell>
          <cell r="D20">
            <v>18</v>
          </cell>
          <cell r="E20" t="str">
            <v>群馬県</v>
          </cell>
          <cell r="F20" t="str">
            <v>群馬県</v>
          </cell>
          <cell r="G20" t="str">
            <v>群馬県</v>
          </cell>
          <cell r="H20" t="str">
            <v>中之条町</v>
          </cell>
          <cell r="I20" t="str">
            <v>－</v>
          </cell>
          <cell r="J20" t="str">
            <v>非流通品（出荷予定なし）</v>
          </cell>
          <cell r="K20" t="str">
            <v>農産物</v>
          </cell>
          <cell r="L20" t="str">
            <v>タケノコ(モウソウチク)</v>
          </cell>
          <cell r="M20" t="str">
            <v>野生</v>
          </cell>
          <cell r="N20" t="str">
            <v>－</v>
          </cell>
          <cell r="O20" t="str">
            <v>制限なし</v>
          </cell>
          <cell r="P20" t="str">
            <v xml:space="preserve">(株)食環境衛生研究所 </v>
          </cell>
          <cell r="Q20" t="str">
            <v>Ge</v>
          </cell>
          <cell r="R20">
            <v>45400</v>
          </cell>
          <cell r="S20">
            <v>45406</v>
          </cell>
          <cell r="T20" t="str">
            <v>&lt;9.49</v>
          </cell>
          <cell r="U20" t="str">
            <v>&lt;7.56</v>
          </cell>
          <cell r="V20" t="str">
            <v>&lt;17</v>
          </cell>
          <cell r="W20" t="str">
            <v>山菜類（野生）</v>
          </cell>
        </row>
        <row r="21">
          <cell r="C21">
            <v>19</v>
          </cell>
          <cell r="D21">
            <v>19</v>
          </cell>
          <cell r="E21" t="str">
            <v>群馬県</v>
          </cell>
          <cell r="F21" t="str">
            <v>群馬県</v>
          </cell>
          <cell r="G21" t="str">
            <v>群馬県</v>
          </cell>
          <cell r="H21" t="str">
            <v>昭和町</v>
          </cell>
          <cell r="I21" t="str">
            <v>－</v>
          </cell>
          <cell r="J21" t="str">
            <v>非流通品（出荷予定なし）</v>
          </cell>
          <cell r="K21" t="str">
            <v>農産物</v>
          </cell>
          <cell r="L21" t="str">
            <v>タラノメ</v>
          </cell>
          <cell r="M21" t="str">
            <v>野生</v>
          </cell>
          <cell r="N21" t="str">
            <v>－</v>
          </cell>
          <cell r="O21" t="str">
            <v>制限なし</v>
          </cell>
          <cell r="P21" t="str">
            <v xml:space="preserve">(株)食環境衛生研究所 </v>
          </cell>
          <cell r="Q21" t="str">
            <v>Ge</v>
          </cell>
          <cell r="R21">
            <v>45404</v>
          </cell>
          <cell r="S21">
            <v>45420</v>
          </cell>
          <cell r="T21" t="str">
            <v>&lt;9.44</v>
          </cell>
          <cell r="U21">
            <v>38.700000000000003</v>
          </cell>
          <cell r="V21">
            <v>39</v>
          </cell>
          <cell r="W21" t="str">
            <v>山菜類（野生）</v>
          </cell>
        </row>
        <row r="22">
          <cell r="C22">
            <v>20</v>
          </cell>
          <cell r="D22">
            <v>20</v>
          </cell>
          <cell r="E22" t="str">
            <v>群馬県</v>
          </cell>
          <cell r="F22" t="str">
            <v>群馬県</v>
          </cell>
          <cell r="G22" t="str">
            <v>群馬県</v>
          </cell>
          <cell r="H22" t="str">
            <v>伊勢崎市</v>
          </cell>
          <cell r="I22" t="str">
            <v>－</v>
          </cell>
          <cell r="J22" t="str">
            <v>非流通品（出荷予定なし）</v>
          </cell>
          <cell r="K22" t="str">
            <v>農産物</v>
          </cell>
          <cell r="L22" t="str">
            <v>ワラビ</v>
          </cell>
          <cell r="M22" t="str">
            <v>野生</v>
          </cell>
          <cell r="N22" t="str">
            <v>－</v>
          </cell>
          <cell r="O22" t="str">
            <v>制限なし</v>
          </cell>
          <cell r="P22" t="str">
            <v xml:space="preserve">(株)食環境衛生研究所 </v>
          </cell>
          <cell r="Q22" t="str">
            <v>Ge</v>
          </cell>
          <cell r="R22">
            <v>45412</v>
          </cell>
          <cell r="S22">
            <v>45420</v>
          </cell>
          <cell r="T22" t="str">
            <v>&lt;9.10</v>
          </cell>
          <cell r="U22" t="str">
            <v>&lt;8.30</v>
          </cell>
          <cell r="V22" t="str">
            <v>&lt;17</v>
          </cell>
          <cell r="W22" t="str">
            <v>山菜類（野生）</v>
          </cell>
        </row>
        <row r="23">
          <cell r="C23">
            <v>21</v>
          </cell>
          <cell r="D23">
            <v>21</v>
          </cell>
          <cell r="E23" t="str">
            <v>群馬県</v>
          </cell>
          <cell r="F23" t="str">
            <v>群馬県</v>
          </cell>
          <cell r="G23" t="str">
            <v>群馬県</v>
          </cell>
          <cell r="H23" t="str">
            <v>沼田市</v>
          </cell>
          <cell r="I23" t="str">
            <v>－</v>
          </cell>
          <cell r="J23" t="str">
            <v>非流通品（出荷予定なし）</v>
          </cell>
          <cell r="K23" t="str">
            <v>農産物</v>
          </cell>
          <cell r="L23" t="str">
            <v>タラノメ</v>
          </cell>
          <cell r="M23" t="str">
            <v>野生</v>
          </cell>
          <cell r="N23" t="str">
            <v>－</v>
          </cell>
          <cell r="O23" t="str">
            <v>制限なし</v>
          </cell>
          <cell r="P23" t="str">
            <v xml:space="preserve">(株)食環境衛生研究所 </v>
          </cell>
          <cell r="Q23" t="str">
            <v>Ge</v>
          </cell>
          <cell r="R23">
            <v>45409</v>
          </cell>
          <cell r="S23">
            <v>45420</v>
          </cell>
          <cell r="T23" t="str">
            <v>&lt;9.35</v>
          </cell>
          <cell r="U23">
            <v>22.4</v>
          </cell>
          <cell r="V23">
            <v>22</v>
          </cell>
          <cell r="W23" t="str">
            <v>山菜類（野生）</v>
          </cell>
        </row>
        <row r="24">
          <cell r="C24">
            <v>22</v>
          </cell>
          <cell r="D24">
            <v>22</v>
          </cell>
          <cell r="E24" t="str">
            <v>群馬県</v>
          </cell>
          <cell r="F24" t="str">
            <v>群馬県</v>
          </cell>
          <cell r="G24" t="str">
            <v>群馬県</v>
          </cell>
          <cell r="H24" t="str">
            <v>渋川市</v>
          </cell>
          <cell r="I24" t="str">
            <v>－</v>
          </cell>
          <cell r="J24" t="str">
            <v>非流通品（出荷予定あり）</v>
          </cell>
          <cell r="K24" t="str">
            <v>農産物</v>
          </cell>
          <cell r="L24" t="str">
            <v>シイタケ</v>
          </cell>
          <cell r="M24" t="str">
            <v>栽培</v>
          </cell>
          <cell r="N24" t="str">
            <v>栽培、施設</v>
          </cell>
          <cell r="O24" t="str">
            <v>制限なし</v>
          </cell>
          <cell r="P24" t="str">
            <v xml:space="preserve">(株)食環境衛生研究所 </v>
          </cell>
          <cell r="Q24" t="str">
            <v>Ge</v>
          </cell>
          <cell r="R24">
            <v>45412</v>
          </cell>
          <cell r="S24">
            <v>45420</v>
          </cell>
          <cell r="T24" t="str">
            <v>&lt;9.60</v>
          </cell>
          <cell r="U24" t="str">
            <v>&lt;7.69</v>
          </cell>
          <cell r="V24" t="str">
            <v>&lt;17</v>
          </cell>
          <cell r="W24" t="str">
            <v>きのこ類（栽培）</v>
          </cell>
        </row>
        <row r="25">
          <cell r="C25">
            <v>23</v>
          </cell>
          <cell r="D25">
            <v>23</v>
          </cell>
          <cell r="E25" t="str">
            <v>群馬県</v>
          </cell>
          <cell r="F25" t="str">
            <v>群馬県</v>
          </cell>
          <cell r="G25" t="str">
            <v>群馬県</v>
          </cell>
          <cell r="H25" t="str">
            <v>渋川市</v>
          </cell>
          <cell r="I25" t="str">
            <v>－</v>
          </cell>
          <cell r="J25" t="str">
            <v>非流通品（出荷予定あり）</v>
          </cell>
          <cell r="K25" t="str">
            <v>農産物</v>
          </cell>
          <cell r="L25" t="str">
            <v>シイタケ</v>
          </cell>
          <cell r="M25" t="str">
            <v>栽培</v>
          </cell>
          <cell r="N25" t="str">
            <v>栽培、施設</v>
          </cell>
          <cell r="O25" t="str">
            <v>制限なし</v>
          </cell>
          <cell r="P25" t="str">
            <v xml:space="preserve">(株)食環境衛生研究所 </v>
          </cell>
          <cell r="Q25" t="str">
            <v>Ge</v>
          </cell>
          <cell r="R25">
            <v>45412</v>
          </cell>
          <cell r="S25">
            <v>45420</v>
          </cell>
          <cell r="T25" t="str">
            <v>&lt;9.47</v>
          </cell>
          <cell r="U25">
            <v>11.4</v>
          </cell>
          <cell r="V25">
            <v>11</v>
          </cell>
          <cell r="W25" t="str">
            <v>きのこ類（栽培）</v>
          </cell>
        </row>
        <row r="26">
          <cell r="C26">
            <v>24</v>
          </cell>
          <cell r="D26">
            <v>24</v>
          </cell>
          <cell r="E26" t="str">
            <v>群馬県</v>
          </cell>
          <cell r="F26" t="str">
            <v>群馬県</v>
          </cell>
          <cell r="G26" t="str">
            <v>群馬県</v>
          </cell>
          <cell r="H26" t="str">
            <v>高山村</v>
          </cell>
          <cell r="I26" t="str">
            <v>－</v>
          </cell>
          <cell r="J26" t="str">
            <v>非流通品（出荷予定なし）</v>
          </cell>
          <cell r="K26" t="str">
            <v>農産物</v>
          </cell>
          <cell r="L26" t="str">
            <v>タラノメ</v>
          </cell>
          <cell r="M26" t="str">
            <v>野生</v>
          </cell>
          <cell r="N26" t="str">
            <v>－</v>
          </cell>
          <cell r="O26" t="str">
            <v>制限なし</v>
          </cell>
          <cell r="P26" t="str">
            <v xml:space="preserve">(株)食環境衛生研究所 </v>
          </cell>
          <cell r="Q26" t="str">
            <v>Ge</v>
          </cell>
          <cell r="R26">
            <v>45408</v>
          </cell>
          <cell r="S26">
            <v>45427</v>
          </cell>
          <cell r="T26" t="str">
            <v>&lt;9.62</v>
          </cell>
          <cell r="U26">
            <v>11.1</v>
          </cell>
          <cell r="V26">
            <v>11</v>
          </cell>
          <cell r="W26" t="str">
            <v>山菜類（野生）</v>
          </cell>
        </row>
        <row r="27">
          <cell r="C27">
            <v>25</v>
          </cell>
          <cell r="D27">
            <v>25</v>
          </cell>
          <cell r="E27" t="str">
            <v>群馬県</v>
          </cell>
          <cell r="F27" t="str">
            <v>群馬県</v>
          </cell>
          <cell r="G27" t="str">
            <v>群馬県</v>
          </cell>
          <cell r="H27" t="str">
            <v>みなかみ町</v>
          </cell>
          <cell r="I27" t="str">
            <v>－</v>
          </cell>
          <cell r="J27" t="str">
            <v>非流通品（出荷予定なし）</v>
          </cell>
          <cell r="K27" t="str">
            <v>農産物</v>
          </cell>
          <cell r="L27" t="str">
            <v>タラノメ</v>
          </cell>
          <cell r="M27" t="str">
            <v>野生</v>
          </cell>
          <cell r="N27" t="str">
            <v>－</v>
          </cell>
          <cell r="O27" t="str">
            <v>制限なし</v>
          </cell>
          <cell r="P27" t="str">
            <v xml:space="preserve">(株)食環境衛生研究所 </v>
          </cell>
          <cell r="Q27" t="str">
            <v>Ge</v>
          </cell>
          <cell r="R27">
            <v>45419</v>
          </cell>
          <cell r="S27">
            <v>45427</v>
          </cell>
          <cell r="T27" t="str">
            <v>&lt;9.50</v>
          </cell>
          <cell r="U27" t="str">
            <v>&lt;6.98</v>
          </cell>
          <cell r="V27" t="str">
            <v>&lt;16</v>
          </cell>
          <cell r="W27" t="str">
            <v>山菜類（野生）</v>
          </cell>
        </row>
        <row r="28">
          <cell r="C28">
            <v>26</v>
          </cell>
          <cell r="D28">
            <v>26</v>
          </cell>
          <cell r="E28" t="str">
            <v>群馬県</v>
          </cell>
          <cell r="F28" t="str">
            <v>群馬県</v>
          </cell>
          <cell r="G28" t="str">
            <v>群馬県</v>
          </cell>
          <cell r="H28" t="str">
            <v>南牧村</v>
          </cell>
          <cell r="I28" t="str">
            <v>－</v>
          </cell>
          <cell r="J28" t="str">
            <v>非流通品（出荷予定なし）</v>
          </cell>
          <cell r="K28" t="str">
            <v>農産物</v>
          </cell>
          <cell r="L28" t="str">
            <v>タケノコ(モウソウチク)</v>
          </cell>
          <cell r="M28" t="str">
            <v>野生</v>
          </cell>
          <cell r="N28" t="str">
            <v>－</v>
          </cell>
          <cell r="O28" t="str">
            <v>制限なし</v>
          </cell>
          <cell r="P28" t="str">
            <v xml:space="preserve">(株)食環境衛生研究所 </v>
          </cell>
          <cell r="Q28" t="str">
            <v>Ge</v>
          </cell>
          <cell r="R28">
            <v>45424</v>
          </cell>
          <cell r="S28">
            <v>45427</v>
          </cell>
          <cell r="T28" t="str">
            <v>&lt;9.15</v>
          </cell>
          <cell r="U28" t="str">
            <v>&lt;9.42</v>
          </cell>
          <cell r="V28" t="str">
            <v>&lt;19</v>
          </cell>
          <cell r="W28" t="str">
            <v>山菜類（野生）</v>
          </cell>
        </row>
        <row r="29">
          <cell r="C29">
            <v>27</v>
          </cell>
          <cell r="D29">
            <v>27</v>
          </cell>
          <cell r="E29" t="str">
            <v>群馬県</v>
          </cell>
          <cell r="F29" t="str">
            <v>群馬県</v>
          </cell>
          <cell r="G29" t="str">
            <v>群馬県</v>
          </cell>
          <cell r="H29" t="str">
            <v>南牧村</v>
          </cell>
          <cell r="I29" t="str">
            <v>－</v>
          </cell>
          <cell r="J29" t="str">
            <v>非流通品（出荷予定なし）</v>
          </cell>
          <cell r="K29" t="str">
            <v>農産物</v>
          </cell>
          <cell r="L29" t="str">
            <v>ワラビ</v>
          </cell>
          <cell r="M29" t="str">
            <v>野生</v>
          </cell>
          <cell r="N29" t="str">
            <v>－</v>
          </cell>
          <cell r="O29" t="str">
            <v>制限なし</v>
          </cell>
          <cell r="P29" t="str">
            <v xml:space="preserve">(株)食環境衛生研究所 </v>
          </cell>
          <cell r="Q29" t="str">
            <v>Ge</v>
          </cell>
          <cell r="R29">
            <v>45424</v>
          </cell>
          <cell r="S29">
            <v>45427</v>
          </cell>
          <cell r="T29" t="str">
            <v>&lt;7.83</v>
          </cell>
          <cell r="U29" t="str">
            <v>&lt;9.70</v>
          </cell>
          <cell r="V29" t="str">
            <v>&lt;18</v>
          </cell>
          <cell r="W29" t="str">
            <v>山菜類（野生）</v>
          </cell>
        </row>
        <row r="30">
          <cell r="C30">
            <v>28</v>
          </cell>
          <cell r="D30">
            <v>28</v>
          </cell>
          <cell r="E30" t="str">
            <v>群馬県</v>
          </cell>
          <cell r="F30" t="str">
            <v>群馬県</v>
          </cell>
          <cell r="G30" t="str">
            <v>群馬県</v>
          </cell>
          <cell r="H30" t="str">
            <v>嬬恋村</v>
          </cell>
          <cell r="I30" t="str">
            <v>－</v>
          </cell>
          <cell r="J30" t="str">
            <v>非流通品（出荷予定あり）</v>
          </cell>
          <cell r="K30" t="str">
            <v>農産物</v>
          </cell>
          <cell r="L30" t="str">
            <v>シイタケ</v>
          </cell>
          <cell r="M30" t="str">
            <v>栽培</v>
          </cell>
          <cell r="N30" t="str">
            <v>栽培、施設</v>
          </cell>
          <cell r="O30" t="str">
            <v>制限なし</v>
          </cell>
          <cell r="P30" t="str">
            <v xml:space="preserve">(株)食環境衛生研究所 </v>
          </cell>
          <cell r="Q30" t="str">
            <v>Ge</v>
          </cell>
          <cell r="R30">
            <v>45422</v>
          </cell>
          <cell r="S30">
            <v>45427</v>
          </cell>
          <cell r="T30" t="str">
            <v>&lt;9.25</v>
          </cell>
          <cell r="U30" t="str">
            <v>&lt;7.27</v>
          </cell>
          <cell r="V30" t="str">
            <v>&lt;17</v>
          </cell>
          <cell r="W30" t="str">
            <v>きのこ類（栽培）</v>
          </cell>
        </row>
        <row r="31">
          <cell r="C31">
            <v>29</v>
          </cell>
          <cell r="D31">
            <v>29</v>
          </cell>
          <cell r="E31" t="str">
            <v>群馬県</v>
          </cell>
          <cell r="F31" t="str">
            <v>群馬県</v>
          </cell>
          <cell r="G31" t="str">
            <v>群馬県</v>
          </cell>
          <cell r="H31" t="str">
            <v>嬬恋村</v>
          </cell>
          <cell r="I31" t="str">
            <v>－</v>
          </cell>
          <cell r="J31" t="str">
            <v>非流通品（出荷予定あり）</v>
          </cell>
          <cell r="K31" t="str">
            <v>農産物</v>
          </cell>
          <cell r="L31" t="str">
            <v>シイタケ</v>
          </cell>
          <cell r="M31" t="str">
            <v>栽培</v>
          </cell>
          <cell r="N31" t="str">
            <v>栽培、施設</v>
          </cell>
          <cell r="O31" t="str">
            <v>制限なし</v>
          </cell>
          <cell r="P31" t="str">
            <v xml:space="preserve">(株)食環境衛生研究所 </v>
          </cell>
          <cell r="Q31" t="str">
            <v>Ge</v>
          </cell>
          <cell r="R31">
            <v>45422</v>
          </cell>
          <cell r="S31">
            <v>45427</v>
          </cell>
          <cell r="T31" t="str">
            <v>&lt;9.61</v>
          </cell>
          <cell r="U31" t="str">
            <v>&lt;8.43</v>
          </cell>
          <cell r="V31" t="str">
            <v>&lt;18</v>
          </cell>
          <cell r="W31" t="str">
            <v>きのこ類（栽培）</v>
          </cell>
        </row>
        <row r="32">
          <cell r="C32">
            <v>30</v>
          </cell>
          <cell r="D32">
            <v>30</v>
          </cell>
          <cell r="E32" t="str">
            <v>群馬県</v>
          </cell>
          <cell r="F32" t="str">
            <v>群馬県</v>
          </cell>
          <cell r="G32" t="str">
            <v>群馬県</v>
          </cell>
          <cell r="H32" t="str">
            <v>渋川市</v>
          </cell>
          <cell r="I32" t="str">
            <v>吾妻川</v>
          </cell>
          <cell r="J32" t="str">
            <v>非流通品（出荷予定なし）</v>
          </cell>
          <cell r="K32" t="str">
            <v>水産物</v>
          </cell>
          <cell r="L32" t="str">
            <v>ヤマメ</v>
          </cell>
          <cell r="M32" t="str">
            <v>天然</v>
          </cell>
          <cell r="O32" t="str">
            <v>制限なし</v>
          </cell>
          <cell r="P32" t="str">
            <v>（株）KANSOテクノス</v>
          </cell>
          <cell r="Q32" t="str">
            <v>Ge</v>
          </cell>
          <cell r="R32">
            <v>45415</v>
          </cell>
          <cell r="S32">
            <v>45429</v>
          </cell>
          <cell r="T32" t="str">
            <v>&lt;4.9</v>
          </cell>
          <cell r="U32" t="str">
            <v>&lt;4.4</v>
          </cell>
          <cell r="V32" t="str">
            <v>&lt;9.3</v>
          </cell>
          <cell r="W32" t="str">
            <v>水産物（天然）</v>
          </cell>
        </row>
        <row r="33">
          <cell r="C33">
            <v>31</v>
          </cell>
          <cell r="D33">
            <v>31</v>
          </cell>
          <cell r="E33" t="str">
            <v>群馬県</v>
          </cell>
          <cell r="F33" t="str">
            <v>群馬県</v>
          </cell>
          <cell r="G33" t="str">
            <v>群馬県</v>
          </cell>
          <cell r="H33" t="str">
            <v>渋川市</v>
          </cell>
          <cell r="I33" t="str">
            <v>沼尾川</v>
          </cell>
          <cell r="J33" t="str">
            <v>非流通品（出荷予定なし）</v>
          </cell>
          <cell r="K33" t="str">
            <v>水産物</v>
          </cell>
          <cell r="L33" t="str">
            <v>ヤマメ</v>
          </cell>
          <cell r="M33" t="str">
            <v>天然</v>
          </cell>
          <cell r="O33" t="str">
            <v>制限なし</v>
          </cell>
          <cell r="P33" t="str">
            <v>（株）KANSOテクノス</v>
          </cell>
          <cell r="Q33" t="str">
            <v>Ge</v>
          </cell>
          <cell r="R33">
            <v>45411</v>
          </cell>
          <cell r="S33">
            <v>45429</v>
          </cell>
          <cell r="T33" t="str">
            <v>&lt;4.8</v>
          </cell>
          <cell r="U33" t="str">
            <v>&lt;4.4</v>
          </cell>
          <cell r="V33" t="str">
            <v>&lt;9.2</v>
          </cell>
          <cell r="W33" t="str">
            <v>水産物（天然）</v>
          </cell>
        </row>
        <row r="34">
          <cell r="C34">
            <v>32</v>
          </cell>
          <cell r="D34">
            <v>32</v>
          </cell>
          <cell r="E34" t="str">
            <v>群馬県</v>
          </cell>
          <cell r="F34" t="str">
            <v>群馬県</v>
          </cell>
          <cell r="G34" t="str">
            <v>群馬県</v>
          </cell>
          <cell r="H34" t="str">
            <v>中之条町</v>
          </cell>
          <cell r="I34" t="str">
            <v>上沢渡川</v>
          </cell>
          <cell r="J34" t="str">
            <v>非流通品（出荷予定なし）</v>
          </cell>
          <cell r="K34" t="str">
            <v>水産物</v>
          </cell>
          <cell r="L34" t="str">
            <v>ヤマメ</v>
          </cell>
          <cell r="M34" t="str">
            <v>天然</v>
          </cell>
          <cell r="O34" t="str">
            <v>制限なし</v>
          </cell>
          <cell r="P34" t="str">
            <v>（株）KANSOテクノス</v>
          </cell>
          <cell r="Q34" t="str">
            <v>Ge</v>
          </cell>
          <cell r="R34">
            <v>45422</v>
          </cell>
          <cell r="S34">
            <v>45429</v>
          </cell>
          <cell r="T34" t="str">
            <v>&lt;4.2</v>
          </cell>
          <cell r="U34">
            <v>7.3</v>
          </cell>
          <cell r="V34">
            <v>7.3</v>
          </cell>
          <cell r="W34" t="str">
            <v>水産物（天然）</v>
          </cell>
        </row>
        <row r="35">
          <cell r="C35">
            <v>33</v>
          </cell>
          <cell r="D35">
            <v>33</v>
          </cell>
          <cell r="E35" t="str">
            <v>群馬県</v>
          </cell>
          <cell r="F35" t="str">
            <v>群馬県</v>
          </cell>
          <cell r="G35" t="str">
            <v>群馬県</v>
          </cell>
          <cell r="H35" t="str">
            <v>中之条町</v>
          </cell>
          <cell r="I35" t="str">
            <v>四万川</v>
          </cell>
          <cell r="J35" t="str">
            <v>非流通品（出荷予定なし）</v>
          </cell>
          <cell r="K35" t="str">
            <v>水産物</v>
          </cell>
          <cell r="L35" t="str">
            <v>ヤマメ</v>
          </cell>
          <cell r="M35" t="str">
            <v>天然</v>
          </cell>
          <cell r="O35" t="str">
            <v>制限なし</v>
          </cell>
          <cell r="P35" t="str">
            <v>（株）KANSOテクノス</v>
          </cell>
          <cell r="Q35" t="str">
            <v>Ge</v>
          </cell>
          <cell r="R35">
            <v>45418</v>
          </cell>
          <cell r="S35">
            <v>45429</v>
          </cell>
          <cell r="T35" t="str">
            <v>&lt;5.1</v>
          </cell>
          <cell r="U35">
            <v>54</v>
          </cell>
          <cell r="V35">
            <v>54</v>
          </cell>
          <cell r="W35" t="str">
            <v>水産物（天然）</v>
          </cell>
        </row>
        <row r="36">
          <cell r="C36">
            <v>34</v>
          </cell>
          <cell r="D36">
            <v>34</v>
          </cell>
          <cell r="E36" t="str">
            <v>群馬県</v>
          </cell>
          <cell r="F36" t="str">
            <v>群馬県</v>
          </cell>
          <cell r="G36" t="str">
            <v>群馬県</v>
          </cell>
          <cell r="H36" t="str">
            <v>中之条町</v>
          </cell>
          <cell r="I36" t="str">
            <v>名久田川</v>
          </cell>
          <cell r="J36" t="str">
            <v>非流通品（出荷予定なし）</v>
          </cell>
          <cell r="K36" t="str">
            <v>水産物</v>
          </cell>
          <cell r="L36" t="str">
            <v>ヤマメ</v>
          </cell>
          <cell r="M36" t="str">
            <v>天然</v>
          </cell>
          <cell r="O36" t="str">
            <v>制限なし</v>
          </cell>
          <cell r="P36" t="str">
            <v>（株）KANSOテクノス</v>
          </cell>
          <cell r="Q36" t="str">
            <v>Ge</v>
          </cell>
          <cell r="R36">
            <v>45415</v>
          </cell>
          <cell r="S36">
            <v>45429</v>
          </cell>
          <cell r="T36" t="str">
            <v>&lt;4.2</v>
          </cell>
          <cell r="U36">
            <v>7.5</v>
          </cell>
          <cell r="V36">
            <v>7.5</v>
          </cell>
          <cell r="W36" t="str">
            <v>水産物（天然）</v>
          </cell>
        </row>
        <row r="37">
          <cell r="C37">
            <v>35</v>
          </cell>
          <cell r="D37">
            <v>35</v>
          </cell>
          <cell r="E37" t="str">
            <v>群馬県</v>
          </cell>
          <cell r="F37" t="str">
            <v>群馬県</v>
          </cell>
          <cell r="G37" t="str">
            <v>群馬県</v>
          </cell>
          <cell r="H37" t="str">
            <v>東吾妻町</v>
          </cell>
          <cell r="I37" t="str">
            <v>今川</v>
          </cell>
          <cell r="J37" t="str">
            <v>非流通品（出荷予定なし）</v>
          </cell>
          <cell r="K37" t="str">
            <v>水産物</v>
          </cell>
          <cell r="L37" t="str">
            <v>ヤマメ</v>
          </cell>
          <cell r="M37" t="str">
            <v>天然</v>
          </cell>
          <cell r="O37" t="str">
            <v>制限なし</v>
          </cell>
          <cell r="P37" t="str">
            <v>（株）KANSOテクノス</v>
          </cell>
          <cell r="Q37" t="str">
            <v>Ge</v>
          </cell>
          <cell r="R37">
            <v>45421</v>
          </cell>
          <cell r="S37">
            <v>45429</v>
          </cell>
          <cell r="T37" t="str">
            <v>&lt;5</v>
          </cell>
          <cell r="U37" t="str">
            <v>&lt;5</v>
          </cell>
          <cell r="V37" t="str">
            <v>&lt;10</v>
          </cell>
          <cell r="W37" t="str">
            <v>水産物（天然）</v>
          </cell>
        </row>
        <row r="38">
          <cell r="C38">
            <v>36</v>
          </cell>
          <cell r="D38">
            <v>36</v>
          </cell>
          <cell r="E38" t="str">
            <v>群馬県</v>
          </cell>
          <cell r="F38" t="str">
            <v>群馬県</v>
          </cell>
          <cell r="G38" t="str">
            <v>群馬県</v>
          </cell>
          <cell r="H38" t="str">
            <v>東吾妻町</v>
          </cell>
          <cell r="I38" t="str">
            <v>温川</v>
          </cell>
          <cell r="J38" t="str">
            <v>非流通品（出荷予定なし）</v>
          </cell>
          <cell r="K38" t="str">
            <v>水産物</v>
          </cell>
          <cell r="L38" t="str">
            <v>ヤマメ</v>
          </cell>
          <cell r="M38" t="str">
            <v>天然</v>
          </cell>
          <cell r="O38" t="str">
            <v>制限なし</v>
          </cell>
          <cell r="P38" t="str">
            <v>（株）KANSOテクノス</v>
          </cell>
          <cell r="Q38" t="str">
            <v>Ge</v>
          </cell>
          <cell r="R38">
            <v>45422</v>
          </cell>
          <cell r="S38">
            <v>45429</v>
          </cell>
          <cell r="T38" t="str">
            <v>&lt;4</v>
          </cell>
          <cell r="U38">
            <v>11</v>
          </cell>
          <cell r="V38">
            <v>11</v>
          </cell>
          <cell r="W38" t="str">
            <v>水産物（天然）</v>
          </cell>
        </row>
        <row r="39">
          <cell r="C39">
            <v>37</v>
          </cell>
          <cell r="D39">
            <v>37</v>
          </cell>
          <cell r="E39" t="str">
            <v>群馬県</v>
          </cell>
          <cell r="F39" t="str">
            <v>群馬県</v>
          </cell>
          <cell r="G39" t="str">
            <v>群馬県</v>
          </cell>
          <cell r="H39" t="str">
            <v>東吾妻町</v>
          </cell>
          <cell r="I39" t="str">
            <v>見城川</v>
          </cell>
          <cell r="J39" t="str">
            <v>非流通品（出荷予定なし）</v>
          </cell>
          <cell r="K39" t="str">
            <v>水産物</v>
          </cell>
          <cell r="L39" t="str">
            <v>ヤマメ</v>
          </cell>
          <cell r="M39" t="str">
            <v>天然</v>
          </cell>
          <cell r="O39" t="str">
            <v>制限なし</v>
          </cell>
          <cell r="P39" t="str">
            <v>（株）KANSOテクノス</v>
          </cell>
          <cell r="Q39" t="str">
            <v>Ge</v>
          </cell>
          <cell r="R39">
            <v>45415</v>
          </cell>
          <cell r="S39">
            <v>45429</v>
          </cell>
          <cell r="T39" t="str">
            <v>&lt;3.6</v>
          </cell>
          <cell r="U39" t="str">
            <v>&lt;4.4</v>
          </cell>
          <cell r="V39" t="str">
            <v>&lt;8</v>
          </cell>
          <cell r="W39" t="str">
            <v>水産物（天然）</v>
          </cell>
        </row>
        <row r="40">
          <cell r="C40">
            <v>38</v>
          </cell>
          <cell r="D40">
            <v>38</v>
          </cell>
          <cell r="E40" t="str">
            <v>群馬県</v>
          </cell>
          <cell r="F40" t="str">
            <v>群馬県</v>
          </cell>
          <cell r="G40" t="str">
            <v>群馬県</v>
          </cell>
          <cell r="H40" t="str">
            <v>東吾妻町</v>
          </cell>
          <cell r="I40" t="str">
            <v>泉沢川</v>
          </cell>
          <cell r="J40" t="str">
            <v>非流通品（出荷予定なし）</v>
          </cell>
          <cell r="K40" t="str">
            <v>水産物</v>
          </cell>
          <cell r="L40" t="str">
            <v>ヤマメ</v>
          </cell>
          <cell r="M40" t="str">
            <v>天然</v>
          </cell>
          <cell r="O40" t="str">
            <v>制限なし</v>
          </cell>
          <cell r="P40" t="str">
            <v>（株）KANSOテクノス</v>
          </cell>
          <cell r="Q40" t="str">
            <v>Ge</v>
          </cell>
          <cell r="R40">
            <v>45419</v>
          </cell>
          <cell r="S40">
            <v>45429</v>
          </cell>
          <cell r="T40" t="str">
            <v>&lt;3.8</v>
          </cell>
          <cell r="U40" t="str">
            <v>&lt;4.7</v>
          </cell>
          <cell r="V40" t="str">
            <v>&lt;8.5</v>
          </cell>
          <cell r="W40" t="str">
            <v>水産物（天然）</v>
          </cell>
        </row>
        <row r="41">
          <cell r="C41">
            <v>39</v>
          </cell>
          <cell r="D41">
            <v>39</v>
          </cell>
          <cell r="E41" t="str">
            <v>群馬県</v>
          </cell>
          <cell r="F41" t="str">
            <v>群馬県</v>
          </cell>
          <cell r="G41" t="str">
            <v>群馬県</v>
          </cell>
          <cell r="H41" t="str">
            <v>東吾妻町</v>
          </cell>
          <cell r="I41" t="str">
            <v>金井川</v>
          </cell>
          <cell r="J41" t="str">
            <v>非流通品（出荷予定なし）</v>
          </cell>
          <cell r="K41" t="str">
            <v>水産物</v>
          </cell>
          <cell r="L41" t="str">
            <v>ヤマメ</v>
          </cell>
          <cell r="M41" t="str">
            <v>天然</v>
          </cell>
          <cell r="O41" t="str">
            <v>制限なし</v>
          </cell>
          <cell r="P41" t="str">
            <v>（株）KANSOテクノス</v>
          </cell>
          <cell r="Q41" t="str">
            <v>Ge</v>
          </cell>
          <cell r="R41">
            <v>45423</v>
          </cell>
          <cell r="S41">
            <v>45429</v>
          </cell>
          <cell r="T41" t="str">
            <v>&lt;4.8</v>
          </cell>
          <cell r="U41" t="str">
            <v>&lt;3.8</v>
          </cell>
          <cell r="V41" t="str">
            <v>&lt;8.6</v>
          </cell>
          <cell r="W41" t="str">
            <v>水産物（天然）</v>
          </cell>
        </row>
        <row r="42">
          <cell r="C42">
            <v>40</v>
          </cell>
          <cell r="D42">
            <v>40</v>
          </cell>
          <cell r="E42" t="str">
            <v>群馬県</v>
          </cell>
          <cell r="F42" t="str">
            <v>群馬県</v>
          </cell>
          <cell r="G42" t="str">
            <v>群馬県</v>
          </cell>
          <cell r="H42" t="str">
            <v>中之条町</v>
          </cell>
          <cell r="I42" t="str">
            <v>上沢渡川</v>
          </cell>
          <cell r="J42" t="str">
            <v>非流通品（出荷予定なし）</v>
          </cell>
          <cell r="K42" t="str">
            <v>水産物</v>
          </cell>
          <cell r="L42" t="str">
            <v>イワナ</v>
          </cell>
          <cell r="M42" t="str">
            <v>天然</v>
          </cell>
          <cell r="O42" t="str">
            <v>制限なし</v>
          </cell>
          <cell r="P42" t="str">
            <v>（株）KANSOテクノス</v>
          </cell>
          <cell r="Q42" t="str">
            <v>Ge</v>
          </cell>
          <cell r="R42">
            <v>45421</v>
          </cell>
          <cell r="S42">
            <v>45429</v>
          </cell>
          <cell r="T42" t="str">
            <v>&lt;4.7</v>
          </cell>
          <cell r="U42">
            <v>47</v>
          </cell>
          <cell r="V42">
            <v>47</v>
          </cell>
          <cell r="W42" t="str">
            <v>水産物（天然）</v>
          </cell>
        </row>
        <row r="43">
          <cell r="C43">
            <v>41</v>
          </cell>
          <cell r="D43">
            <v>41</v>
          </cell>
          <cell r="E43" t="str">
            <v>群馬県</v>
          </cell>
          <cell r="F43" t="str">
            <v>群馬県</v>
          </cell>
          <cell r="G43" t="str">
            <v>群馬県</v>
          </cell>
          <cell r="H43" t="str">
            <v>中之条町</v>
          </cell>
          <cell r="I43" t="str">
            <v>四万川</v>
          </cell>
          <cell r="J43" t="str">
            <v>非流通品（出荷予定なし）</v>
          </cell>
          <cell r="K43" t="str">
            <v>水産物</v>
          </cell>
          <cell r="L43" t="str">
            <v>イワナ</v>
          </cell>
          <cell r="M43" t="str">
            <v>天然</v>
          </cell>
          <cell r="O43" t="str">
            <v>制限なし</v>
          </cell>
          <cell r="P43" t="str">
            <v>（株）KANSOテクノス</v>
          </cell>
          <cell r="Q43" t="str">
            <v>Ge</v>
          </cell>
          <cell r="R43">
            <v>45417</v>
          </cell>
          <cell r="S43">
            <v>45429</v>
          </cell>
          <cell r="T43" t="str">
            <v>&lt;3.8</v>
          </cell>
          <cell r="U43">
            <v>36</v>
          </cell>
          <cell r="V43">
            <v>36</v>
          </cell>
          <cell r="W43" t="str">
            <v>水産物（天然）</v>
          </cell>
        </row>
        <row r="44">
          <cell r="C44">
            <v>42</v>
          </cell>
          <cell r="D44">
            <v>42</v>
          </cell>
          <cell r="E44" t="str">
            <v>群馬県</v>
          </cell>
          <cell r="F44" t="str">
            <v>群馬県</v>
          </cell>
          <cell r="G44" t="str">
            <v>群馬県</v>
          </cell>
          <cell r="H44" t="str">
            <v>中之条町</v>
          </cell>
          <cell r="I44" t="str">
            <v>名久田川</v>
          </cell>
          <cell r="J44" t="str">
            <v>非流通品（出荷予定なし）</v>
          </cell>
          <cell r="K44" t="str">
            <v>水産物</v>
          </cell>
          <cell r="L44" t="str">
            <v>イワナ</v>
          </cell>
          <cell r="M44" t="str">
            <v>天然</v>
          </cell>
          <cell r="O44" t="str">
            <v>制限なし</v>
          </cell>
          <cell r="P44" t="str">
            <v>（株）KANSOテクノス</v>
          </cell>
          <cell r="Q44" t="str">
            <v>Ge</v>
          </cell>
          <cell r="R44">
            <v>45418</v>
          </cell>
          <cell r="S44">
            <v>45429</v>
          </cell>
          <cell r="T44" t="str">
            <v>&lt;3.6</v>
          </cell>
          <cell r="U44" t="str">
            <v>&lt;3.7</v>
          </cell>
          <cell r="V44" t="str">
            <v>&lt;7.3</v>
          </cell>
          <cell r="W44" t="str">
            <v>水産物（天然）</v>
          </cell>
        </row>
        <row r="45">
          <cell r="C45">
            <v>43</v>
          </cell>
          <cell r="D45">
            <v>43</v>
          </cell>
          <cell r="E45" t="str">
            <v>群馬県</v>
          </cell>
          <cell r="F45" t="str">
            <v>群馬県</v>
          </cell>
          <cell r="G45" t="str">
            <v>群馬県</v>
          </cell>
          <cell r="H45" t="str">
            <v>東吾妻町</v>
          </cell>
          <cell r="I45" t="str">
            <v>今川</v>
          </cell>
          <cell r="J45" t="str">
            <v>非流通品（出荷予定なし）</v>
          </cell>
          <cell r="K45" t="str">
            <v>水産物</v>
          </cell>
          <cell r="L45" t="str">
            <v>イワナ</v>
          </cell>
          <cell r="M45" t="str">
            <v>天然</v>
          </cell>
          <cell r="O45" t="str">
            <v>制限なし</v>
          </cell>
          <cell r="P45" t="str">
            <v>（株）KANSOテクノス</v>
          </cell>
          <cell r="Q45" t="str">
            <v>Ge</v>
          </cell>
          <cell r="R45">
            <v>45423</v>
          </cell>
          <cell r="S45">
            <v>45429</v>
          </cell>
          <cell r="T45" t="str">
            <v>&lt;3.8</v>
          </cell>
          <cell r="U45">
            <v>11</v>
          </cell>
          <cell r="V45">
            <v>11</v>
          </cell>
          <cell r="W45" t="str">
            <v>水産物（天然）</v>
          </cell>
        </row>
        <row r="46">
          <cell r="C46">
            <v>44</v>
          </cell>
          <cell r="D46">
            <v>44</v>
          </cell>
          <cell r="E46" t="str">
            <v>群馬県</v>
          </cell>
          <cell r="F46" t="str">
            <v>群馬県</v>
          </cell>
          <cell r="G46" t="str">
            <v>群馬県</v>
          </cell>
          <cell r="H46" t="str">
            <v>東吾妻町</v>
          </cell>
          <cell r="I46" t="str">
            <v>温川</v>
          </cell>
          <cell r="J46" t="str">
            <v>非流通品（出荷予定なし）</v>
          </cell>
          <cell r="K46" t="str">
            <v>水産物</v>
          </cell>
          <cell r="L46" t="str">
            <v>イワナ</v>
          </cell>
          <cell r="M46" t="str">
            <v>天然</v>
          </cell>
          <cell r="O46" t="str">
            <v>制限なし</v>
          </cell>
          <cell r="P46" t="str">
            <v>（株）KANSOテクノス</v>
          </cell>
          <cell r="Q46" t="str">
            <v>Ge</v>
          </cell>
          <cell r="R46">
            <v>45421</v>
          </cell>
          <cell r="S46">
            <v>45429</v>
          </cell>
          <cell r="T46" t="str">
            <v>&lt;3.2</v>
          </cell>
          <cell r="U46">
            <v>4</v>
          </cell>
          <cell r="V46">
            <v>4</v>
          </cell>
          <cell r="W46" t="str">
            <v>水産物（天然）</v>
          </cell>
        </row>
        <row r="47">
          <cell r="C47">
            <v>45</v>
          </cell>
          <cell r="D47">
            <v>45</v>
          </cell>
          <cell r="E47" t="str">
            <v>群馬県</v>
          </cell>
          <cell r="F47" t="str">
            <v>群馬県</v>
          </cell>
          <cell r="G47" t="str">
            <v>群馬県</v>
          </cell>
          <cell r="H47" t="str">
            <v>東吾妻町</v>
          </cell>
          <cell r="I47" t="str">
            <v>見城川</v>
          </cell>
          <cell r="J47" t="str">
            <v>非流通品（出荷予定なし）</v>
          </cell>
          <cell r="K47" t="str">
            <v>水産物</v>
          </cell>
          <cell r="L47" t="str">
            <v>イワナ</v>
          </cell>
          <cell r="M47" t="str">
            <v>天然</v>
          </cell>
          <cell r="O47" t="str">
            <v>制限なし</v>
          </cell>
          <cell r="P47" t="str">
            <v>（株）KANSOテクノス</v>
          </cell>
          <cell r="Q47" t="str">
            <v>Ge</v>
          </cell>
          <cell r="R47">
            <v>45419</v>
          </cell>
          <cell r="S47">
            <v>45429</v>
          </cell>
          <cell r="T47" t="str">
            <v>&lt;5.4</v>
          </cell>
          <cell r="U47">
            <v>6.6</v>
          </cell>
          <cell r="V47">
            <v>6.6</v>
          </cell>
          <cell r="W47" t="str">
            <v>水産物（天然）</v>
          </cell>
        </row>
        <row r="48">
          <cell r="C48">
            <v>46</v>
          </cell>
          <cell r="D48">
            <v>46</v>
          </cell>
          <cell r="E48" t="str">
            <v>群馬県</v>
          </cell>
          <cell r="F48" t="str">
            <v>群馬県</v>
          </cell>
          <cell r="G48" t="str">
            <v>群馬県</v>
          </cell>
          <cell r="H48" t="str">
            <v>東吾妻町</v>
          </cell>
          <cell r="I48" t="str">
            <v>泉沢川</v>
          </cell>
          <cell r="J48" t="str">
            <v>非流通品（出荷予定なし）</v>
          </cell>
          <cell r="K48" t="str">
            <v>水産物</v>
          </cell>
          <cell r="L48" t="str">
            <v>イワナ</v>
          </cell>
          <cell r="M48" t="str">
            <v>天然</v>
          </cell>
          <cell r="O48" t="str">
            <v>制限なし</v>
          </cell>
          <cell r="P48" t="str">
            <v>（株）KANSOテクノス</v>
          </cell>
          <cell r="Q48" t="str">
            <v>Ge</v>
          </cell>
          <cell r="R48">
            <v>45422</v>
          </cell>
          <cell r="S48">
            <v>45429</v>
          </cell>
          <cell r="T48" t="str">
            <v>&lt;3.9</v>
          </cell>
          <cell r="U48">
            <v>5</v>
          </cell>
          <cell r="V48">
            <v>5</v>
          </cell>
          <cell r="W48" t="str">
            <v>水産物（天然）</v>
          </cell>
        </row>
        <row r="49">
          <cell r="C49">
            <v>47</v>
          </cell>
          <cell r="D49">
            <v>47</v>
          </cell>
          <cell r="E49" t="str">
            <v>群馬県</v>
          </cell>
          <cell r="F49" t="str">
            <v>群馬県</v>
          </cell>
          <cell r="G49" t="str">
            <v>群馬県</v>
          </cell>
          <cell r="H49" t="str">
            <v>東吾妻町</v>
          </cell>
          <cell r="I49" t="str">
            <v>金井川</v>
          </cell>
          <cell r="J49" t="str">
            <v>非流通品（出荷予定なし）</v>
          </cell>
          <cell r="K49" t="str">
            <v>水産物</v>
          </cell>
          <cell r="L49" t="str">
            <v>イワナ</v>
          </cell>
          <cell r="M49" t="str">
            <v>天然</v>
          </cell>
          <cell r="O49" t="str">
            <v>制限なし</v>
          </cell>
          <cell r="P49" t="str">
            <v>（株）KANSOテクノス</v>
          </cell>
          <cell r="Q49" t="str">
            <v>Ge</v>
          </cell>
          <cell r="R49">
            <v>45417</v>
          </cell>
          <cell r="S49">
            <v>45429</v>
          </cell>
          <cell r="T49" t="str">
            <v>&lt;4</v>
          </cell>
          <cell r="U49">
            <v>26</v>
          </cell>
          <cell r="V49">
            <v>26</v>
          </cell>
          <cell r="W49" t="str">
            <v>水産物（天然）</v>
          </cell>
        </row>
        <row r="50">
          <cell r="C50">
            <v>48</v>
          </cell>
          <cell r="D50">
            <v>48</v>
          </cell>
          <cell r="E50" t="str">
            <v>群馬県</v>
          </cell>
          <cell r="F50" t="str">
            <v>群馬県</v>
          </cell>
          <cell r="G50" t="str">
            <v>群馬県</v>
          </cell>
          <cell r="H50" t="str">
            <v>みなかみ町</v>
          </cell>
          <cell r="I50" t="str">
            <v>－</v>
          </cell>
          <cell r="J50" t="str">
            <v>非流通品（出荷予定なし）</v>
          </cell>
          <cell r="K50" t="str">
            <v>農産物</v>
          </cell>
          <cell r="L50" t="str">
            <v>タケノコ(モウソウチク)</v>
          </cell>
          <cell r="M50" t="str">
            <v>野生</v>
          </cell>
          <cell r="N50" t="str">
            <v>－</v>
          </cell>
          <cell r="O50" t="str">
            <v>制限なし</v>
          </cell>
          <cell r="P50" t="str">
            <v xml:space="preserve">(株)食環境衛生研究所 </v>
          </cell>
          <cell r="Q50" t="str">
            <v>Ge</v>
          </cell>
          <cell r="R50">
            <v>45424</v>
          </cell>
          <cell r="S50">
            <v>45434</v>
          </cell>
          <cell r="T50" t="str">
            <v>&lt;9.52</v>
          </cell>
          <cell r="U50">
            <v>8.39</v>
          </cell>
          <cell r="V50">
            <v>8.4</v>
          </cell>
          <cell r="W50" t="str">
            <v>山菜類（野生）</v>
          </cell>
        </row>
        <row r="51">
          <cell r="C51">
            <v>49</v>
          </cell>
          <cell r="D51">
            <v>49</v>
          </cell>
          <cell r="E51" t="str">
            <v>群馬県</v>
          </cell>
          <cell r="F51" t="str">
            <v>群馬県</v>
          </cell>
          <cell r="G51" t="str">
            <v>群馬県</v>
          </cell>
          <cell r="H51" t="str">
            <v>中之条町</v>
          </cell>
          <cell r="I51" t="str">
            <v>－</v>
          </cell>
          <cell r="J51" t="str">
            <v>非流通品（出荷予定なし）</v>
          </cell>
          <cell r="K51" t="str">
            <v>農産物</v>
          </cell>
          <cell r="L51" t="str">
            <v>ワラビ</v>
          </cell>
          <cell r="M51" t="str">
            <v>野生</v>
          </cell>
          <cell r="N51" t="str">
            <v>－</v>
          </cell>
          <cell r="O51" t="str">
            <v>制限なし</v>
          </cell>
          <cell r="P51" t="str">
            <v xml:space="preserve">(株)食環境衛生研究所 </v>
          </cell>
          <cell r="Q51" t="str">
            <v>Ge</v>
          </cell>
          <cell r="R51">
            <v>45428</v>
          </cell>
          <cell r="S51">
            <v>45434</v>
          </cell>
          <cell r="T51" t="str">
            <v>&lt;9.45</v>
          </cell>
          <cell r="U51">
            <v>43.9</v>
          </cell>
          <cell r="V51">
            <v>44</v>
          </cell>
          <cell r="W51" t="str">
            <v>山菜類（野生）</v>
          </cell>
        </row>
        <row r="52">
          <cell r="C52">
            <v>50</v>
          </cell>
          <cell r="D52">
            <v>50</v>
          </cell>
          <cell r="E52" t="str">
            <v>群馬県</v>
          </cell>
          <cell r="F52" t="str">
            <v>群馬県</v>
          </cell>
          <cell r="G52" t="str">
            <v>群馬県</v>
          </cell>
          <cell r="H52" t="str">
            <v>中之条町</v>
          </cell>
          <cell r="I52" t="str">
            <v>－</v>
          </cell>
          <cell r="J52" t="str">
            <v>非流通品（出荷予定なし）</v>
          </cell>
          <cell r="K52" t="str">
            <v>農産物</v>
          </cell>
          <cell r="L52" t="str">
            <v>ワラビ</v>
          </cell>
          <cell r="M52" t="str">
            <v>野生</v>
          </cell>
          <cell r="N52" t="str">
            <v>－</v>
          </cell>
          <cell r="O52" t="str">
            <v>制限なし</v>
          </cell>
          <cell r="P52" t="str">
            <v xml:space="preserve">(株)食環境衛生研究所 </v>
          </cell>
          <cell r="Q52" t="str">
            <v>Ge</v>
          </cell>
          <cell r="R52">
            <v>45427</v>
          </cell>
          <cell r="S52">
            <v>45434</v>
          </cell>
          <cell r="T52" t="str">
            <v>&lt;9.69</v>
          </cell>
          <cell r="U52">
            <v>91.6</v>
          </cell>
          <cell r="V52">
            <v>92</v>
          </cell>
          <cell r="W52" t="str">
            <v>山菜類（野生）</v>
          </cell>
        </row>
        <row r="53">
          <cell r="C53">
            <v>51</v>
          </cell>
          <cell r="D53">
            <v>51</v>
          </cell>
          <cell r="E53" t="str">
            <v>群馬県</v>
          </cell>
          <cell r="F53" t="str">
            <v>群馬県</v>
          </cell>
          <cell r="G53" t="str">
            <v>群馬県</v>
          </cell>
          <cell r="H53" t="str">
            <v>沼田市</v>
          </cell>
          <cell r="I53" t="str">
            <v>－</v>
          </cell>
          <cell r="J53" t="str">
            <v>非流通品（出荷予定なし）</v>
          </cell>
          <cell r="K53" t="str">
            <v>農産物</v>
          </cell>
          <cell r="L53" t="str">
            <v>ワラビ</v>
          </cell>
          <cell r="M53" t="str">
            <v>野生</v>
          </cell>
          <cell r="N53" t="str">
            <v>-</v>
          </cell>
          <cell r="O53" t="str">
            <v>制限なし</v>
          </cell>
          <cell r="P53" t="str">
            <v xml:space="preserve">(株)食環境衛生研究所 </v>
          </cell>
          <cell r="Q53" t="str">
            <v>Ge</v>
          </cell>
          <cell r="R53">
            <v>45432</v>
          </cell>
          <cell r="S53">
            <v>45441</v>
          </cell>
          <cell r="T53" t="str">
            <v>&lt;9.54</v>
          </cell>
          <cell r="U53">
            <v>35.9</v>
          </cell>
          <cell r="V53">
            <v>36</v>
          </cell>
          <cell r="W53" t="str">
            <v>山菜類（野生）</v>
          </cell>
        </row>
        <row r="54">
          <cell r="C54">
            <v>52</v>
          </cell>
          <cell r="D54">
            <v>52</v>
          </cell>
          <cell r="E54" t="str">
            <v>群馬県</v>
          </cell>
          <cell r="F54" t="str">
            <v>群馬県</v>
          </cell>
          <cell r="G54" t="str">
            <v>群馬県</v>
          </cell>
          <cell r="H54" t="str">
            <v>沼田市</v>
          </cell>
          <cell r="I54" t="str">
            <v>－</v>
          </cell>
          <cell r="J54" t="str">
            <v>非流通品（出荷予定なし）</v>
          </cell>
          <cell r="K54" t="str">
            <v>農産物</v>
          </cell>
          <cell r="L54" t="str">
            <v>ワラビ</v>
          </cell>
          <cell r="M54" t="str">
            <v>野生</v>
          </cell>
          <cell r="N54" t="str">
            <v>-</v>
          </cell>
          <cell r="O54" t="str">
            <v>制限なし</v>
          </cell>
          <cell r="P54" t="str">
            <v xml:space="preserve">(株)食環境衛生研究所 </v>
          </cell>
          <cell r="Q54" t="str">
            <v>Ge</v>
          </cell>
          <cell r="R54">
            <v>45432</v>
          </cell>
          <cell r="S54">
            <v>45442</v>
          </cell>
          <cell r="T54" t="str">
            <v>&lt;9.68</v>
          </cell>
          <cell r="U54">
            <v>84</v>
          </cell>
          <cell r="V54">
            <v>84</v>
          </cell>
          <cell r="W54" t="str">
            <v>山菜類（野生）</v>
          </cell>
        </row>
        <row r="55">
          <cell r="C55">
            <v>53</v>
          </cell>
          <cell r="D55">
            <v>53</v>
          </cell>
          <cell r="E55" t="str">
            <v>群馬県</v>
          </cell>
          <cell r="F55" t="str">
            <v>群馬県</v>
          </cell>
          <cell r="G55" t="str">
            <v>群馬県</v>
          </cell>
          <cell r="H55" t="str">
            <v>沼田市</v>
          </cell>
          <cell r="I55" t="str">
            <v>－</v>
          </cell>
          <cell r="J55" t="str">
            <v>非流通品（出荷予定なし）</v>
          </cell>
          <cell r="K55" t="str">
            <v>農産物</v>
          </cell>
          <cell r="L55" t="str">
            <v>ワラビ</v>
          </cell>
          <cell r="M55" t="str">
            <v>野生</v>
          </cell>
          <cell r="N55" t="str">
            <v>-</v>
          </cell>
          <cell r="O55" t="str">
            <v>制限なし</v>
          </cell>
          <cell r="P55" t="str">
            <v xml:space="preserve">(株)食環境衛生研究所 </v>
          </cell>
          <cell r="Q55" t="str">
            <v>Ge</v>
          </cell>
          <cell r="R55">
            <v>45432</v>
          </cell>
          <cell r="S55">
            <v>45442</v>
          </cell>
          <cell r="T55" t="str">
            <v>&lt;9.68</v>
          </cell>
          <cell r="U55">
            <v>58.8</v>
          </cell>
          <cell r="V55">
            <v>59</v>
          </cell>
          <cell r="W55" t="str">
            <v>山菜類（野生）</v>
          </cell>
        </row>
        <row r="56">
          <cell r="C56">
            <v>54</v>
          </cell>
          <cell r="D56">
            <v>54</v>
          </cell>
          <cell r="E56" t="str">
            <v>群馬県</v>
          </cell>
          <cell r="F56" t="str">
            <v>群馬県</v>
          </cell>
          <cell r="G56" t="str">
            <v>群馬県</v>
          </cell>
          <cell r="H56" t="str">
            <v>渋川市</v>
          </cell>
          <cell r="I56" t="str">
            <v>－</v>
          </cell>
          <cell r="J56" t="str">
            <v>非流通品（出荷予定あり）</v>
          </cell>
          <cell r="K56" t="str">
            <v>農産物</v>
          </cell>
          <cell r="L56" t="str">
            <v>シイタケ</v>
          </cell>
          <cell r="M56" t="str">
            <v>栽培</v>
          </cell>
          <cell r="N56" t="str">
            <v>原木、施設</v>
          </cell>
          <cell r="O56" t="str">
            <v>制限なし</v>
          </cell>
          <cell r="P56" t="str">
            <v xml:space="preserve">(株)食環境衛生研究所 </v>
          </cell>
          <cell r="Q56" t="str">
            <v>Ge</v>
          </cell>
          <cell r="R56">
            <v>45433</v>
          </cell>
          <cell r="S56">
            <v>45441</v>
          </cell>
          <cell r="T56" t="str">
            <v>&lt;9.43</v>
          </cell>
          <cell r="U56" t="str">
            <v>&lt;9.64</v>
          </cell>
          <cell r="V56" t="str">
            <v>&lt;19</v>
          </cell>
          <cell r="W56" t="str">
            <v>きのこ類（栽培）</v>
          </cell>
        </row>
        <row r="57">
          <cell r="C57">
            <v>55</v>
          </cell>
          <cell r="D57">
            <v>55</v>
          </cell>
          <cell r="E57" t="str">
            <v>群馬県</v>
          </cell>
          <cell r="F57" t="str">
            <v>群馬県</v>
          </cell>
          <cell r="G57" t="str">
            <v>群馬県</v>
          </cell>
          <cell r="H57" t="str">
            <v>渋川市</v>
          </cell>
          <cell r="I57" t="str">
            <v>－</v>
          </cell>
          <cell r="J57" t="str">
            <v>非流通品（出荷予定あり）</v>
          </cell>
          <cell r="K57" t="str">
            <v>農産物</v>
          </cell>
          <cell r="L57" t="str">
            <v>シイタケ</v>
          </cell>
          <cell r="M57" t="str">
            <v>栽培</v>
          </cell>
          <cell r="N57" t="str">
            <v>原木、施設</v>
          </cell>
          <cell r="O57" t="str">
            <v>制限なし</v>
          </cell>
          <cell r="P57" t="str">
            <v xml:space="preserve">(株)食環境衛生研究所 </v>
          </cell>
          <cell r="Q57" t="str">
            <v>Ge</v>
          </cell>
          <cell r="R57">
            <v>45433</v>
          </cell>
          <cell r="S57">
            <v>45441</v>
          </cell>
          <cell r="T57" t="str">
            <v>&lt;9.50</v>
          </cell>
          <cell r="U57" t="str">
            <v>&lt;8.42</v>
          </cell>
          <cell r="V57" t="str">
            <v>&lt;18</v>
          </cell>
          <cell r="W57" t="str">
            <v>きのこ類（栽培）</v>
          </cell>
        </row>
        <row r="58">
          <cell r="C58">
            <v>56</v>
          </cell>
          <cell r="D58">
            <v>56</v>
          </cell>
          <cell r="E58" t="str">
            <v>群馬県</v>
          </cell>
          <cell r="F58" t="str">
            <v>群馬県</v>
          </cell>
          <cell r="G58" t="str">
            <v>群馬県</v>
          </cell>
          <cell r="H58" t="str">
            <v>高崎市</v>
          </cell>
          <cell r="I58" t="str">
            <v>－</v>
          </cell>
          <cell r="J58" t="str">
            <v>非流通品（出荷予定なし）</v>
          </cell>
          <cell r="K58" t="str">
            <v>農産物</v>
          </cell>
          <cell r="L58" t="str">
            <v>タラノメ</v>
          </cell>
          <cell r="M58" t="str">
            <v>野生</v>
          </cell>
          <cell r="N58" t="str">
            <v>-</v>
          </cell>
          <cell r="O58" t="str">
            <v>制限なし</v>
          </cell>
          <cell r="P58" t="str">
            <v xml:space="preserve">(株)食環境衛生研究所 </v>
          </cell>
          <cell r="Q58" t="str">
            <v>Ge</v>
          </cell>
          <cell r="R58">
            <v>45401</v>
          </cell>
          <cell r="S58">
            <v>45442</v>
          </cell>
          <cell r="T58" t="str">
            <v>&lt;8.81</v>
          </cell>
          <cell r="U58" t="str">
            <v>&lt;9.66</v>
          </cell>
          <cell r="V58" t="str">
            <v>&lt;18</v>
          </cell>
          <cell r="W58" t="str">
            <v>山菜類（野生）</v>
          </cell>
        </row>
        <row r="59">
          <cell r="C59">
            <v>57</v>
          </cell>
          <cell r="D59">
            <v>57</v>
          </cell>
          <cell r="E59" t="str">
            <v>群馬県</v>
          </cell>
          <cell r="F59" t="str">
            <v>群馬県</v>
          </cell>
          <cell r="G59" t="str">
            <v>群馬県</v>
          </cell>
          <cell r="H59" t="str">
            <v>高崎市</v>
          </cell>
          <cell r="I59" t="str">
            <v>－</v>
          </cell>
          <cell r="J59" t="str">
            <v>非流通品（出荷予定なし）</v>
          </cell>
          <cell r="K59" t="str">
            <v>農産物</v>
          </cell>
          <cell r="L59" t="str">
            <v>タラノメ</v>
          </cell>
          <cell r="M59" t="str">
            <v>野生</v>
          </cell>
          <cell r="N59" t="str">
            <v>-</v>
          </cell>
          <cell r="O59" t="str">
            <v>制限なし</v>
          </cell>
          <cell r="P59" t="str">
            <v xml:space="preserve">(株)食環境衛生研究所 </v>
          </cell>
          <cell r="Q59" t="str">
            <v>Ge</v>
          </cell>
          <cell r="R59">
            <v>45402</v>
          </cell>
          <cell r="S59">
            <v>45442</v>
          </cell>
          <cell r="T59" t="str">
            <v>&lt;9.60</v>
          </cell>
          <cell r="U59">
            <v>36.200000000000003</v>
          </cell>
          <cell r="V59">
            <v>36</v>
          </cell>
          <cell r="W59" t="str">
            <v>山菜類（野生）</v>
          </cell>
        </row>
        <row r="60">
          <cell r="C60">
            <v>58</v>
          </cell>
          <cell r="D60">
            <v>58</v>
          </cell>
          <cell r="E60" t="str">
            <v>群馬県</v>
          </cell>
          <cell r="F60" t="str">
            <v>群馬県</v>
          </cell>
          <cell r="G60" t="str">
            <v>群馬県</v>
          </cell>
          <cell r="H60" t="str">
            <v>高崎市</v>
          </cell>
          <cell r="I60" t="str">
            <v>－</v>
          </cell>
          <cell r="J60" t="str">
            <v>非流通品（出荷予定なし）</v>
          </cell>
          <cell r="K60" t="str">
            <v>農産物</v>
          </cell>
          <cell r="L60" t="str">
            <v>タラノメ</v>
          </cell>
          <cell r="M60" t="str">
            <v>野生</v>
          </cell>
          <cell r="N60" t="str">
            <v>-</v>
          </cell>
          <cell r="O60" t="str">
            <v>制限なし</v>
          </cell>
          <cell r="P60" t="str">
            <v xml:space="preserve">(株)食環境衛生研究所 </v>
          </cell>
          <cell r="Q60" t="str">
            <v>Ge</v>
          </cell>
          <cell r="R60">
            <v>45421</v>
          </cell>
          <cell r="S60">
            <v>45442</v>
          </cell>
          <cell r="T60" t="str">
            <v>&lt;9.57</v>
          </cell>
          <cell r="U60" t="str">
            <v>&lt;9.51</v>
          </cell>
          <cell r="V60" t="str">
            <v>&lt;19</v>
          </cell>
          <cell r="W60" t="str">
            <v>山菜類（野生）</v>
          </cell>
        </row>
        <row r="61">
          <cell r="C61">
            <v>58</v>
          </cell>
          <cell r="D61">
            <v>59</v>
          </cell>
          <cell r="E61" t="str">
            <v>群馬県</v>
          </cell>
          <cell r="F61" t="str">
            <v>群馬県</v>
          </cell>
          <cell r="G61" t="str">
            <v>群馬県</v>
          </cell>
          <cell r="H61" t="str">
            <v>高崎市</v>
          </cell>
          <cell r="I61" t="str">
            <v>－</v>
          </cell>
          <cell r="J61" t="str">
            <v>非流通品（出荷予定なし）</v>
          </cell>
          <cell r="K61" t="str">
            <v>農産物</v>
          </cell>
          <cell r="L61" t="str">
            <v>タラノメ</v>
          </cell>
          <cell r="M61" t="str">
            <v>野生</v>
          </cell>
          <cell r="N61" t="str">
            <v>-</v>
          </cell>
          <cell r="O61" t="str">
            <v>国による出荷制限</v>
          </cell>
          <cell r="P61" t="str">
            <v xml:space="preserve">(株)食環境衛生研究所 </v>
          </cell>
          <cell r="Q61" t="str">
            <v>Ge</v>
          </cell>
          <cell r="R61">
            <v>45400</v>
          </cell>
          <cell r="S61">
            <v>45442</v>
          </cell>
          <cell r="T61" t="str">
            <v>&lt;9.65</v>
          </cell>
          <cell r="U61" t="str">
            <v>&lt;8.03</v>
          </cell>
          <cell r="V61" t="str">
            <v>&lt;18</v>
          </cell>
          <cell r="W61" t="str">
            <v>山菜類（野生）</v>
          </cell>
        </row>
        <row r="62">
          <cell r="C62">
            <v>58</v>
          </cell>
          <cell r="D62">
            <v>60</v>
          </cell>
          <cell r="E62" t="str">
            <v>群馬県</v>
          </cell>
          <cell r="F62" t="str">
            <v>群馬県</v>
          </cell>
          <cell r="G62" t="str">
            <v>群馬県</v>
          </cell>
          <cell r="H62" t="str">
            <v>高崎市</v>
          </cell>
          <cell r="I62" t="str">
            <v>－</v>
          </cell>
          <cell r="J62" t="str">
            <v>非流通品（出荷予定なし）</v>
          </cell>
          <cell r="K62" t="str">
            <v>農産物</v>
          </cell>
          <cell r="L62" t="str">
            <v>タラノメ</v>
          </cell>
          <cell r="M62" t="str">
            <v>野生</v>
          </cell>
          <cell r="N62" t="str">
            <v>-</v>
          </cell>
          <cell r="O62" t="str">
            <v>国による出荷制限</v>
          </cell>
          <cell r="P62" t="str">
            <v xml:space="preserve">(株)食環境衛生研究所 </v>
          </cell>
          <cell r="Q62" t="str">
            <v>Ge</v>
          </cell>
          <cell r="R62">
            <v>45400</v>
          </cell>
          <cell r="S62">
            <v>45442</v>
          </cell>
          <cell r="T62" t="str">
            <v>&lt;9.57</v>
          </cell>
          <cell r="U62" t="str">
            <v>&lt;6.21</v>
          </cell>
          <cell r="V62" t="str">
            <v>&lt;16</v>
          </cell>
          <cell r="W62" t="str">
            <v>山菜類（野生）</v>
          </cell>
        </row>
        <row r="63">
          <cell r="C63">
            <v>59</v>
          </cell>
          <cell r="D63">
            <v>61</v>
          </cell>
          <cell r="E63" t="str">
            <v>群馬県</v>
          </cell>
          <cell r="F63" t="str">
            <v>群馬県</v>
          </cell>
          <cell r="G63" t="str">
            <v>群馬県</v>
          </cell>
          <cell r="H63" t="str">
            <v>高崎市</v>
          </cell>
          <cell r="I63" t="str">
            <v>－</v>
          </cell>
          <cell r="J63" t="str">
            <v>非流通品（出荷予定なし）</v>
          </cell>
          <cell r="K63" t="str">
            <v>農産物</v>
          </cell>
          <cell r="L63" t="str">
            <v>ワラビ</v>
          </cell>
          <cell r="M63" t="str">
            <v>野生</v>
          </cell>
          <cell r="N63" t="str">
            <v>-</v>
          </cell>
          <cell r="O63" t="str">
            <v>制限なし</v>
          </cell>
          <cell r="P63" t="str">
            <v xml:space="preserve">(株)食環境衛生研究所 </v>
          </cell>
          <cell r="Q63" t="str">
            <v>Ge</v>
          </cell>
          <cell r="R63">
            <v>45420</v>
          </cell>
          <cell r="S63">
            <v>45443</v>
          </cell>
          <cell r="T63" t="str">
            <v>&lt;9.51</v>
          </cell>
          <cell r="U63">
            <v>7.59</v>
          </cell>
          <cell r="V63">
            <v>7.6</v>
          </cell>
          <cell r="W63" t="str">
            <v>山菜類（野生）</v>
          </cell>
        </row>
        <row r="64">
          <cell r="C64">
            <v>60</v>
          </cell>
          <cell r="D64">
            <v>62</v>
          </cell>
          <cell r="E64" t="str">
            <v>群馬県</v>
          </cell>
          <cell r="F64" t="str">
            <v>群馬県</v>
          </cell>
          <cell r="G64" t="str">
            <v>群馬県</v>
          </cell>
          <cell r="H64" t="str">
            <v>高崎市</v>
          </cell>
          <cell r="I64" t="str">
            <v>－</v>
          </cell>
          <cell r="J64" t="str">
            <v>非流通品（出荷予定なし）</v>
          </cell>
          <cell r="K64" t="str">
            <v>農産物</v>
          </cell>
          <cell r="L64" t="str">
            <v>タケノコ(モウソウチク)</v>
          </cell>
          <cell r="M64" t="str">
            <v>野生</v>
          </cell>
          <cell r="N64" t="str">
            <v>-</v>
          </cell>
          <cell r="O64" t="str">
            <v>制限なし</v>
          </cell>
          <cell r="P64" t="str">
            <v xml:space="preserve">(株)食環境衛生研究所 </v>
          </cell>
          <cell r="Q64" t="str">
            <v>Ge</v>
          </cell>
          <cell r="R64">
            <v>45414</v>
          </cell>
          <cell r="S64">
            <v>45443</v>
          </cell>
          <cell r="T64" t="str">
            <v>&lt;8.88</v>
          </cell>
          <cell r="U64">
            <v>9.56</v>
          </cell>
          <cell r="V64">
            <v>9.6</v>
          </cell>
          <cell r="W64" t="str">
            <v>山菜類（野生）</v>
          </cell>
        </row>
        <row r="65">
          <cell r="C65">
            <v>61</v>
          </cell>
          <cell r="D65">
            <v>63</v>
          </cell>
          <cell r="E65" t="str">
            <v>群馬県</v>
          </cell>
          <cell r="F65" t="str">
            <v>群馬県</v>
          </cell>
          <cell r="G65" t="str">
            <v>群馬県</v>
          </cell>
          <cell r="H65" t="str">
            <v>前橋市</v>
          </cell>
          <cell r="I65" t="str">
            <v>－</v>
          </cell>
          <cell r="J65" t="str">
            <v>非流通品（出荷予定あり）</v>
          </cell>
          <cell r="K65" t="str">
            <v>農産物</v>
          </cell>
          <cell r="L65" t="str">
            <v>シイタケ</v>
          </cell>
          <cell r="M65" t="str">
            <v>栽培</v>
          </cell>
          <cell r="N65" t="str">
            <v>原木、施設</v>
          </cell>
          <cell r="O65" t="str">
            <v>制限なし</v>
          </cell>
          <cell r="P65" t="str">
            <v xml:space="preserve">(株)食環境衛生研究所 </v>
          </cell>
          <cell r="Q65" t="str">
            <v>Ge</v>
          </cell>
          <cell r="R65">
            <v>45434</v>
          </cell>
          <cell r="S65">
            <v>45441</v>
          </cell>
          <cell r="T65" t="str">
            <v>&lt;9.68</v>
          </cell>
          <cell r="U65">
            <v>5.26</v>
          </cell>
          <cell r="V65">
            <v>5.3</v>
          </cell>
          <cell r="W65" t="str">
            <v>きのこ類（栽培）</v>
          </cell>
        </row>
        <row r="66">
          <cell r="C66">
            <v>62</v>
          </cell>
          <cell r="D66">
            <v>64</v>
          </cell>
          <cell r="E66" t="str">
            <v>群馬県</v>
          </cell>
          <cell r="F66" t="str">
            <v>群馬県</v>
          </cell>
          <cell r="G66" t="str">
            <v>群馬県</v>
          </cell>
          <cell r="H66" t="str">
            <v>桐生市</v>
          </cell>
          <cell r="I66" t="str">
            <v>－</v>
          </cell>
          <cell r="J66" t="str">
            <v>非流通品（出荷予定なし）</v>
          </cell>
          <cell r="K66" t="str">
            <v>農産物</v>
          </cell>
          <cell r="L66" t="str">
            <v>タケノコ(モウソウチク)</v>
          </cell>
          <cell r="M66" t="str">
            <v>野生</v>
          </cell>
          <cell r="N66" t="str">
            <v>-</v>
          </cell>
          <cell r="O66" t="str">
            <v>制限なし</v>
          </cell>
          <cell r="P66" t="str">
            <v xml:space="preserve">(株)食環境衛生研究所 </v>
          </cell>
          <cell r="Q66" t="str">
            <v>Ge</v>
          </cell>
          <cell r="R66">
            <v>45436</v>
          </cell>
          <cell r="S66">
            <v>45442</v>
          </cell>
          <cell r="T66" t="str">
            <v>&lt;9.50</v>
          </cell>
          <cell r="U66">
            <v>7.12</v>
          </cell>
          <cell r="V66">
            <v>7.1</v>
          </cell>
          <cell r="W66" t="str">
            <v>山菜類（野生）</v>
          </cell>
        </row>
        <row r="67">
          <cell r="C67">
            <v>63</v>
          </cell>
          <cell r="D67">
            <v>65</v>
          </cell>
          <cell r="E67" t="str">
            <v>群馬県</v>
          </cell>
          <cell r="F67" t="str">
            <v>群馬県</v>
          </cell>
          <cell r="G67" t="str">
            <v>群馬県</v>
          </cell>
          <cell r="H67" t="str">
            <v>みなかみ町</v>
          </cell>
          <cell r="I67" t="str">
            <v>－</v>
          </cell>
          <cell r="J67" t="str">
            <v>非流通品（出荷予定なし）</v>
          </cell>
          <cell r="K67" t="str">
            <v>農産物</v>
          </cell>
          <cell r="L67" t="str">
            <v>ワラビ</v>
          </cell>
          <cell r="M67" t="str">
            <v>野生</v>
          </cell>
          <cell r="N67" t="str">
            <v>-</v>
          </cell>
          <cell r="O67" t="str">
            <v>制限なし</v>
          </cell>
          <cell r="P67" t="str">
            <v xml:space="preserve">(株)食環境衛生研究所 </v>
          </cell>
          <cell r="Q67" t="str">
            <v>Ge</v>
          </cell>
          <cell r="R67">
            <v>45439</v>
          </cell>
          <cell r="S67">
            <v>45443</v>
          </cell>
          <cell r="T67" t="str">
            <v>&lt;9.45</v>
          </cell>
          <cell r="U67" t="str">
            <v>&lt;8.30</v>
          </cell>
          <cell r="V67" t="str">
            <v>&lt;18</v>
          </cell>
          <cell r="W67" t="str">
            <v>山菜類（野生）</v>
          </cell>
        </row>
        <row r="68">
          <cell r="C68">
            <v>64</v>
          </cell>
          <cell r="D68">
            <v>66</v>
          </cell>
          <cell r="E68" t="str">
            <v>群馬県</v>
          </cell>
          <cell r="F68" t="str">
            <v>群馬県</v>
          </cell>
          <cell r="G68" t="str">
            <v>群馬県</v>
          </cell>
          <cell r="H68" t="str">
            <v>神流町</v>
          </cell>
          <cell r="I68" t="str">
            <v>神流川</v>
          </cell>
          <cell r="J68" t="str">
            <v>非流通品（出荷予定なし）</v>
          </cell>
          <cell r="K68" t="str">
            <v>水産物</v>
          </cell>
          <cell r="L68" t="str">
            <v>アユ</v>
          </cell>
          <cell r="M68" t="str">
            <v>天然</v>
          </cell>
          <cell r="N68" t="str">
            <v>-</v>
          </cell>
          <cell r="O68" t="str">
            <v>制限なし</v>
          </cell>
          <cell r="P68" t="str">
            <v>(公財)海洋生物環境研究所</v>
          </cell>
          <cell r="Q68" t="str">
            <v>Ge</v>
          </cell>
          <cell r="R68">
            <v>45438</v>
          </cell>
          <cell r="S68">
            <v>45443</v>
          </cell>
          <cell r="T68" t="str">
            <v>&lt;4.3</v>
          </cell>
          <cell r="U68" t="str">
            <v>&lt;3.8</v>
          </cell>
          <cell r="V68" t="str">
            <v>&lt;8.1</v>
          </cell>
          <cell r="W68" t="str">
            <v>水産物（天然）</v>
          </cell>
        </row>
        <row r="69">
          <cell r="C69">
            <v>65</v>
          </cell>
          <cell r="D69">
            <v>67</v>
          </cell>
          <cell r="E69" t="str">
            <v>群馬県</v>
          </cell>
          <cell r="F69" t="str">
            <v>群馬県</v>
          </cell>
          <cell r="G69" t="str">
            <v>群馬県</v>
          </cell>
          <cell r="H69" t="str">
            <v>千代田町</v>
          </cell>
          <cell r="I69" t="str">
            <v>利根川</v>
          </cell>
          <cell r="J69" t="str">
            <v>非流通品（出荷予定なし）</v>
          </cell>
          <cell r="K69" t="str">
            <v>水産物</v>
          </cell>
          <cell r="L69" t="str">
            <v>アユ</v>
          </cell>
          <cell r="M69" t="str">
            <v>天然</v>
          </cell>
          <cell r="N69" t="str">
            <v>-</v>
          </cell>
          <cell r="O69" t="str">
            <v>制限なし</v>
          </cell>
          <cell r="P69" t="str">
            <v>(公財)海洋生物環境研究所</v>
          </cell>
          <cell r="Q69" t="str">
            <v>Ge</v>
          </cell>
          <cell r="R69">
            <v>45427</v>
          </cell>
          <cell r="S69">
            <v>45443</v>
          </cell>
          <cell r="T69" t="str">
            <v>&lt;2.2</v>
          </cell>
          <cell r="U69" t="str">
            <v>&lt;2.6</v>
          </cell>
          <cell r="V69" t="str">
            <v>&lt;4.8</v>
          </cell>
          <cell r="W69" t="str">
            <v>水産物（天然）</v>
          </cell>
        </row>
        <row r="70">
          <cell r="C70">
            <v>66</v>
          </cell>
          <cell r="D70">
            <v>68</v>
          </cell>
          <cell r="E70" t="str">
            <v>群馬県</v>
          </cell>
          <cell r="F70" t="str">
            <v>群馬県</v>
          </cell>
          <cell r="G70" t="str">
            <v>群馬県</v>
          </cell>
          <cell r="H70" t="str">
            <v>中之条町</v>
          </cell>
          <cell r="I70" t="str">
            <v>名久田川</v>
          </cell>
          <cell r="J70" t="str">
            <v>非流通品（出荷予定なし）</v>
          </cell>
          <cell r="K70" t="str">
            <v>水産物</v>
          </cell>
          <cell r="L70" t="str">
            <v>アユ</v>
          </cell>
          <cell r="M70" t="str">
            <v>天然</v>
          </cell>
          <cell r="N70" t="str">
            <v>-</v>
          </cell>
          <cell r="O70" t="str">
            <v>制限なし</v>
          </cell>
          <cell r="P70" t="str">
            <v>(公財)海洋生物環境研究所</v>
          </cell>
          <cell r="Q70" t="str">
            <v>Ge</v>
          </cell>
          <cell r="R70">
            <v>45438</v>
          </cell>
          <cell r="S70">
            <v>45443</v>
          </cell>
          <cell r="T70" t="str">
            <v>&lt;5</v>
          </cell>
          <cell r="U70" t="str">
            <v>&lt;3.7</v>
          </cell>
          <cell r="V70" t="str">
            <v>&lt;8.7</v>
          </cell>
          <cell r="W70" t="str">
            <v>水産物（天然）</v>
          </cell>
        </row>
        <row r="71">
          <cell r="C71">
            <v>67</v>
          </cell>
          <cell r="D71">
            <v>69</v>
          </cell>
          <cell r="E71" t="str">
            <v>群馬県</v>
          </cell>
          <cell r="F71" t="str">
            <v>群馬県</v>
          </cell>
          <cell r="G71" t="str">
            <v>群馬県</v>
          </cell>
          <cell r="H71" t="str">
            <v>桐生市</v>
          </cell>
          <cell r="I71" t="str">
            <v>－</v>
          </cell>
          <cell r="J71" t="str">
            <v>非流通品（出荷予定なし）</v>
          </cell>
          <cell r="K71" t="str">
            <v>農産物</v>
          </cell>
          <cell r="L71" t="str">
            <v>タケノコ(マダケ)</v>
          </cell>
          <cell r="M71" t="str">
            <v>野生</v>
          </cell>
          <cell r="N71" t="str">
            <v>-</v>
          </cell>
          <cell r="O71" t="str">
            <v>制限なし</v>
          </cell>
          <cell r="P71" t="str">
            <v xml:space="preserve">(株)食環境衛生研究所 </v>
          </cell>
          <cell r="Q71" t="str">
            <v>Ge</v>
          </cell>
          <cell r="R71">
            <v>45442</v>
          </cell>
          <cell r="S71">
            <v>45448</v>
          </cell>
          <cell r="T71" t="str">
            <v>&lt;9.56</v>
          </cell>
          <cell r="U71" t="str">
            <v>&lt;8.00</v>
          </cell>
          <cell r="V71" t="str">
            <v>&lt;18</v>
          </cell>
          <cell r="W71" t="str">
            <v>山菜類（野生）</v>
          </cell>
        </row>
        <row r="72">
          <cell r="C72">
            <v>68</v>
          </cell>
          <cell r="D72">
            <v>70</v>
          </cell>
          <cell r="E72" t="str">
            <v>群馬県</v>
          </cell>
          <cell r="F72" t="str">
            <v>群馬県</v>
          </cell>
          <cell r="G72" t="str">
            <v>群馬県</v>
          </cell>
          <cell r="H72" t="str">
            <v>昭和村</v>
          </cell>
          <cell r="I72" t="str">
            <v>－</v>
          </cell>
          <cell r="J72" t="str">
            <v>非流通品（出荷予定なし）</v>
          </cell>
          <cell r="K72" t="str">
            <v>農産物</v>
          </cell>
          <cell r="L72" t="str">
            <v>ワラビ</v>
          </cell>
          <cell r="M72" t="str">
            <v>野生</v>
          </cell>
          <cell r="N72" t="str">
            <v>-</v>
          </cell>
          <cell r="O72" t="str">
            <v>制限なし</v>
          </cell>
          <cell r="P72" t="str">
            <v xml:space="preserve">(株)食環境衛生研究所 </v>
          </cell>
          <cell r="Q72" t="str">
            <v>Ge</v>
          </cell>
          <cell r="R72">
            <v>45442</v>
          </cell>
          <cell r="S72">
            <v>45448</v>
          </cell>
          <cell r="T72" t="str">
            <v>&lt;9.59</v>
          </cell>
          <cell r="U72">
            <v>50.9</v>
          </cell>
          <cell r="V72">
            <v>51</v>
          </cell>
          <cell r="W72" t="str">
            <v>山菜類（野生）</v>
          </cell>
        </row>
        <row r="73">
          <cell r="C73">
            <v>69</v>
          </cell>
          <cell r="D73">
            <v>71</v>
          </cell>
          <cell r="E73" t="str">
            <v>群馬県</v>
          </cell>
          <cell r="F73" t="str">
            <v>群馬県</v>
          </cell>
          <cell r="G73" t="str">
            <v>群馬県</v>
          </cell>
          <cell r="H73" t="str">
            <v>昭和村</v>
          </cell>
          <cell r="I73" t="str">
            <v>－</v>
          </cell>
          <cell r="J73" t="str">
            <v>非流通品（出荷予定なし）</v>
          </cell>
          <cell r="K73" t="str">
            <v>農産物</v>
          </cell>
          <cell r="L73" t="str">
            <v>ワラビ</v>
          </cell>
          <cell r="M73" t="str">
            <v>野生</v>
          </cell>
          <cell r="N73" t="str">
            <v>-</v>
          </cell>
          <cell r="O73" t="str">
            <v>制限なし</v>
          </cell>
          <cell r="P73" t="str">
            <v xml:space="preserve">(株)食環境衛生研究所 </v>
          </cell>
          <cell r="Q73" t="str">
            <v>Ge</v>
          </cell>
          <cell r="R73">
            <v>45442</v>
          </cell>
          <cell r="S73">
            <v>45448</v>
          </cell>
          <cell r="T73" t="str">
            <v>&lt;9.45</v>
          </cell>
          <cell r="U73">
            <v>68</v>
          </cell>
          <cell r="V73">
            <v>68</v>
          </cell>
          <cell r="W73" t="str">
            <v>山菜類（野生）</v>
          </cell>
        </row>
        <row r="74">
          <cell r="C74">
            <v>70</v>
          </cell>
          <cell r="D74">
            <v>72</v>
          </cell>
          <cell r="E74" t="str">
            <v>群馬県</v>
          </cell>
          <cell r="F74" t="str">
            <v>群馬県</v>
          </cell>
          <cell r="G74" t="str">
            <v>群馬県</v>
          </cell>
          <cell r="H74" t="str">
            <v>昭和村</v>
          </cell>
          <cell r="I74" t="str">
            <v>－</v>
          </cell>
          <cell r="J74" t="str">
            <v>非流通品（出荷予定なし）</v>
          </cell>
          <cell r="K74" t="str">
            <v>農産物</v>
          </cell>
          <cell r="L74" t="str">
            <v>ワラビ</v>
          </cell>
          <cell r="M74" t="str">
            <v>野生</v>
          </cell>
          <cell r="N74" t="str">
            <v>-</v>
          </cell>
          <cell r="O74" t="str">
            <v>制限なし</v>
          </cell>
          <cell r="P74" t="str">
            <v xml:space="preserve">(株)食環境衛生研究所 </v>
          </cell>
          <cell r="Q74" t="str">
            <v>Ge</v>
          </cell>
          <cell r="R74">
            <v>45442</v>
          </cell>
          <cell r="S74">
            <v>45448</v>
          </cell>
          <cell r="T74" t="str">
            <v>&lt;9.59</v>
          </cell>
          <cell r="U74">
            <v>35</v>
          </cell>
          <cell r="V74">
            <v>35</v>
          </cell>
          <cell r="W74" t="str">
            <v>山菜類（野生）</v>
          </cell>
        </row>
        <row r="75">
          <cell r="C75">
            <v>71</v>
          </cell>
          <cell r="D75">
            <v>73</v>
          </cell>
          <cell r="E75" t="str">
            <v>群馬県</v>
          </cell>
          <cell r="F75" t="str">
            <v>群馬県</v>
          </cell>
          <cell r="G75" t="str">
            <v>群馬県</v>
          </cell>
          <cell r="H75" t="str">
            <v>高崎市</v>
          </cell>
          <cell r="I75" t="str">
            <v>烏川</v>
          </cell>
          <cell r="J75" t="str">
            <v>非流通品（出荷予定なし）</v>
          </cell>
          <cell r="K75" t="str">
            <v>水産物</v>
          </cell>
          <cell r="L75" t="str">
            <v>アユ</v>
          </cell>
          <cell r="M75" t="str">
            <v>天然</v>
          </cell>
          <cell r="N75" t="str">
            <v>-</v>
          </cell>
          <cell r="O75" t="str">
            <v>制限なし</v>
          </cell>
          <cell r="P75" t="str">
            <v>東北緑化環境保全（株）</v>
          </cell>
          <cell r="Q75" t="str">
            <v>Ge</v>
          </cell>
          <cell r="R75">
            <v>45440</v>
          </cell>
          <cell r="S75">
            <v>45450</v>
          </cell>
          <cell r="T75" t="str">
            <v>&lt;4.9</v>
          </cell>
          <cell r="U75" t="str">
            <v>&lt;4.1</v>
          </cell>
          <cell r="V75" t="str">
            <v>&lt;9</v>
          </cell>
          <cell r="W75" t="str">
            <v>水産物（天然）</v>
          </cell>
        </row>
        <row r="76">
          <cell r="C76">
            <v>72</v>
          </cell>
          <cell r="D76">
            <v>74</v>
          </cell>
          <cell r="E76" t="str">
            <v>群馬県</v>
          </cell>
          <cell r="F76" t="str">
            <v>群馬県</v>
          </cell>
          <cell r="G76" t="str">
            <v>群馬県</v>
          </cell>
          <cell r="H76" t="str">
            <v>桐生市</v>
          </cell>
          <cell r="I76" t="str">
            <v>桐生川</v>
          </cell>
          <cell r="J76" t="str">
            <v>非流通品（出荷予定なし）</v>
          </cell>
          <cell r="K76" t="str">
            <v>水産物</v>
          </cell>
          <cell r="L76" t="str">
            <v>アユ</v>
          </cell>
          <cell r="M76" t="str">
            <v>天然</v>
          </cell>
          <cell r="N76" t="str">
            <v>-</v>
          </cell>
          <cell r="O76" t="str">
            <v>制限なし</v>
          </cell>
          <cell r="P76" t="str">
            <v>東北緑化環境保全（株）</v>
          </cell>
          <cell r="Q76" t="str">
            <v>Ge</v>
          </cell>
          <cell r="R76">
            <v>45444</v>
          </cell>
          <cell r="S76">
            <v>45450</v>
          </cell>
          <cell r="T76" t="str">
            <v>&lt;4.7</v>
          </cell>
          <cell r="U76" t="str">
            <v>&lt;4.7</v>
          </cell>
          <cell r="V76" t="str">
            <v>&lt;9.4</v>
          </cell>
          <cell r="W76" t="str">
            <v>水産物（天然）</v>
          </cell>
        </row>
        <row r="77">
          <cell r="C77">
            <v>73</v>
          </cell>
          <cell r="D77">
            <v>75</v>
          </cell>
          <cell r="E77" t="str">
            <v>群馬県</v>
          </cell>
          <cell r="F77" t="str">
            <v>群馬県</v>
          </cell>
          <cell r="G77" t="str">
            <v>群馬県</v>
          </cell>
          <cell r="H77" t="str">
            <v>渋川市</v>
          </cell>
          <cell r="I77" t="str">
            <v>―</v>
          </cell>
          <cell r="J77" t="str">
            <v>非流通品（出荷予定あり）</v>
          </cell>
          <cell r="K77" t="str">
            <v>水産物</v>
          </cell>
          <cell r="L77" t="str">
            <v>アユ</v>
          </cell>
          <cell r="M77" t="str">
            <v>養殖</v>
          </cell>
          <cell r="N77" t="str">
            <v>-</v>
          </cell>
          <cell r="O77" t="str">
            <v>制限なし</v>
          </cell>
          <cell r="P77" t="str">
            <v>東北緑化環境保全（株）</v>
          </cell>
          <cell r="Q77" t="str">
            <v>Ge</v>
          </cell>
          <cell r="R77">
            <v>45447</v>
          </cell>
          <cell r="S77">
            <v>45450</v>
          </cell>
          <cell r="T77" t="str">
            <v>&lt;4.9</v>
          </cell>
          <cell r="U77" t="str">
            <v>&lt;5</v>
          </cell>
          <cell r="V77" t="str">
            <v>&lt;9.9</v>
          </cell>
          <cell r="W77" t="str">
            <v>水産物（養殖）</v>
          </cell>
        </row>
        <row r="78">
          <cell r="C78">
            <v>74</v>
          </cell>
          <cell r="D78">
            <v>76</v>
          </cell>
          <cell r="E78" t="str">
            <v>群馬県</v>
          </cell>
          <cell r="F78" t="str">
            <v>群馬県</v>
          </cell>
          <cell r="G78" t="str">
            <v>群馬県</v>
          </cell>
          <cell r="H78" t="str">
            <v>東吾妻町</v>
          </cell>
          <cell r="I78" t="str">
            <v>―</v>
          </cell>
          <cell r="J78" t="str">
            <v>非流通品（出荷予定あり）</v>
          </cell>
          <cell r="K78" t="str">
            <v>水産物</v>
          </cell>
          <cell r="L78" t="str">
            <v>ヤマメ</v>
          </cell>
          <cell r="M78" t="str">
            <v>養殖</v>
          </cell>
          <cell r="N78" t="str">
            <v>-</v>
          </cell>
          <cell r="O78" t="str">
            <v>制限なし</v>
          </cell>
          <cell r="P78" t="str">
            <v>東北緑化環境保全（株）</v>
          </cell>
          <cell r="Q78" t="str">
            <v>Ge</v>
          </cell>
          <cell r="R78">
            <v>45446</v>
          </cell>
          <cell r="S78">
            <v>45450</v>
          </cell>
          <cell r="T78" t="str">
            <v>&lt;5.8</v>
          </cell>
          <cell r="U78" t="str">
            <v>&lt;5</v>
          </cell>
          <cell r="V78" t="str">
            <v>&lt;11</v>
          </cell>
          <cell r="W78" t="str">
            <v>水産物（養殖）</v>
          </cell>
        </row>
        <row r="79">
          <cell r="C79">
            <v>75</v>
          </cell>
          <cell r="D79">
            <v>77</v>
          </cell>
          <cell r="E79" t="str">
            <v>群馬県</v>
          </cell>
          <cell r="F79" t="str">
            <v>群馬県</v>
          </cell>
          <cell r="G79" t="str">
            <v>群馬県</v>
          </cell>
          <cell r="H79" t="str">
            <v>嬬恋村</v>
          </cell>
          <cell r="I79" t="str">
            <v>―</v>
          </cell>
          <cell r="J79" t="str">
            <v>非流通品（出荷予定あり）</v>
          </cell>
          <cell r="K79" t="str">
            <v>水産物</v>
          </cell>
          <cell r="L79" t="str">
            <v>ヤマメ</v>
          </cell>
          <cell r="M79" t="str">
            <v>養殖</v>
          </cell>
          <cell r="N79" t="str">
            <v>-</v>
          </cell>
          <cell r="O79" t="str">
            <v>制限なし</v>
          </cell>
          <cell r="P79" t="str">
            <v>東北緑化環境保全（株）</v>
          </cell>
          <cell r="Q79" t="str">
            <v>Ge</v>
          </cell>
          <cell r="R79">
            <v>45446</v>
          </cell>
          <cell r="S79">
            <v>45450</v>
          </cell>
          <cell r="T79" t="str">
            <v>&lt;5.6</v>
          </cell>
          <cell r="U79" t="str">
            <v>&lt;5.5</v>
          </cell>
          <cell r="V79" t="str">
            <v>&lt;11</v>
          </cell>
          <cell r="W79" t="str">
            <v>水産物（養殖）</v>
          </cell>
        </row>
        <row r="80">
          <cell r="C80">
            <v>76</v>
          </cell>
          <cell r="D80">
            <v>78</v>
          </cell>
          <cell r="E80" t="str">
            <v>群馬県</v>
          </cell>
          <cell r="F80" t="str">
            <v>群馬県</v>
          </cell>
          <cell r="G80" t="str">
            <v>群馬県</v>
          </cell>
          <cell r="H80" t="str">
            <v>東吾妻町</v>
          </cell>
          <cell r="I80" t="str">
            <v>―</v>
          </cell>
          <cell r="J80" t="str">
            <v>非流通品（出荷予定あり）</v>
          </cell>
          <cell r="K80" t="str">
            <v>水産物</v>
          </cell>
          <cell r="L80" t="str">
            <v>イワナ</v>
          </cell>
          <cell r="M80" t="str">
            <v>養殖</v>
          </cell>
          <cell r="N80" t="str">
            <v>-</v>
          </cell>
          <cell r="O80" t="str">
            <v>制限なし</v>
          </cell>
          <cell r="P80" t="str">
            <v>東北緑化環境保全（株）</v>
          </cell>
          <cell r="Q80" t="str">
            <v>Ge</v>
          </cell>
          <cell r="R80">
            <v>45446</v>
          </cell>
          <cell r="S80">
            <v>45450</v>
          </cell>
          <cell r="T80" t="str">
            <v>&lt;5.5</v>
          </cell>
          <cell r="U80" t="str">
            <v>&lt;5.2</v>
          </cell>
          <cell r="V80" t="str">
            <v>&lt;11</v>
          </cell>
          <cell r="W80" t="str">
            <v>水産物（養殖）</v>
          </cell>
        </row>
        <row r="81">
          <cell r="C81">
            <v>77</v>
          </cell>
          <cell r="D81">
            <v>79</v>
          </cell>
          <cell r="E81" t="str">
            <v>群馬県</v>
          </cell>
          <cell r="F81" t="str">
            <v>群馬県</v>
          </cell>
          <cell r="G81" t="str">
            <v>群馬県</v>
          </cell>
          <cell r="H81" t="str">
            <v>川場村</v>
          </cell>
          <cell r="I81" t="str">
            <v>―</v>
          </cell>
          <cell r="J81" t="str">
            <v>非流通品（出荷予定あり）</v>
          </cell>
          <cell r="K81" t="str">
            <v>水産物</v>
          </cell>
          <cell r="L81" t="str">
            <v>イワナ</v>
          </cell>
          <cell r="M81" t="str">
            <v>養殖</v>
          </cell>
          <cell r="N81" t="str">
            <v>-</v>
          </cell>
          <cell r="O81" t="str">
            <v>制限なし</v>
          </cell>
          <cell r="P81" t="str">
            <v>東北緑化環境保全（株）</v>
          </cell>
          <cell r="Q81" t="str">
            <v>Ge</v>
          </cell>
          <cell r="R81">
            <v>45446</v>
          </cell>
          <cell r="S81">
            <v>45450</v>
          </cell>
          <cell r="T81" t="str">
            <v>&lt;5.1</v>
          </cell>
          <cell r="U81" t="str">
            <v>&lt;5.5</v>
          </cell>
          <cell r="V81" t="str">
            <v>&lt;11</v>
          </cell>
          <cell r="W81" t="str">
            <v>水産物（養殖）</v>
          </cell>
        </row>
        <row r="82">
          <cell r="C82">
            <v>78</v>
          </cell>
          <cell r="D82">
            <v>80</v>
          </cell>
          <cell r="E82" t="str">
            <v>群馬県</v>
          </cell>
          <cell r="F82" t="str">
            <v>群馬県</v>
          </cell>
          <cell r="G82" t="str">
            <v>群馬県</v>
          </cell>
          <cell r="H82" t="str">
            <v>嬬恋村</v>
          </cell>
          <cell r="I82" t="str">
            <v>―</v>
          </cell>
          <cell r="J82" t="str">
            <v>非流通品（出荷予定あり）</v>
          </cell>
          <cell r="K82" t="str">
            <v>水産物</v>
          </cell>
          <cell r="L82" t="str">
            <v>イワナ</v>
          </cell>
          <cell r="M82" t="str">
            <v>養殖</v>
          </cell>
          <cell r="N82" t="str">
            <v>-</v>
          </cell>
          <cell r="O82" t="str">
            <v>制限なし</v>
          </cell>
          <cell r="P82" t="str">
            <v>東北緑化環境保全（株）</v>
          </cell>
          <cell r="Q82" t="str">
            <v>Ge</v>
          </cell>
          <cell r="R82">
            <v>45446</v>
          </cell>
          <cell r="S82">
            <v>45450</v>
          </cell>
          <cell r="T82" t="str">
            <v>&lt;4.3</v>
          </cell>
          <cell r="U82" t="str">
            <v>&lt;4.2</v>
          </cell>
          <cell r="V82" t="str">
            <v>&lt;8.5</v>
          </cell>
          <cell r="W82" t="str">
            <v>水産物（養殖）</v>
          </cell>
        </row>
        <row r="83">
          <cell r="C83">
            <v>79</v>
          </cell>
          <cell r="D83">
            <v>81</v>
          </cell>
          <cell r="E83" t="str">
            <v>群馬県</v>
          </cell>
          <cell r="F83" t="str">
            <v>群馬県</v>
          </cell>
          <cell r="G83" t="str">
            <v>群馬県</v>
          </cell>
          <cell r="H83" t="str">
            <v>東吾妻町</v>
          </cell>
          <cell r="I83" t="str">
            <v>―</v>
          </cell>
          <cell r="J83" t="str">
            <v>非流通品（出荷予定あり）</v>
          </cell>
          <cell r="K83" t="str">
            <v>水産物</v>
          </cell>
          <cell r="L83" t="str">
            <v>ニジマス</v>
          </cell>
          <cell r="M83" t="str">
            <v>養殖</v>
          </cell>
          <cell r="N83" t="str">
            <v>-</v>
          </cell>
          <cell r="O83" t="str">
            <v>制限なし</v>
          </cell>
          <cell r="P83" t="str">
            <v>東北緑化環境保全（株）</v>
          </cell>
          <cell r="Q83" t="str">
            <v>Ge</v>
          </cell>
          <cell r="R83">
            <v>45446</v>
          </cell>
          <cell r="S83">
            <v>45450</v>
          </cell>
          <cell r="T83" t="str">
            <v>&lt;5.6</v>
          </cell>
          <cell r="U83" t="str">
            <v>&lt;5.3</v>
          </cell>
          <cell r="V83" t="str">
            <v>&lt;11</v>
          </cell>
          <cell r="W83" t="str">
            <v>水産物（養殖）</v>
          </cell>
        </row>
        <row r="84">
          <cell r="C84">
            <v>80</v>
          </cell>
          <cell r="D84">
            <v>82</v>
          </cell>
          <cell r="E84" t="str">
            <v>群馬県</v>
          </cell>
          <cell r="F84" t="str">
            <v>群馬県</v>
          </cell>
          <cell r="G84" t="str">
            <v>群馬県</v>
          </cell>
          <cell r="H84" t="str">
            <v>川場村</v>
          </cell>
          <cell r="I84" t="str">
            <v>―</v>
          </cell>
          <cell r="J84" t="str">
            <v>非流通品（出荷予定あり）</v>
          </cell>
          <cell r="K84" t="str">
            <v>水産物</v>
          </cell>
          <cell r="L84" t="str">
            <v>ニジマス</v>
          </cell>
          <cell r="M84" t="str">
            <v>養殖</v>
          </cell>
          <cell r="N84" t="str">
            <v>-</v>
          </cell>
          <cell r="O84" t="str">
            <v>制限なし</v>
          </cell>
          <cell r="P84" t="str">
            <v>東北緑化環境保全（株）</v>
          </cell>
          <cell r="Q84" t="str">
            <v>Ge</v>
          </cell>
          <cell r="R84">
            <v>45446</v>
          </cell>
          <cell r="S84">
            <v>45450</v>
          </cell>
          <cell r="T84" t="str">
            <v>&lt;6.2</v>
          </cell>
          <cell r="U84" t="str">
            <v>&lt;5.8</v>
          </cell>
          <cell r="V84" t="str">
            <v>&lt;12</v>
          </cell>
          <cell r="W84" t="str">
            <v>水産物（養殖）</v>
          </cell>
        </row>
        <row r="85">
          <cell r="C85">
            <v>81</v>
          </cell>
          <cell r="D85">
            <v>83</v>
          </cell>
          <cell r="E85" t="str">
            <v>群馬県</v>
          </cell>
          <cell r="F85" t="str">
            <v>群馬県</v>
          </cell>
          <cell r="G85" t="str">
            <v>群馬県</v>
          </cell>
          <cell r="H85" t="str">
            <v>嬬恋村</v>
          </cell>
          <cell r="I85" t="str">
            <v>―</v>
          </cell>
          <cell r="J85" t="str">
            <v>非流通品（出荷予定あり）</v>
          </cell>
          <cell r="K85" t="str">
            <v>水産物</v>
          </cell>
          <cell r="L85" t="str">
            <v>ニジマス</v>
          </cell>
          <cell r="M85" t="str">
            <v>養殖</v>
          </cell>
          <cell r="N85" t="str">
            <v>-</v>
          </cell>
          <cell r="O85" t="str">
            <v>制限なし</v>
          </cell>
          <cell r="P85" t="str">
            <v>東北緑化環境保全（株）</v>
          </cell>
          <cell r="Q85" t="str">
            <v>Ge</v>
          </cell>
          <cell r="R85">
            <v>45446</v>
          </cell>
          <cell r="S85">
            <v>45450</v>
          </cell>
          <cell r="T85" t="str">
            <v>&lt;4.4</v>
          </cell>
          <cell r="U85" t="str">
            <v>&lt;4.5</v>
          </cell>
          <cell r="V85" t="str">
            <v>&lt;8.9</v>
          </cell>
          <cell r="W85" t="str">
            <v>水産物（養殖）</v>
          </cell>
        </row>
        <row r="86">
          <cell r="C86">
            <v>82</v>
          </cell>
          <cell r="D86">
            <v>84</v>
          </cell>
          <cell r="E86" t="str">
            <v>群馬県</v>
          </cell>
          <cell r="F86" t="str">
            <v>群馬県</v>
          </cell>
          <cell r="G86" t="str">
            <v>群馬県</v>
          </cell>
          <cell r="H86" t="str">
            <v>渋川市</v>
          </cell>
          <cell r="I86" t="str">
            <v>―</v>
          </cell>
          <cell r="J86" t="str">
            <v>非流通品（出荷予定あり）</v>
          </cell>
          <cell r="K86" t="str">
            <v>水産物</v>
          </cell>
          <cell r="L86" t="str">
            <v>ギンヒカリ</v>
          </cell>
          <cell r="M86" t="str">
            <v>養殖</v>
          </cell>
          <cell r="N86" t="str">
            <v>-</v>
          </cell>
          <cell r="O86" t="str">
            <v>制限なし</v>
          </cell>
          <cell r="P86" t="str">
            <v>東北緑化環境保全（株）</v>
          </cell>
          <cell r="Q86" t="str">
            <v>Ge</v>
          </cell>
          <cell r="R86">
            <v>45443</v>
          </cell>
          <cell r="S86">
            <v>45450</v>
          </cell>
          <cell r="T86" t="str">
            <v>&lt;4.9</v>
          </cell>
          <cell r="U86" t="str">
            <v>&lt;4.6</v>
          </cell>
          <cell r="V86" t="str">
            <v>&lt;9.5</v>
          </cell>
          <cell r="W86" t="str">
            <v>水産物（養殖）</v>
          </cell>
        </row>
        <row r="87">
          <cell r="C87">
            <v>83</v>
          </cell>
          <cell r="D87">
            <v>85</v>
          </cell>
          <cell r="E87" t="str">
            <v>群馬県</v>
          </cell>
          <cell r="F87" t="str">
            <v>群馬県</v>
          </cell>
          <cell r="G87" t="str">
            <v>群馬県</v>
          </cell>
          <cell r="H87" t="str">
            <v>嬬恋村</v>
          </cell>
          <cell r="I87" t="str">
            <v>―</v>
          </cell>
          <cell r="J87" t="str">
            <v>非流通品（出荷予定あり）</v>
          </cell>
          <cell r="K87" t="str">
            <v>水産物</v>
          </cell>
          <cell r="L87" t="str">
            <v>ギンヒカリ</v>
          </cell>
          <cell r="M87" t="str">
            <v>養殖</v>
          </cell>
          <cell r="N87" t="str">
            <v>-</v>
          </cell>
          <cell r="O87" t="str">
            <v>制限なし</v>
          </cell>
          <cell r="P87" t="str">
            <v>東北緑化環境保全（株）</v>
          </cell>
          <cell r="Q87" t="str">
            <v>Ge</v>
          </cell>
          <cell r="R87">
            <v>45446</v>
          </cell>
          <cell r="S87">
            <v>45450</v>
          </cell>
          <cell r="T87" t="str">
            <v>&lt;5.1</v>
          </cell>
          <cell r="U87" t="str">
            <v>&lt;4</v>
          </cell>
          <cell r="V87" t="str">
            <v>&lt;9.1</v>
          </cell>
          <cell r="W87" t="str">
            <v>水産物（養殖）</v>
          </cell>
        </row>
        <row r="88">
          <cell r="C88">
            <v>84</v>
          </cell>
          <cell r="D88">
            <v>86</v>
          </cell>
          <cell r="E88" t="str">
            <v>群馬県</v>
          </cell>
          <cell r="F88" t="str">
            <v>群馬県</v>
          </cell>
          <cell r="G88" t="str">
            <v>群馬県</v>
          </cell>
          <cell r="H88" t="str">
            <v>嬬恋村</v>
          </cell>
          <cell r="I88" t="str">
            <v>―</v>
          </cell>
          <cell r="J88" t="str">
            <v>非流通品（出荷予定あり）</v>
          </cell>
          <cell r="K88" t="str">
            <v>水産物</v>
          </cell>
          <cell r="L88" t="str">
            <v>ハコスチ</v>
          </cell>
          <cell r="M88" t="str">
            <v>養殖</v>
          </cell>
          <cell r="N88" t="str">
            <v>-</v>
          </cell>
          <cell r="O88" t="str">
            <v>制限なし</v>
          </cell>
          <cell r="P88" t="str">
            <v>東北緑化環境保全（株）</v>
          </cell>
          <cell r="Q88" t="str">
            <v>Ge</v>
          </cell>
          <cell r="R88">
            <v>45446</v>
          </cell>
          <cell r="S88">
            <v>45450</v>
          </cell>
          <cell r="T88" t="str">
            <v>&lt;5</v>
          </cell>
          <cell r="U88" t="str">
            <v>&lt;5</v>
          </cell>
          <cell r="V88" t="str">
            <v>&lt;10</v>
          </cell>
          <cell r="W88" t="str">
            <v>水産物（養殖）</v>
          </cell>
        </row>
        <row r="89">
          <cell r="C89">
            <v>85</v>
          </cell>
          <cell r="D89">
            <v>87</v>
          </cell>
          <cell r="E89" t="str">
            <v>群馬県</v>
          </cell>
          <cell r="F89" t="str">
            <v>群馬県</v>
          </cell>
          <cell r="G89" t="str">
            <v>群馬県</v>
          </cell>
          <cell r="H89" t="str">
            <v>渋川市</v>
          </cell>
          <cell r="I89" t="str">
            <v>－</v>
          </cell>
          <cell r="J89" t="str">
            <v>非流通品（出荷予定あり）</v>
          </cell>
          <cell r="K89" t="str">
            <v>農産物</v>
          </cell>
          <cell r="L89" t="str">
            <v>シイタケ</v>
          </cell>
          <cell r="M89" t="str">
            <v>栽培</v>
          </cell>
          <cell r="N89" t="str">
            <v>原木、施設</v>
          </cell>
          <cell r="O89" t="str">
            <v>制限なし</v>
          </cell>
          <cell r="P89" t="str">
            <v xml:space="preserve">(株)食環境衛生研究所 </v>
          </cell>
          <cell r="Q89" t="str">
            <v>Ge</v>
          </cell>
          <cell r="R89">
            <v>45448</v>
          </cell>
          <cell r="S89">
            <v>45455</v>
          </cell>
          <cell r="T89" t="str">
            <v>&lt;9.25</v>
          </cell>
          <cell r="U89" t="str">
            <v>&lt;9.15</v>
          </cell>
          <cell r="V89" t="str">
            <v>&lt;18</v>
          </cell>
          <cell r="W89" t="str">
            <v>きのこ類（野生）</v>
          </cell>
        </row>
        <row r="90">
          <cell r="C90">
            <v>86</v>
          </cell>
          <cell r="D90">
            <v>88</v>
          </cell>
          <cell r="E90" t="str">
            <v>群馬県</v>
          </cell>
          <cell r="F90" t="str">
            <v>群馬県</v>
          </cell>
          <cell r="G90" t="str">
            <v>群馬県</v>
          </cell>
          <cell r="H90" t="str">
            <v>前橋市</v>
          </cell>
          <cell r="I90" t="str">
            <v>－</v>
          </cell>
          <cell r="J90" t="str">
            <v>非流通品（出荷予定あり）</v>
          </cell>
          <cell r="K90" t="str">
            <v>農産物</v>
          </cell>
          <cell r="L90" t="str">
            <v>シイタケ</v>
          </cell>
          <cell r="M90" t="str">
            <v>栽培</v>
          </cell>
          <cell r="N90" t="str">
            <v>原木、施設</v>
          </cell>
          <cell r="O90" t="str">
            <v>制限なし</v>
          </cell>
          <cell r="P90" t="str">
            <v xml:space="preserve">(株)食環境衛生研究所 </v>
          </cell>
          <cell r="Q90" t="str">
            <v>Ge</v>
          </cell>
          <cell r="R90">
            <v>45446</v>
          </cell>
          <cell r="S90">
            <v>45455</v>
          </cell>
          <cell r="T90" t="str">
            <v>&lt;9.37</v>
          </cell>
          <cell r="U90">
            <v>17.2</v>
          </cell>
          <cell r="V90">
            <v>17</v>
          </cell>
          <cell r="W90" t="str">
            <v>きのこ類（野生）</v>
          </cell>
        </row>
        <row r="91">
          <cell r="C91">
            <v>87</v>
          </cell>
          <cell r="D91">
            <v>89</v>
          </cell>
          <cell r="E91" t="str">
            <v>群馬県</v>
          </cell>
          <cell r="F91" t="str">
            <v>群馬県</v>
          </cell>
          <cell r="G91" t="str">
            <v>群馬県</v>
          </cell>
          <cell r="H91" t="str">
            <v>渋川市</v>
          </cell>
          <cell r="I91" t="str">
            <v>利根川</v>
          </cell>
          <cell r="J91" t="str">
            <v>非流通品（出荷予定なし）</v>
          </cell>
          <cell r="K91" t="str">
            <v>水産物</v>
          </cell>
          <cell r="L91" t="str">
            <v>アユ</v>
          </cell>
          <cell r="M91" t="str">
            <v>天然</v>
          </cell>
          <cell r="N91" t="str">
            <v>-</v>
          </cell>
          <cell r="O91" t="str">
            <v>制限なし</v>
          </cell>
          <cell r="P91" t="str">
            <v>（株）KANSOテクノス</v>
          </cell>
          <cell r="Q91" t="str">
            <v>Ge</v>
          </cell>
          <cell r="R91">
            <v>45448</v>
          </cell>
          <cell r="S91">
            <v>45457</v>
          </cell>
          <cell r="T91" t="str">
            <v>&lt;3.3</v>
          </cell>
          <cell r="U91" t="str">
            <v>&lt;3.5</v>
          </cell>
          <cell r="V91" t="str">
            <v>&lt;6.8</v>
          </cell>
          <cell r="W91" t="str">
            <v>水産物（天然）</v>
          </cell>
        </row>
        <row r="92">
          <cell r="C92">
            <v>88</v>
          </cell>
          <cell r="D92">
            <v>90</v>
          </cell>
          <cell r="E92" t="str">
            <v>群馬県</v>
          </cell>
          <cell r="F92" t="str">
            <v>群馬県</v>
          </cell>
          <cell r="G92" t="str">
            <v>群馬県</v>
          </cell>
          <cell r="H92" t="str">
            <v>沼田市</v>
          </cell>
          <cell r="I92" t="str">
            <v>薄根川</v>
          </cell>
          <cell r="J92" t="str">
            <v>非流通品（出荷予定なし）</v>
          </cell>
          <cell r="K92" t="str">
            <v>水産物</v>
          </cell>
          <cell r="L92" t="str">
            <v>アユ</v>
          </cell>
          <cell r="M92" t="str">
            <v>天然</v>
          </cell>
          <cell r="N92" t="str">
            <v>-</v>
          </cell>
          <cell r="O92" t="str">
            <v>制限なし</v>
          </cell>
          <cell r="P92" t="str">
            <v>（株）KANSOテクノス</v>
          </cell>
          <cell r="Q92" t="str">
            <v>Ge</v>
          </cell>
          <cell r="R92">
            <v>45452</v>
          </cell>
          <cell r="S92">
            <v>45457</v>
          </cell>
          <cell r="T92" t="str">
            <v>&lt;5.4</v>
          </cell>
          <cell r="U92" t="str">
            <v>&lt;4.8</v>
          </cell>
          <cell r="V92" t="str">
            <v>&lt;10</v>
          </cell>
          <cell r="W92" t="str">
            <v>水産物（天然）</v>
          </cell>
        </row>
        <row r="93">
          <cell r="C93">
            <v>89</v>
          </cell>
          <cell r="D93">
            <v>91</v>
          </cell>
          <cell r="E93" t="str">
            <v>群馬県</v>
          </cell>
          <cell r="F93" t="str">
            <v>群馬県</v>
          </cell>
          <cell r="G93" t="str">
            <v>群馬県</v>
          </cell>
          <cell r="H93" t="str">
            <v>高崎市</v>
          </cell>
          <cell r="I93" t="str">
            <v>―</v>
          </cell>
          <cell r="J93" t="str">
            <v>非流通品（出荷予定あり）</v>
          </cell>
          <cell r="K93" t="str">
            <v>水産物</v>
          </cell>
          <cell r="L93" t="str">
            <v>ヤマメ</v>
          </cell>
          <cell r="M93" t="str">
            <v>養殖</v>
          </cell>
          <cell r="N93" t="str">
            <v>-</v>
          </cell>
          <cell r="O93" t="str">
            <v>制限なし</v>
          </cell>
          <cell r="P93" t="str">
            <v>（株）KANSOテクノス</v>
          </cell>
          <cell r="Q93" t="str">
            <v>Ge</v>
          </cell>
          <cell r="R93">
            <v>45452</v>
          </cell>
          <cell r="S93">
            <v>45457</v>
          </cell>
          <cell r="T93" t="str">
            <v>&lt;4.8</v>
          </cell>
          <cell r="U93" t="str">
            <v>&lt;5</v>
          </cell>
          <cell r="V93" t="str">
            <v>&lt;9.8</v>
          </cell>
          <cell r="W93" t="str">
            <v>水産物（養殖）</v>
          </cell>
        </row>
        <row r="94">
          <cell r="C94">
            <v>90</v>
          </cell>
          <cell r="D94">
            <v>92</v>
          </cell>
          <cell r="E94" t="str">
            <v>群馬県</v>
          </cell>
          <cell r="F94" t="str">
            <v>群馬県</v>
          </cell>
          <cell r="G94" t="str">
            <v>群馬県</v>
          </cell>
          <cell r="H94" t="str">
            <v>嬬恋村</v>
          </cell>
          <cell r="I94" t="str">
            <v>―</v>
          </cell>
          <cell r="J94" t="str">
            <v>非流通品（出荷予定あり）</v>
          </cell>
          <cell r="K94" t="str">
            <v>水産物</v>
          </cell>
          <cell r="L94" t="str">
            <v>ヤマメ</v>
          </cell>
          <cell r="M94" t="str">
            <v>養殖</v>
          </cell>
          <cell r="N94" t="str">
            <v>-</v>
          </cell>
          <cell r="O94" t="str">
            <v>制限なし</v>
          </cell>
          <cell r="P94" t="str">
            <v>（株）KANSOテクノス</v>
          </cell>
          <cell r="Q94" t="str">
            <v>Ge</v>
          </cell>
          <cell r="R94">
            <v>45453</v>
          </cell>
          <cell r="S94">
            <v>45457</v>
          </cell>
          <cell r="T94" t="str">
            <v>&lt;3.6</v>
          </cell>
          <cell r="U94" t="str">
            <v>&lt;4</v>
          </cell>
          <cell r="V94" t="str">
            <v>&lt;7.6</v>
          </cell>
          <cell r="W94" t="str">
            <v>水産物（養殖）</v>
          </cell>
        </row>
        <row r="95">
          <cell r="C95">
            <v>91</v>
          </cell>
          <cell r="D95">
            <v>93</v>
          </cell>
          <cell r="E95" t="str">
            <v>群馬県</v>
          </cell>
          <cell r="F95" t="str">
            <v>群馬県</v>
          </cell>
          <cell r="G95" t="str">
            <v>群馬県</v>
          </cell>
          <cell r="H95" t="str">
            <v>嬬恋村</v>
          </cell>
          <cell r="I95" t="str">
            <v>―</v>
          </cell>
          <cell r="J95" t="str">
            <v>非流通品（出荷予定あり）</v>
          </cell>
          <cell r="K95" t="str">
            <v>水産物</v>
          </cell>
          <cell r="L95" t="str">
            <v>イワナ</v>
          </cell>
          <cell r="M95" t="str">
            <v>養殖</v>
          </cell>
          <cell r="N95" t="str">
            <v>-</v>
          </cell>
          <cell r="O95" t="str">
            <v>制限なし</v>
          </cell>
          <cell r="P95" t="str">
            <v>（株）KANSOテクノス</v>
          </cell>
          <cell r="Q95" t="str">
            <v>Ge</v>
          </cell>
          <cell r="R95">
            <v>45453</v>
          </cell>
          <cell r="S95">
            <v>45457</v>
          </cell>
          <cell r="T95" t="str">
            <v>&lt;3.7</v>
          </cell>
          <cell r="U95" t="str">
            <v>&lt;3.5</v>
          </cell>
          <cell r="V95" t="str">
            <v>&lt;7.2</v>
          </cell>
          <cell r="W95" t="str">
            <v>水産物（養殖）</v>
          </cell>
        </row>
        <row r="96">
          <cell r="C96">
            <v>92</v>
          </cell>
          <cell r="D96">
            <v>94</v>
          </cell>
          <cell r="E96" t="str">
            <v>群馬県</v>
          </cell>
          <cell r="F96" t="str">
            <v>群馬県</v>
          </cell>
          <cell r="G96" t="str">
            <v>群馬県</v>
          </cell>
          <cell r="H96" t="str">
            <v>嬬恋村</v>
          </cell>
          <cell r="I96" t="str">
            <v>―</v>
          </cell>
          <cell r="J96" t="str">
            <v>非流通品（出荷予定あり）</v>
          </cell>
          <cell r="K96" t="str">
            <v>水産物</v>
          </cell>
          <cell r="L96" t="str">
            <v>ニジマス</v>
          </cell>
          <cell r="M96" t="str">
            <v>養殖</v>
          </cell>
          <cell r="N96" t="str">
            <v>-</v>
          </cell>
          <cell r="O96" t="str">
            <v>制限なし</v>
          </cell>
          <cell r="P96" t="str">
            <v>（株）KANSOテクノス</v>
          </cell>
          <cell r="Q96" t="str">
            <v>Ge</v>
          </cell>
          <cell r="R96">
            <v>45451</v>
          </cell>
          <cell r="S96">
            <v>45457</v>
          </cell>
          <cell r="T96" t="str">
            <v>&lt;4</v>
          </cell>
          <cell r="U96" t="str">
            <v>&lt;3.9</v>
          </cell>
          <cell r="V96" t="str">
            <v>&lt;7.9</v>
          </cell>
          <cell r="W96" t="str">
            <v>水産物（養殖）</v>
          </cell>
        </row>
        <row r="97">
          <cell r="C97">
            <v>93</v>
          </cell>
          <cell r="D97">
            <v>95</v>
          </cell>
          <cell r="E97" t="str">
            <v>群馬県</v>
          </cell>
          <cell r="F97" t="str">
            <v>群馬県</v>
          </cell>
          <cell r="G97" t="str">
            <v>群馬県</v>
          </cell>
          <cell r="H97" t="str">
            <v>桐生市</v>
          </cell>
          <cell r="I97" t="str">
            <v>―</v>
          </cell>
          <cell r="J97" t="str">
            <v>非流通品（出荷予定あり）</v>
          </cell>
          <cell r="K97" t="str">
            <v>水産物</v>
          </cell>
          <cell r="L97" t="str">
            <v>ニジマス</v>
          </cell>
          <cell r="M97" t="str">
            <v>養殖</v>
          </cell>
          <cell r="N97" t="str">
            <v>-</v>
          </cell>
          <cell r="O97" t="str">
            <v>制限なし</v>
          </cell>
          <cell r="P97" t="str">
            <v>（株）KANSOテクノス</v>
          </cell>
          <cell r="Q97" t="str">
            <v>Ge</v>
          </cell>
          <cell r="R97">
            <v>45452</v>
          </cell>
          <cell r="S97">
            <v>45457</v>
          </cell>
          <cell r="T97" t="str">
            <v>&lt;3.8</v>
          </cell>
          <cell r="U97" t="str">
            <v>&lt;3.2</v>
          </cell>
          <cell r="V97" t="str">
            <v>&lt;7</v>
          </cell>
          <cell r="W97" t="str">
            <v>水産物（養殖）</v>
          </cell>
        </row>
        <row r="98">
          <cell r="C98">
            <v>94</v>
          </cell>
          <cell r="D98">
            <v>96</v>
          </cell>
          <cell r="E98" t="str">
            <v>群馬県</v>
          </cell>
          <cell r="F98" t="str">
            <v>群馬県</v>
          </cell>
          <cell r="G98" t="str">
            <v>群馬県</v>
          </cell>
          <cell r="H98" t="str">
            <v>嬬恋村</v>
          </cell>
          <cell r="I98" t="str">
            <v>―</v>
          </cell>
          <cell r="J98" t="str">
            <v>非流通品（出荷予定あり）</v>
          </cell>
          <cell r="K98" t="str">
            <v>水産物</v>
          </cell>
          <cell r="L98" t="str">
            <v>ニジマス</v>
          </cell>
          <cell r="M98" t="str">
            <v>養殖</v>
          </cell>
          <cell r="N98" t="str">
            <v>-</v>
          </cell>
          <cell r="O98" t="str">
            <v>制限なし</v>
          </cell>
          <cell r="P98" t="str">
            <v>（株）KANSOテクノス</v>
          </cell>
          <cell r="Q98" t="str">
            <v>Ge</v>
          </cell>
          <cell r="R98">
            <v>45453</v>
          </cell>
          <cell r="S98">
            <v>45457</v>
          </cell>
          <cell r="T98" t="str">
            <v>&lt;5.1</v>
          </cell>
          <cell r="U98" t="str">
            <v>&lt;4.7</v>
          </cell>
          <cell r="V98" t="str">
            <v>&lt;9.8</v>
          </cell>
          <cell r="W98" t="str">
            <v>水産物（養殖）</v>
          </cell>
        </row>
        <row r="99">
          <cell r="C99">
            <v>95</v>
          </cell>
          <cell r="D99">
            <v>97</v>
          </cell>
          <cell r="E99" t="str">
            <v>群馬県</v>
          </cell>
          <cell r="F99" t="str">
            <v>群馬県</v>
          </cell>
          <cell r="G99" t="str">
            <v>群馬県</v>
          </cell>
          <cell r="H99" t="str">
            <v>甘楽町</v>
          </cell>
          <cell r="I99" t="str">
            <v>―</v>
          </cell>
          <cell r="J99" t="str">
            <v>非流通品（出荷予定あり）</v>
          </cell>
          <cell r="K99" t="str">
            <v>水産物</v>
          </cell>
          <cell r="L99" t="str">
            <v>ニジマス</v>
          </cell>
          <cell r="M99" t="str">
            <v>養殖</v>
          </cell>
          <cell r="N99" t="str">
            <v>-</v>
          </cell>
          <cell r="O99" t="str">
            <v>制限なし</v>
          </cell>
          <cell r="P99" t="str">
            <v>（株）KANSOテクノス</v>
          </cell>
          <cell r="Q99" t="str">
            <v>Ge</v>
          </cell>
          <cell r="R99">
            <v>45454</v>
          </cell>
          <cell r="S99">
            <v>45457</v>
          </cell>
          <cell r="T99" t="str">
            <v>&lt;3.6</v>
          </cell>
          <cell r="U99" t="str">
            <v>&lt;4.3</v>
          </cell>
          <cell r="V99" t="str">
            <v>&lt;7.9</v>
          </cell>
          <cell r="W99" t="str">
            <v>水産物（養殖）</v>
          </cell>
        </row>
        <row r="100">
          <cell r="C100">
            <v>96</v>
          </cell>
          <cell r="D100">
            <v>98</v>
          </cell>
          <cell r="E100" t="str">
            <v>群馬県</v>
          </cell>
          <cell r="F100" t="str">
            <v>群馬県</v>
          </cell>
          <cell r="G100" t="str">
            <v>群馬県</v>
          </cell>
          <cell r="H100" t="str">
            <v>高崎市</v>
          </cell>
          <cell r="I100" t="str">
            <v>―</v>
          </cell>
          <cell r="J100" t="str">
            <v>非流通品（出荷予定あり）</v>
          </cell>
          <cell r="K100" t="str">
            <v>水産物</v>
          </cell>
          <cell r="L100" t="str">
            <v>ギンヒカリ</v>
          </cell>
          <cell r="M100" t="str">
            <v>養殖</v>
          </cell>
          <cell r="N100" t="str">
            <v>-</v>
          </cell>
          <cell r="O100" t="str">
            <v>制限なし</v>
          </cell>
          <cell r="P100" t="str">
            <v>（株）KANSOテクノス</v>
          </cell>
          <cell r="Q100" t="str">
            <v>Ge</v>
          </cell>
          <cell r="R100">
            <v>45452</v>
          </cell>
          <cell r="S100">
            <v>45457</v>
          </cell>
          <cell r="T100" t="str">
            <v>&lt;4.2</v>
          </cell>
          <cell r="U100" t="str">
            <v>&lt;4.4</v>
          </cell>
          <cell r="V100" t="str">
            <v>&lt;8.6</v>
          </cell>
          <cell r="W100" t="str">
            <v>水産物（養殖）</v>
          </cell>
        </row>
        <row r="101">
          <cell r="C101">
            <v>97</v>
          </cell>
          <cell r="D101">
            <v>99</v>
          </cell>
          <cell r="E101" t="str">
            <v>群馬県</v>
          </cell>
          <cell r="F101" t="str">
            <v>群馬県</v>
          </cell>
          <cell r="G101" t="str">
            <v>群馬県</v>
          </cell>
          <cell r="H101" t="str">
            <v>嬬恋村</v>
          </cell>
          <cell r="I101" t="str">
            <v>―</v>
          </cell>
          <cell r="J101" t="str">
            <v>非流通品（出荷予定あり）</v>
          </cell>
          <cell r="K101" t="str">
            <v>水産物</v>
          </cell>
          <cell r="L101" t="str">
            <v>ギンヒカリ</v>
          </cell>
          <cell r="M101" t="str">
            <v>養殖</v>
          </cell>
          <cell r="N101" t="str">
            <v>-</v>
          </cell>
          <cell r="O101" t="str">
            <v>制限なし</v>
          </cell>
          <cell r="P101" t="str">
            <v>（株）KANSOテクノス</v>
          </cell>
          <cell r="Q101" t="str">
            <v>Ge</v>
          </cell>
          <cell r="R101">
            <v>45453</v>
          </cell>
          <cell r="S101">
            <v>45457</v>
          </cell>
          <cell r="T101" t="str">
            <v>&lt;3.7</v>
          </cell>
          <cell r="U101" t="str">
            <v>&lt;3.4</v>
          </cell>
          <cell r="V101" t="str">
            <v>&lt;7.1</v>
          </cell>
          <cell r="W101" t="str">
            <v>水産物（養殖）</v>
          </cell>
        </row>
        <row r="102">
          <cell r="C102">
            <v>98</v>
          </cell>
          <cell r="D102">
            <v>100</v>
          </cell>
          <cell r="E102" t="str">
            <v>群馬県</v>
          </cell>
          <cell r="F102" t="str">
            <v>群馬県</v>
          </cell>
          <cell r="G102" t="str">
            <v>群馬県</v>
          </cell>
          <cell r="H102" t="str">
            <v>嬬恋村</v>
          </cell>
          <cell r="I102" t="str">
            <v>―</v>
          </cell>
          <cell r="J102" t="str">
            <v>非流通品（出荷予定あり）</v>
          </cell>
          <cell r="K102" t="str">
            <v>水産物</v>
          </cell>
          <cell r="L102" t="str">
            <v>ハコスチ</v>
          </cell>
          <cell r="M102" t="str">
            <v>養殖</v>
          </cell>
          <cell r="N102" t="str">
            <v>-</v>
          </cell>
          <cell r="O102" t="str">
            <v>制限なし</v>
          </cell>
          <cell r="P102" t="str">
            <v>（株）KANSOテクノス</v>
          </cell>
          <cell r="Q102" t="str">
            <v>Ge</v>
          </cell>
          <cell r="R102">
            <v>45451</v>
          </cell>
          <cell r="S102">
            <v>45457</v>
          </cell>
          <cell r="T102" t="str">
            <v>&lt;3.7</v>
          </cell>
          <cell r="U102" t="str">
            <v>&lt;3.4</v>
          </cell>
          <cell r="V102" t="str">
            <v>&lt;7.1</v>
          </cell>
          <cell r="W102" t="str">
            <v>水産物（養殖）</v>
          </cell>
        </row>
        <row r="103">
          <cell r="C103">
            <v>99</v>
          </cell>
          <cell r="D103">
            <v>101</v>
          </cell>
          <cell r="E103" t="str">
            <v>群馬県</v>
          </cell>
          <cell r="F103" t="str">
            <v>群馬県</v>
          </cell>
          <cell r="G103" t="str">
            <v>群馬県</v>
          </cell>
          <cell r="H103" t="str">
            <v>嬬恋村</v>
          </cell>
          <cell r="I103" t="str">
            <v>―</v>
          </cell>
          <cell r="J103" t="str">
            <v>非流通品（出荷予定あり）</v>
          </cell>
          <cell r="K103" t="str">
            <v>水産物</v>
          </cell>
          <cell r="L103" t="str">
            <v>ハコスチ</v>
          </cell>
          <cell r="M103" t="str">
            <v>養殖</v>
          </cell>
          <cell r="N103" t="str">
            <v>-</v>
          </cell>
          <cell r="O103" t="str">
            <v>制限なし</v>
          </cell>
          <cell r="P103" t="str">
            <v>（株）KANSOテクノス</v>
          </cell>
          <cell r="Q103" t="str">
            <v>Ge</v>
          </cell>
          <cell r="R103">
            <v>45453</v>
          </cell>
          <cell r="S103">
            <v>45457</v>
          </cell>
          <cell r="T103" t="str">
            <v>&lt;3.6</v>
          </cell>
          <cell r="U103" t="str">
            <v>&lt;3.5</v>
          </cell>
          <cell r="V103" t="str">
            <v>&lt;7.1</v>
          </cell>
          <cell r="W103" t="str">
            <v>水産物（養殖）</v>
          </cell>
        </row>
        <row r="104">
          <cell r="C104">
            <v>100</v>
          </cell>
          <cell r="D104">
            <v>102</v>
          </cell>
          <cell r="E104" t="str">
            <v>群馬県</v>
          </cell>
          <cell r="F104" t="str">
            <v>群馬県</v>
          </cell>
          <cell r="G104" t="str">
            <v>群馬県</v>
          </cell>
          <cell r="H104" t="str">
            <v>川場村</v>
          </cell>
          <cell r="I104" t="str">
            <v>―</v>
          </cell>
          <cell r="J104" t="str">
            <v>非流通品（出荷予定あり）</v>
          </cell>
          <cell r="K104" t="str">
            <v>農産物</v>
          </cell>
          <cell r="L104" t="str">
            <v>ウメ</v>
          </cell>
          <cell r="M104" t="str">
            <v>-</v>
          </cell>
          <cell r="N104" t="str">
            <v>露地栽培</v>
          </cell>
          <cell r="O104" t="str">
            <v>制限なし</v>
          </cell>
          <cell r="P104" t="str">
            <v>一般財団法人
東京顕微鏡院</v>
          </cell>
          <cell r="Q104" t="str">
            <v>Ｇｅ</v>
          </cell>
          <cell r="R104">
            <v>45460</v>
          </cell>
          <cell r="S104">
            <v>45462</v>
          </cell>
          <cell r="T104" t="str">
            <v>&lt;1.3</v>
          </cell>
          <cell r="U104" t="str">
            <v>&lt;1.9</v>
          </cell>
          <cell r="V104" t="str">
            <v>&lt;3.1</v>
          </cell>
          <cell r="W104" t="str">
            <v>野菜</v>
          </cell>
        </row>
        <row r="105">
          <cell r="C105">
            <v>101</v>
          </cell>
          <cell r="D105">
            <v>103</v>
          </cell>
          <cell r="E105" t="str">
            <v>群馬県</v>
          </cell>
          <cell r="F105" t="str">
            <v>群馬県</v>
          </cell>
          <cell r="G105" t="str">
            <v>群馬県</v>
          </cell>
          <cell r="H105" t="str">
            <v>沼田市</v>
          </cell>
          <cell r="I105" t="str">
            <v>―</v>
          </cell>
          <cell r="J105" t="str">
            <v>非流通品（出荷予定あり）</v>
          </cell>
          <cell r="K105" t="str">
            <v>農産物</v>
          </cell>
          <cell r="L105" t="str">
            <v>レタス</v>
          </cell>
          <cell r="M105" t="str">
            <v>-</v>
          </cell>
          <cell r="N105" t="str">
            <v>露地栽培</v>
          </cell>
          <cell r="O105" t="str">
            <v>制限なし</v>
          </cell>
          <cell r="P105" t="str">
            <v>一般財団法人
東京顕微鏡院</v>
          </cell>
          <cell r="Q105" t="str">
            <v>Ｇｅ</v>
          </cell>
          <cell r="R105">
            <v>45460</v>
          </cell>
          <cell r="S105">
            <v>45462</v>
          </cell>
          <cell r="T105" t="str">
            <v>&lt;2.6</v>
          </cell>
          <cell r="U105" t="str">
            <v>&lt;2.1</v>
          </cell>
          <cell r="V105" t="str">
            <v>&lt;4.6</v>
          </cell>
          <cell r="W105" t="str">
            <v>野菜</v>
          </cell>
        </row>
        <row r="106">
          <cell r="C106">
            <v>102</v>
          </cell>
          <cell r="D106">
            <v>104</v>
          </cell>
          <cell r="E106" t="str">
            <v>群馬県</v>
          </cell>
          <cell r="F106" t="str">
            <v>群馬県</v>
          </cell>
          <cell r="G106" t="str">
            <v>群馬県</v>
          </cell>
          <cell r="H106" t="str">
            <v>前橋市</v>
          </cell>
          <cell r="I106" t="str">
            <v>―</v>
          </cell>
          <cell r="J106" t="str">
            <v>非流通品（出荷予定あり）</v>
          </cell>
          <cell r="K106" t="str">
            <v>農産物</v>
          </cell>
          <cell r="L106" t="str">
            <v>二条大麦</v>
          </cell>
          <cell r="M106" t="str">
            <v>-</v>
          </cell>
          <cell r="N106" t="str">
            <v>露地栽培</v>
          </cell>
          <cell r="O106" t="str">
            <v>制限なし</v>
          </cell>
          <cell r="P106" t="str">
            <v>一般財団法人
東京顕微鏡院</v>
          </cell>
          <cell r="Q106" t="str">
            <v>Ｇｅ</v>
          </cell>
          <cell r="R106">
            <v>45460</v>
          </cell>
          <cell r="S106">
            <v>45462</v>
          </cell>
          <cell r="T106" t="str">
            <v>&lt;2.0</v>
          </cell>
          <cell r="U106" t="str">
            <v>&lt;1.9</v>
          </cell>
          <cell r="V106" t="str">
            <v>&lt;3.9</v>
          </cell>
          <cell r="W106" t="str">
            <v>麦</v>
          </cell>
        </row>
        <row r="107">
          <cell r="C107">
            <v>103</v>
          </cell>
          <cell r="D107">
            <v>105</v>
          </cell>
          <cell r="E107" t="str">
            <v>群馬県</v>
          </cell>
          <cell r="F107" t="str">
            <v>群馬県</v>
          </cell>
          <cell r="G107" t="str">
            <v>群馬県</v>
          </cell>
          <cell r="H107" t="str">
            <v>前橋市</v>
          </cell>
          <cell r="I107" t="str">
            <v>―</v>
          </cell>
          <cell r="J107" t="str">
            <v>非流通品（出荷予定あり）</v>
          </cell>
          <cell r="K107" t="str">
            <v>農産物</v>
          </cell>
          <cell r="L107" t="str">
            <v>六条大麦</v>
          </cell>
          <cell r="M107" t="str">
            <v>-</v>
          </cell>
          <cell r="N107" t="str">
            <v>露地栽培</v>
          </cell>
          <cell r="O107" t="str">
            <v>制限なし</v>
          </cell>
          <cell r="P107" t="str">
            <v>一般財団法人
東京顕微鏡院</v>
          </cell>
          <cell r="Q107" t="str">
            <v>Ｇｅ</v>
          </cell>
          <cell r="R107">
            <v>45460</v>
          </cell>
          <cell r="S107">
            <v>45462</v>
          </cell>
          <cell r="T107" t="str">
            <v>&lt;2.2</v>
          </cell>
          <cell r="U107" t="str">
            <v>&lt;2.0</v>
          </cell>
          <cell r="V107" t="str">
            <v>&lt;4.1</v>
          </cell>
          <cell r="W107" t="str">
            <v>麦</v>
          </cell>
        </row>
        <row r="108">
          <cell r="C108">
            <v>104</v>
          </cell>
          <cell r="D108">
            <v>106</v>
          </cell>
          <cell r="E108" t="str">
            <v>群馬県</v>
          </cell>
          <cell r="F108" t="str">
            <v>群馬県</v>
          </cell>
          <cell r="G108" t="str">
            <v>群馬県</v>
          </cell>
          <cell r="H108" t="str">
            <v>前橋市</v>
          </cell>
          <cell r="I108" t="str">
            <v>―</v>
          </cell>
          <cell r="J108" t="str">
            <v>非流通品（出荷予定あり）</v>
          </cell>
          <cell r="K108" t="str">
            <v>農産物</v>
          </cell>
          <cell r="L108" t="str">
            <v>小麦</v>
          </cell>
          <cell r="M108" t="str">
            <v>-</v>
          </cell>
          <cell r="N108" t="str">
            <v>露地栽培</v>
          </cell>
          <cell r="O108" t="str">
            <v>制限なし</v>
          </cell>
          <cell r="P108" t="str">
            <v>一般財団法人
東京顕微鏡院</v>
          </cell>
          <cell r="Q108" t="str">
            <v>Ｇｅ</v>
          </cell>
          <cell r="R108">
            <v>45460</v>
          </cell>
          <cell r="S108">
            <v>45462</v>
          </cell>
          <cell r="T108" t="str">
            <v>&lt;1.8</v>
          </cell>
          <cell r="U108" t="str">
            <v>&lt;1.8</v>
          </cell>
          <cell r="V108" t="str">
            <v>&lt;3.5</v>
          </cell>
          <cell r="W108" t="str">
            <v>麦</v>
          </cell>
        </row>
        <row r="109">
          <cell r="C109">
            <v>105</v>
          </cell>
          <cell r="D109">
            <v>107</v>
          </cell>
          <cell r="E109" t="str">
            <v>群馬県</v>
          </cell>
          <cell r="F109" t="str">
            <v>群馬県</v>
          </cell>
          <cell r="G109" t="str">
            <v>群馬県</v>
          </cell>
          <cell r="H109" t="str">
            <v>上野村</v>
          </cell>
          <cell r="I109" t="str">
            <v>－</v>
          </cell>
          <cell r="J109" t="str">
            <v>非流通品（出荷予定あり）</v>
          </cell>
          <cell r="K109" t="str">
            <v>農産物</v>
          </cell>
          <cell r="L109" t="str">
            <v>シイタケ</v>
          </cell>
          <cell r="M109" t="str">
            <v>栽培</v>
          </cell>
          <cell r="N109" t="str">
            <v>原木、露地</v>
          </cell>
          <cell r="O109" t="str">
            <v>制限なし</v>
          </cell>
          <cell r="P109" t="str">
            <v xml:space="preserve">(株)食環境衛生研究所 </v>
          </cell>
          <cell r="Q109" t="str">
            <v>Ge</v>
          </cell>
          <cell r="R109">
            <v>45469</v>
          </cell>
          <cell r="S109">
            <v>45476</v>
          </cell>
          <cell r="T109" t="str">
            <v>&lt;9.37</v>
          </cell>
          <cell r="U109">
            <v>11.4</v>
          </cell>
          <cell r="V109">
            <v>11</v>
          </cell>
          <cell r="W109" t="str">
            <v>きのこ類（栽培）</v>
          </cell>
        </row>
        <row r="110">
          <cell r="C110">
            <v>105</v>
          </cell>
          <cell r="D110">
            <v>108</v>
          </cell>
          <cell r="E110" t="str">
            <v>群馬県</v>
          </cell>
          <cell r="F110" t="str">
            <v>群馬県</v>
          </cell>
          <cell r="G110" t="str">
            <v>群馬県</v>
          </cell>
          <cell r="H110" t="str">
            <v>渋川市</v>
          </cell>
          <cell r="I110" t="str">
            <v>－</v>
          </cell>
          <cell r="J110" t="str">
            <v>非流通品（出荷予定なし）</v>
          </cell>
          <cell r="K110" t="str">
            <v>農産物</v>
          </cell>
          <cell r="L110" t="str">
            <v>タケノコ(マダケ)</v>
          </cell>
          <cell r="M110" t="str">
            <v>野生</v>
          </cell>
          <cell r="N110" t="str">
            <v>－</v>
          </cell>
          <cell r="O110" t="str">
            <v>都道府県による出荷自粛等</v>
          </cell>
          <cell r="P110" t="str">
            <v xml:space="preserve">(株)食環境衛生研究所 </v>
          </cell>
          <cell r="Q110" t="str">
            <v>Ge</v>
          </cell>
          <cell r="R110">
            <v>45471</v>
          </cell>
          <cell r="S110">
            <v>45476</v>
          </cell>
          <cell r="T110" t="str">
            <v>&lt;8.77</v>
          </cell>
          <cell r="U110">
            <v>33.299999999999997</v>
          </cell>
          <cell r="V110">
            <v>33</v>
          </cell>
          <cell r="W110" t="str">
            <v>山菜類（野生）</v>
          </cell>
        </row>
        <row r="111">
          <cell r="C111">
            <v>105</v>
          </cell>
          <cell r="D111">
            <v>109</v>
          </cell>
          <cell r="E111" t="str">
            <v>群馬県</v>
          </cell>
          <cell r="F111" t="str">
            <v>群馬県</v>
          </cell>
          <cell r="G111" t="str">
            <v>群馬県</v>
          </cell>
          <cell r="H111" t="str">
            <v>渋川市</v>
          </cell>
          <cell r="I111" t="str">
            <v>－</v>
          </cell>
          <cell r="J111" t="str">
            <v>非流通品（出荷予定なし）</v>
          </cell>
          <cell r="K111" t="str">
            <v>農産物</v>
          </cell>
          <cell r="L111" t="str">
            <v>タケノコ(マダケ)</v>
          </cell>
          <cell r="M111" t="str">
            <v>野生</v>
          </cell>
          <cell r="N111" t="str">
            <v>－</v>
          </cell>
          <cell r="O111" t="str">
            <v>都道府県による出荷自粛等</v>
          </cell>
          <cell r="P111" t="str">
            <v xml:space="preserve">(株)食環境衛生研究所 </v>
          </cell>
          <cell r="Q111" t="str">
            <v>Ge</v>
          </cell>
          <cell r="R111">
            <v>45477</v>
          </cell>
          <cell r="S111">
            <v>45483</v>
          </cell>
          <cell r="T111" t="str">
            <v>&lt;9.60</v>
          </cell>
          <cell r="U111">
            <v>10.7</v>
          </cell>
          <cell r="V111">
            <v>11</v>
          </cell>
          <cell r="W111" t="str">
            <v>山菜類（野生）</v>
          </cell>
        </row>
        <row r="112">
          <cell r="C112">
            <v>106</v>
          </cell>
          <cell r="D112">
            <v>110</v>
          </cell>
          <cell r="E112" t="str">
            <v>群馬県</v>
          </cell>
          <cell r="F112" t="str">
            <v>群馬県</v>
          </cell>
          <cell r="G112" t="str">
            <v>群馬県</v>
          </cell>
          <cell r="H112" t="str">
            <v>昭和村</v>
          </cell>
          <cell r="I112" t="str">
            <v>－</v>
          </cell>
          <cell r="J112" t="str">
            <v>非流通品（出荷予定なし）</v>
          </cell>
          <cell r="K112" t="str">
            <v>農産物</v>
          </cell>
          <cell r="L112" t="str">
            <v>タケノコ(マダケ)</v>
          </cell>
          <cell r="M112" t="str">
            <v>野生</v>
          </cell>
          <cell r="N112" t="str">
            <v>－</v>
          </cell>
          <cell r="O112" t="str">
            <v>制限なし</v>
          </cell>
          <cell r="P112" t="str">
            <v xml:space="preserve">(株)食環境衛生研究所 </v>
          </cell>
          <cell r="Q112" t="str">
            <v>Ge</v>
          </cell>
          <cell r="R112">
            <v>45477</v>
          </cell>
          <cell r="S112">
            <v>45483</v>
          </cell>
          <cell r="T112" t="str">
            <v>&lt;9.60</v>
          </cell>
          <cell r="U112" t="str">
            <v>&lt;6.62</v>
          </cell>
          <cell r="V112" t="str">
            <v>&lt;16</v>
          </cell>
          <cell r="W112" t="str">
            <v>山菜類（野生）</v>
          </cell>
        </row>
        <row r="113">
          <cell r="C113">
            <v>107</v>
          </cell>
          <cell r="D113">
            <v>111</v>
          </cell>
          <cell r="E113" t="str">
            <v>群馬県</v>
          </cell>
          <cell r="F113" t="str">
            <v>群馬県</v>
          </cell>
          <cell r="G113" t="str">
            <v>群馬県</v>
          </cell>
          <cell r="H113" t="str">
            <v>川場村</v>
          </cell>
          <cell r="J113" t="str">
            <v>非流通品（出荷予定あり）</v>
          </cell>
          <cell r="K113" t="str">
            <v>農産物</v>
          </cell>
          <cell r="L113" t="str">
            <v>ブルーベリー</v>
          </cell>
          <cell r="N113" t="str">
            <v>露地栽培</v>
          </cell>
          <cell r="O113" t="str">
            <v>制限なし</v>
          </cell>
          <cell r="P113" t="str">
            <v>一般財団法人
東京顕微鏡院</v>
          </cell>
          <cell r="Q113" t="str">
            <v>Ｇｅ</v>
          </cell>
          <cell r="R113">
            <v>45481</v>
          </cell>
          <cell r="S113">
            <v>45483</v>
          </cell>
          <cell r="T113" t="str">
            <v>&lt;2.2</v>
          </cell>
          <cell r="U113" t="str">
            <v>&lt;2.0</v>
          </cell>
          <cell r="V113" t="str">
            <v>&lt;4.1</v>
          </cell>
          <cell r="W113" t="str">
            <v>果実</v>
          </cell>
        </row>
        <row r="114">
          <cell r="C114">
            <v>108</v>
          </cell>
          <cell r="D114">
            <v>112</v>
          </cell>
          <cell r="E114" t="str">
            <v>群馬県</v>
          </cell>
          <cell r="F114" t="str">
            <v>群馬県</v>
          </cell>
          <cell r="G114" t="str">
            <v>群馬県</v>
          </cell>
          <cell r="H114" t="str">
            <v>川場村</v>
          </cell>
          <cell r="J114" t="str">
            <v>非流通品（出荷予定あり）</v>
          </cell>
          <cell r="K114" t="str">
            <v>農産物</v>
          </cell>
          <cell r="L114" t="str">
            <v>ナス</v>
          </cell>
          <cell r="N114" t="str">
            <v>露地栽培</v>
          </cell>
          <cell r="O114" t="str">
            <v>制限なし</v>
          </cell>
          <cell r="P114" t="str">
            <v>一般財団法人
東京顕微鏡院</v>
          </cell>
          <cell r="Q114" t="str">
            <v>Ｇｅ</v>
          </cell>
          <cell r="R114">
            <v>45481</v>
          </cell>
          <cell r="S114">
            <v>45483</v>
          </cell>
          <cell r="T114" t="str">
            <v>&lt;2.6</v>
          </cell>
          <cell r="U114" t="str">
            <v>&lt;2.5</v>
          </cell>
          <cell r="V114" t="str">
            <v>&lt;5.1</v>
          </cell>
          <cell r="W114" t="str">
            <v>野菜</v>
          </cell>
        </row>
        <row r="115">
          <cell r="C115">
            <v>109</v>
          </cell>
          <cell r="D115">
            <v>113</v>
          </cell>
          <cell r="E115" t="str">
            <v>群馬県</v>
          </cell>
          <cell r="F115" t="str">
            <v>群馬県</v>
          </cell>
          <cell r="G115" t="str">
            <v>群馬県</v>
          </cell>
          <cell r="H115" t="str">
            <v>川場村</v>
          </cell>
          <cell r="J115" t="str">
            <v>非流通品（出荷予定あり）</v>
          </cell>
          <cell r="K115" t="str">
            <v>農産物</v>
          </cell>
          <cell r="L115" t="str">
            <v>モモ</v>
          </cell>
          <cell r="N115" t="str">
            <v>露地栽培</v>
          </cell>
          <cell r="O115" t="str">
            <v>制限なし</v>
          </cell>
          <cell r="P115" t="str">
            <v>一般財団法人
東京顕微鏡院</v>
          </cell>
          <cell r="Q115" t="str">
            <v>Ｇｅ</v>
          </cell>
          <cell r="R115">
            <v>45481</v>
          </cell>
          <cell r="S115">
            <v>45483</v>
          </cell>
          <cell r="T115" t="str">
            <v>&lt;2.1</v>
          </cell>
          <cell r="U115" t="str">
            <v>&lt;1.9</v>
          </cell>
          <cell r="V115" t="str">
            <v>&lt;3.9</v>
          </cell>
          <cell r="W115" t="str">
            <v>果実</v>
          </cell>
        </row>
        <row r="116">
          <cell r="C116">
            <v>110</v>
          </cell>
          <cell r="D116">
            <v>114</v>
          </cell>
          <cell r="E116" t="str">
            <v>群馬県</v>
          </cell>
          <cell r="F116" t="str">
            <v>群馬県</v>
          </cell>
          <cell r="G116" t="str">
            <v>群馬県</v>
          </cell>
          <cell r="H116" t="str">
            <v>沼田市</v>
          </cell>
          <cell r="J116" t="str">
            <v>非流通品（出荷予定あり）</v>
          </cell>
          <cell r="K116" t="str">
            <v>農産物</v>
          </cell>
          <cell r="L116" t="str">
            <v>トマト</v>
          </cell>
          <cell r="N116" t="str">
            <v>施設栽培</v>
          </cell>
          <cell r="O116" t="str">
            <v>制限なし</v>
          </cell>
          <cell r="P116" t="str">
            <v>一般財団法人
東京顕微鏡院</v>
          </cell>
          <cell r="Q116" t="str">
            <v>Ｇｅ</v>
          </cell>
          <cell r="R116">
            <v>45481</v>
          </cell>
          <cell r="S116">
            <v>45483</v>
          </cell>
          <cell r="T116" t="str">
            <v>&lt;1.9</v>
          </cell>
          <cell r="U116" t="str">
            <v>&lt;1.9</v>
          </cell>
          <cell r="V116" t="str">
            <v>&lt;3.8</v>
          </cell>
          <cell r="W116" t="str">
            <v>野菜</v>
          </cell>
        </row>
        <row r="117">
          <cell r="C117">
            <v>111</v>
          </cell>
          <cell r="D117">
            <v>115</v>
          </cell>
          <cell r="E117" t="str">
            <v>群馬県</v>
          </cell>
          <cell r="F117" t="str">
            <v>群馬県</v>
          </cell>
          <cell r="G117" t="str">
            <v>群馬県</v>
          </cell>
          <cell r="H117" t="str">
            <v>片品村</v>
          </cell>
          <cell r="J117" t="str">
            <v>非流通品（出荷予定あり）</v>
          </cell>
          <cell r="K117" t="str">
            <v>農産物</v>
          </cell>
          <cell r="L117" t="str">
            <v>トマト</v>
          </cell>
          <cell r="N117" t="str">
            <v>施設栽培</v>
          </cell>
          <cell r="O117" t="str">
            <v>制限なし</v>
          </cell>
          <cell r="P117" t="str">
            <v>一般財団法人
東京顕微鏡院</v>
          </cell>
          <cell r="Q117" t="str">
            <v>Ｇｅ</v>
          </cell>
          <cell r="R117">
            <v>45481</v>
          </cell>
          <cell r="S117">
            <v>45483</v>
          </cell>
          <cell r="T117" t="str">
            <v>&lt;1.5</v>
          </cell>
          <cell r="U117" t="str">
            <v>&lt;2.0</v>
          </cell>
          <cell r="V117" t="str">
            <v>&lt;3.4</v>
          </cell>
          <cell r="W117" t="str">
            <v>野菜</v>
          </cell>
        </row>
        <row r="118">
          <cell r="C118">
            <v>112</v>
          </cell>
          <cell r="D118">
            <v>116</v>
          </cell>
          <cell r="E118" t="str">
            <v>群馬県</v>
          </cell>
          <cell r="F118" t="str">
            <v>群馬県</v>
          </cell>
          <cell r="G118" t="str">
            <v>群馬県</v>
          </cell>
          <cell r="H118" t="str">
            <v>渋川市</v>
          </cell>
          <cell r="I118" t="str">
            <v>吾妻川</v>
          </cell>
          <cell r="J118" t="str">
            <v>非流通品（出荷予定なし）</v>
          </cell>
          <cell r="K118" t="str">
            <v>水産物</v>
          </cell>
          <cell r="L118" t="str">
            <v>ヤマメ</v>
          </cell>
          <cell r="M118" t="str">
            <v>天然</v>
          </cell>
          <cell r="O118" t="str">
            <v>制限なし</v>
          </cell>
          <cell r="P118" t="str">
            <v>東北緑化環境保全(株)</v>
          </cell>
          <cell r="Q118" t="str">
            <v>Ge</v>
          </cell>
          <cell r="R118">
            <v>45466</v>
          </cell>
          <cell r="S118">
            <v>45485</v>
          </cell>
          <cell r="T118" t="str">
            <v>&lt;5.3</v>
          </cell>
          <cell r="U118" t="str">
            <v>&lt;4.2</v>
          </cell>
          <cell r="V118" t="str">
            <v>&lt;9.5</v>
          </cell>
          <cell r="W118" t="str">
            <v>水産物（天然）</v>
          </cell>
        </row>
        <row r="119">
          <cell r="C119">
            <v>113</v>
          </cell>
          <cell r="D119">
            <v>117</v>
          </cell>
          <cell r="E119" t="str">
            <v>群馬県</v>
          </cell>
          <cell r="F119" t="str">
            <v>群馬県</v>
          </cell>
          <cell r="G119" t="str">
            <v>群馬県</v>
          </cell>
          <cell r="H119" t="str">
            <v>渋川市</v>
          </cell>
          <cell r="I119" t="str">
            <v>沼尾川</v>
          </cell>
          <cell r="J119" t="str">
            <v>非流通品（出荷予定なし）</v>
          </cell>
          <cell r="K119" t="str">
            <v>水産物</v>
          </cell>
          <cell r="L119" t="str">
            <v>ヤマメ</v>
          </cell>
          <cell r="M119" t="str">
            <v>天然</v>
          </cell>
          <cell r="O119" t="str">
            <v>制限なし</v>
          </cell>
          <cell r="P119" t="str">
            <v>東北緑化環境保全(株)</v>
          </cell>
          <cell r="Q119" t="str">
            <v>Ge</v>
          </cell>
          <cell r="R119">
            <v>45472</v>
          </cell>
          <cell r="S119">
            <v>45485</v>
          </cell>
          <cell r="T119" t="str">
            <v>&lt;5.9</v>
          </cell>
          <cell r="U119" t="str">
            <v>13.2</v>
          </cell>
          <cell r="V119">
            <v>13</v>
          </cell>
          <cell r="W119" t="str">
            <v>水産物（天然）</v>
          </cell>
        </row>
        <row r="120">
          <cell r="C120">
            <v>114</v>
          </cell>
          <cell r="D120">
            <v>118</v>
          </cell>
          <cell r="E120" t="str">
            <v>群馬県</v>
          </cell>
          <cell r="F120" t="str">
            <v>群馬県</v>
          </cell>
          <cell r="G120" t="str">
            <v>群馬県</v>
          </cell>
          <cell r="H120" t="str">
            <v>中之条町</v>
          </cell>
          <cell r="I120" t="str">
            <v>上沢渡川</v>
          </cell>
          <cell r="J120" t="str">
            <v>非流通品（出荷予定あり）</v>
          </cell>
          <cell r="K120" t="str">
            <v>水産物</v>
          </cell>
          <cell r="L120" t="str">
            <v>ヤマメ</v>
          </cell>
          <cell r="M120" t="str">
            <v>天然</v>
          </cell>
          <cell r="O120" t="str">
            <v>制限なし</v>
          </cell>
          <cell r="P120" t="str">
            <v>東北緑化環境保全(株)</v>
          </cell>
          <cell r="Q120" t="str">
            <v>Ge</v>
          </cell>
          <cell r="R120">
            <v>45477</v>
          </cell>
          <cell r="S120">
            <v>45485</v>
          </cell>
          <cell r="T120" t="str">
            <v>&lt;5.9</v>
          </cell>
          <cell r="U120" t="str">
            <v>&lt;6.2</v>
          </cell>
          <cell r="V120" t="str">
            <v>&lt;12</v>
          </cell>
          <cell r="W120" t="str">
            <v>水産物（天然）</v>
          </cell>
        </row>
        <row r="121">
          <cell r="C121">
            <v>115</v>
          </cell>
          <cell r="D121">
            <v>119</v>
          </cell>
          <cell r="E121" t="str">
            <v>群馬県</v>
          </cell>
          <cell r="F121" t="str">
            <v>群馬県</v>
          </cell>
          <cell r="G121" t="str">
            <v>群馬県</v>
          </cell>
          <cell r="H121" t="str">
            <v>中之条町</v>
          </cell>
          <cell r="I121" t="str">
            <v>四万川</v>
          </cell>
          <cell r="J121" t="str">
            <v>非流通品（出荷予定あり）</v>
          </cell>
          <cell r="K121" t="str">
            <v>水産物</v>
          </cell>
          <cell r="L121" t="str">
            <v>ヤマメ</v>
          </cell>
          <cell r="M121" t="str">
            <v>天然</v>
          </cell>
          <cell r="O121" t="str">
            <v>制限なし</v>
          </cell>
          <cell r="P121" t="str">
            <v>東北緑化環境保全(株)</v>
          </cell>
          <cell r="Q121" t="str">
            <v>Ge</v>
          </cell>
          <cell r="R121">
            <v>45474</v>
          </cell>
          <cell r="S121">
            <v>45485</v>
          </cell>
          <cell r="T121" t="str">
            <v>&lt;7.5</v>
          </cell>
          <cell r="U121" t="str">
            <v>30.6</v>
          </cell>
          <cell r="V121">
            <v>31</v>
          </cell>
          <cell r="W121" t="str">
            <v>水産物（天然）</v>
          </cell>
        </row>
        <row r="122">
          <cell r="C122">
            <v>116</v>
          </cell>
          <cell r="D122">
            <v>120</v>
          </cell>
          <cell r="E122" t="str">
            <v>群馬県</v>
          </cell>
          <cell r="F122" t="str">
            <v>群馬県</v>
          </cell>
          <cell r="G122" t="str">
            <v>群馬県</v>
          </cell>
          <cell r="H122" t="str">
            <v>中之条町</v>
          </cell>
          <cell r="I122" t="str">
            <v>名久田川</v>
          </cell>
          <cell r="J122" t="str">
            <v>非流通品（出荷予定あり）</v>
          </cell>
          <cell r="K122" t="str">
            <v>水産物</v>
          </cell>
          <cell r="L122" t="str">
            <v>ヤマメ</v>
          </cell>
          <cell r="M122" t="str">
            <v>天然</v>
          </cell>
          <cell r="O122" t="str">
            <v>制限なし</v>
          </cell>
          <cell r="P122" t="str">
            <v>東北緑化環境保全(株)</v>
          </cell>
          <cell r="Q122" t="str">
            <v>Ge</v>
          </cell>
          <cell r="R122">
            <v>45479</v>
          </cell>
          <cell r="S122">
            <v>45485</v>
          </cell>
          <cell r="T122" t="str">
            <v>&lt;5.4</v>
          </cell>
          <cell r="U122" t="str">
            <v>&lt;5.5</v>
          </cell>
          <cell r="V122" t="str">
            <v>&lt;11</v>
          </cell>
          <cell r="W122" t="str">
            <v>水産物（天然）</v>
          </cell>
        </row>
        <row r="123">
          <cell r="C123">
            <v>117</v>
          </cell>
          <cell r="D123">
            <v>121</v>
          </cell>
          <cell r="E123" t="str">
            <v>群馬県</v>
          </cell>
          <cell r="F123" t="str">
            <v>群馬県</v>
          </cell>
          <cell r="G123" t="str">
            <v>群馬県</v>
          </cell>
          <cell r="H123" t="str">
            <v>東吾妻町</v>
          </cell>
          <cell r="I123" t="str">
            <v>今川</v>
          </cell>
          <cell r="J123" t="str">
            <v>非流通品（出荷予定あり）</v>
          </cell>
          <cell r="K123" t="str">
            <v>水産物</v>
          </cell>
          <cell r="L123" t="str">
            <v>ヤマメ</v>
          </cell>
          <cell r="M123" t="str">
            <v>天然</v>
          </cell>
          <cell r="O123" t="str">
            <v>制限なし</v>
          </cell>
          <cell r="P123" t="str">
            <v>東北緑化環境保全(株)</v>
          </cell>
          <cell r="Q123" t="str">
            <v>Ge</v>
          </cell>
          <cell r="R123">
            <v>45477</v>
          </cell>
          <cell r="S123">
            <v>45485</v>
          </cell>
          <cell r="T123" t="str">
            <v>&lt;6.1</v>
          </cell>
          <cell r="U123" t="str">
            <v>&lt;5.3</v>
          </cell>
          <cell r="V123" t="str">
            <v>&lt;11</v>
          </cell>
          <cell r="W123" t="str">
            <v>水産物（天然）</v>
          </cell>
        </row>
        <row r="124">
          <cell r="C124">
            <v>118</v>
          </cell>
          <cell r="D124">
            <v>122</v>
          </cell>
          <cell r="E124" t="str">
            <v>群馬県</v>
          </cell>
          <cell r="F124" t="str">
            <v>群馬県</v>
          </cell>
          <cell r="G124" t="str">
            <v>群馬県</v>
          </cell>
          <cell r="H124" t="str">
            <v>東吾妻町</v>
          </cell>
          <cell r="I124" t="str">
            <v>温川</v>
          </cell>
          <cell r="J124" t="str">
            <v>非流通品（出荷予定あり）</v>
          </cell>
          <cell r="K124" t="str">
            <v>水産物</v>
          </cell>
          <cell r="L124" t="str">
            <v>ヤマメ</v>
          </cell>
          <cell r="M124" t="str">
            <v>天然</v>
          </cell>
          <cell r="O124" t="str">
            <v>制限なし</v>
          </cell>
          <cell r="P124" t="str">
            <v>東北緑化環境保全(株)</v>
          </cell>
          <cell r="Q124" t="str">
            <v>Ge</v>
          </cell>
          <cell r="R124">
            <v>45478</v>
          </cell>
          <cell r="S124">
            <v>45485</v>
          </cell>
          <cell r="T124" t="str">
            <v>&lt;5.9</v>
          </cell>
          <cell r="U124" t="str">
            <v>5.19</v>
          </cell>
          <cell r="V124">
            <v>5.2</v>
          </cell>
          <cell r="W124" t="str">
            <v>水産物（天然）</v>
          </cell>
        </row>
        <row r="125">
          <cell r="C125">
            <v>119</v>
          </cell>
          <cell r="D125">
            <v>123</v>
          </cell>
          <cell r="E125" t="str">
            <v>群馬県</v>
          </cell>
          <cell r="F125" t="str">
            <v>群馬県</v>
          </cell>
          <cell r="G125" t="str">
            <v>群馬県</v>
          </cell>
          <cell r="H125" t="str">
            <v>東吾妻町</v>
          </cell>
          <cell r="I125" t="str">
            <v>見城川</v>
          </cell>
          <cell r="J125" t="str">
            <v>非流通品（出荷予定あり）</v>
          </cell>
          <cell r="K125" t="str">
            <v>水産物</v>
          </cell>
          <cell r="L125" t="str">
            <v>ヤマメ</v>
          </cell>
          <cell r="M125" t="str">
            <v>天然</v>
          </cell>
          <cell r="O125" t="str">
            <v>制限なし</v>
          </cell>
          <cell r="P125" t="str">
            <v>東北緑化環境保全(株)</v>
          </cell>
          <cell r="Q125" t="str">
            <v>Ge</v>
          </cell>
          <cell r="R125">
            <v>45476</v>
          </cell>
          <cell r="S125">
            <v>45485</v>
          </cell>
          <cell r="T125" t="str">
            <v>&lt;8.4</v>
          </cell>
          <cell r="U125" t="str">
            <v>&lt;8.9</v>
          </cell>
          <cell r="V125" t="str">
            <v>&lt;17</v>
          </cell>
          <cell r="W125" t="str">
            <v>水産物（天然）</v>
          </cell>
        </row>
        <row r="126">
          <cell r="C126">
            <v>120</v>
          </cell>
          <cell r="D126">
            <v>124</v>
          </cell>
          <cell r="E126" t="str">
            <v>群馬県</v>
          </cell>
          <cell r="F126" t="str">
            <v>群馬県</v>
          </cell>
          <cell r="G126" t="str">
            <v>群馬県</v>
          </cell>
          <cell r="H126" t="str">
            <v>東吾妻町</v>
          </cell>
          <cell r="I126" t="str">
            <v>泉沢川</v>
          </cell>
          <cell r="J126" t="str">
            <v>非流通品（出荷予定あり）</v>
          </cell>
          <cell r="K126" t="str">
            <v>水産物</v>
          </cell>
          <cell r="L126" t="str">
            <v>ヤマメ</v>
          </cell>
          <cell r="M126" t="str">
            <v>天然</v>
          </cell>
          <cell r="O126" t="str">
            <v>制限なし</v>
          </cell>
          <cell r="P126" t="str">
            <v>東北緑化環境保全(株)</v>
          </cell>
          <cell r="Q126" t="str">
            <v>Ge</v>
          </cell>
          <cell r="R126">
            <v>45477</v>
          </cell>
          <cell r="S126">
            <v>45485</v>
          </cell>
          <cell r="T126" t="str">
            <v>&lt;8</v>
          </cell>
          <cell r="U126" t="str">
            <v>&lt;6.5</v>
          </cell>
          <cell r="V126" t="str">
            <v>&lt;15</v>
          </cell>
          <cell r="W126" t="str">
            <v>水産物（天然）</v>
          </cell>
        </row>
        <row r="127">
          <cell r="C127">
            <v>121</v>
          </cell>
          <cell r="D127">
            <v>125</v>
          </cell>
          <cell r="E127" t="str">
            <v>群馬県</v>
          </cell>
          <cell r="F127" t="str">
            <v>群馬県</v>
          </cell>
          <cell r="G127" t="str">
            <v>群馬県</v>
          </cell>
          <cell r="H127" t="str">
            <v>東吾妻町</v>
          </cell>
          <cell r="I127" t="str">
            <v>金井川</v>
          </cell>
          <cell r="J127" t="str">
            <v>非流通品（出荷予定あり）</v>
          </cell>
          <cell r="K127" t="str">
            <v>水産物</v>
          </cell>
          <cell r="L127" t="str">
            <v>ヤマメ</v>
          </cell>
          <cell r="M127" t="str">
            <v>天然</v>
          </cell>
          <cell r="O127" t="str">
            <v>制限なし</v>
          </cell>
          <cell r="P127" t="str">
            <v>東北緑化環境保全(株)</v>
          </cell>
          <cell r="Q127" t="str">
            <v>Ge</v>
          </cell>
          <cell r="R127">
            <v>45480</v>
          </cell>
          <cell r="S127">
            <v>45485</v>
          </cell>
          <cell r="T127" t="str">
            <v>&lt;6.4</v>
          </cell>
          <cell r="U127" t="str">
            <v>&lt;8.6</v>
          </cell>
          <cell r="V127" t="str">
            <v>&lt;15</v>
          </cell>
          <cell r="W127" t="str">
            <v>水産物（天然）</v>
          </cell>
        </row>
        <row r="128">
          <cell r="C128">
            <v>122</v>
          </cell>
          <cell r="D128">
            <v>126</v>
          </cell>
          <cell r="E128" t="str">
            <v>群馬県</v>
          </cell>
          <cell r="F128" t="str">
            <v>群馬県</v>
          </cell>
          <cell r="G128" t="str">
            <v>群馬県</v>
          </cell>
          <cell r="H128" t="str">
            <v>中之条町</v>
          </cell>
          <cell r="I128" t="str">
            <v>上沢渡川</v>
          </cell>
          <cell r="J128" t="str">
            <v>非流通品（出荷予定あり）</v>
          </cell>
          <cell r="K128" t="str">
            <v>水産物</v>
          </cell>
          <cell r="L128" t="str">
            <v>イワナ</v>
          </cell>
          <cell r="M128" t="str">
            <v>天然</v>
          </cell>
          <cell r="O128" t="str">
            <v>制限なし</v>
          </cell>
          <cell r="P128" t="str">
            <v>東北緑化環境保全(株)</v>
          </cell>
          <cell r="Q128" t="str">
            <v>Ge</v>
          </cell>
          <cell r="R128">
            <v>45480</v>
          </cell>
          <cell r="S128">
            <v>45485</v>
          </cell>
          <cell r="T128" t="str">
            <v>&lt;5.9</v>
          </cell>
          <cell r="U128" t="str">
            <v>&lt;5.3</v>
          </cell>
          <cell r="V128" t="str">
            <v>&lt;7.1</v>
          </cell>
          <cell r="W128" t="str">
            <v>水産物（天然）</v>
          </cell>
        </row>
        <row r="129">
          <cell r="C129">
            <v>123</v>
          </cell>
          <cell r="D129">
            <v>127</v>
          </cell>
          <cell r="E129" t="str">
            <v>群馬県</v>
          </cell>
          <cell r="F129" t="str">
            <v>群馬県</v>
          </cell>
          <cell r="G129" t="str">
            <v>群馬県</v>
          </cell>
          <cell r="H129" t="str">
            <v>中之条町</v>
          </cell>
          <cell r="I129" t="str">
            <v>四万川</v>
          </cell>
          <cell r="J129" t="str">
            <v>非流通品（出荷予定あり）</v>
          </cell>
          <cell r="K129" t="str">
            <v>水産物</v>
          </cell>
          <cell r="L129" t="str">
            <v>イワナ</v>
          </cell>
          <cell r="M129" t="str">
            <v>天然</v>
          </cell>
          <cell r="O129" t="str">
            <v>制限なし</v>
          </cell>
          <cell r="P129" t="str">
            <v>東北緑化環境保全(株)</v>
          </cell>
          <cell r="Q129" t="str">
            <v>Ge</v>
          </cell>
          <cell r="R129">
            <v>45479</v>
          </cell>
          <cell r="S129">
            <v>45485</v>
          </cell>
          <cell r="T129" t="str">
            <v>&lt;5.8</v>
          </cell>
          <cell r="U129" t="str">
            <v>21.6</v>
          </cell>
          <cell r="V129" t="str">
            <v>&lt;7.1</v>
          </cell>
          <cell r="W129" t="str">
            <v>水産物（天然）</v>
          </cell>
        </row>
        <row r="130">
          <cell r="C130">
            <v>124</v>
          </cell>
          <cell r="D130">
            <v>128</v>
          </cell>
          <cell r="E130" t="str">
            <v>群馬県</v>
          </cell>
          <cell r="F130" t="str">
            <v>群馬県</v>
          </cell>
          <cell r="G130" t="str">
            <v>群馬県</v>
          </cell>
          <cell r="H130" t="str">
            <v>中之条町</v>
          </cell>
          <cell r="I130" t="str">
            <v>名久田川</v>
          </cell>
          <cell r="J130" t="str">
            <v>非流通品（出荷予定あり）</v>
          </cell>
          <cell r="K130" t="str">
            <v>水産物</v>
          </cell>
          <cell r="L130" t="str">
            <v>イワナ</v>
          </cell>
          <cell r="M130" t="str">
            <v>天然</v>
          </cell>
          <cell r="O130" t="str">
            <v>制限なし</v>
          </cell>
          <cell r="P130" t="str">
            <v>東北緑化環境保全(株)</v>
          </cell>
          <cell r="Q130" t="str">
            <v>Ge</v>
          </cell>
          <cell r="R130">
            <v>45476</v>
          </cell>
          <cell r="S130">
            <v>45485</v>
          </cell>
          <cell r="T130" t="str">
            <v>&lt;4.6</v>
          </cell>
          <cell r="U130" t="str">
            <v>8.4</v>
          </cell>
          <cell r="V130" t="str">
            <v>&lt;7.1</v>
          </cell>
          <cell r="W130" t="str">
            <v>水産物（天然）</v>
          </cell>
        </row>
        <row r="131">
          <cell r="C131">
            <v>125</v>
          </cell>
          <cell r="D131">
            <v>129</v>
          </cell>
          <cell r="E131" t="str">
            <v>群馬県</v>
          </cell>
          <cell r="F131" t="str">
            <v>群馬県</v>
          </cell>
          <cell r="G131" t="str">
            <v>群馬県</v>
          </cell>
          <cell r="H131" t="str">
            <v>東吾妻町</v>
          </cell>
          <cell r="I131" t="str">
            <v>今川</v>
          </cell>
          <cell r="J131" t="str">
            <v>非流通品（出荷予定あり）</v>
          </cell>
          <cell r="K131" t="str">
            <v>水産物</v>
          </cell>
          <cell r="L131" t="str">
            <v>イワナ</v>
          </cell>
          <cell r="M131" t="str">
            <v>天然</v>
          </cell>
          <cell r="O131" t="str">
            <v>制限なし</v>
          </cell>
          <cell r="P131" t="str">
            <v>東北緑化環境保全(株)</v>
          </cell>
          <cell r="Q131" t="str">
            <v>Ge</v>
          </cell>
          <cell r="R131">
            <v>45479</v>
          </cell>
          <cell r="S131">
            <v>45485</v>
          </cell>
          <cell r="T131" t="str">
            <v>&lt;3.9</v>
          </cell>
          <cell r="U131" t="str">
            <v>12.7</v>
          </cell>
          <cell r="V131">
            <v>13</v>
          </cell>
          <cell r="W131" t="str">
            <v>水産物（天然）</v>
          </cell>
        </row>
        <row r="132">
          <cell r="C132">
            <v>126</v>
          </cell>
          <cell r="D132">
            <v>130</v>
          </cell>
          <cell r="E132" t="str">
            <v>群馬県</v>
          </cell>
          <cell r="F132" t="str">
            <v>群馬県</v>
          </cell>
          <cell r="G132" t="str">
            <v>群馬県</v>
          </cell>
          <cell r="H132" t="str">
            <v>東吾妻町</v>
          </cell>
          <cell r="I132" t="str">
            <v>温川</v>
          </cell>
          <cell r="J132" t="str">
            <v>非流通品（出荷予定あり）</v>
          </cell>
          <cell r="K132" t="str">
            <v>水産物</v>
          </cell>
          <cell r="L132" t="str">
            <v>イワナ</v>
          </cell>
          <cell r="M132" t="str">
            <v>天然</v>
          </cell>
          <cell r="O132" t="str">
            <v>制限なし</v>
          </cell>
          <cell r="P132" t="str">
            <v>東北緑化環境保全(株)</v>
          </cell>
          <cell r="Q132" t="str">
            <v>Ge</v>
          </cell>
          <cell r="R132">
            <v>45477</v>
          </cell>
          <cell r="S132">
            <v>45485</v>
          </cell>
          <cell r="T132" t="str">
            <v>&lt;4.8</v>
          </cell>
          <cell r="U132" t="str">
            <v>8.0</v>
          </cell>
          <cell r="V132">
            <v>8</v>
          </cell>
          <cell r="W132" t="str">
            <v>水産物（天然）</v>
          </cell>
        </row>
        <row r="133">
          <cell r="C133">
            <v>127</v>
          </cell>
          <cell r="D133">
            <v>131</v>
          </cell>
          <cell r="E133" t="str">
            <v>群馬県</v>
          </cell>
          <cell r="F133" t="str">
            <v>群馬県</v>
          </cell>
          <cell r="G133" t="str">
            <v>群馬県</v>
          </cell>
          <cell r="H133" t="str">
            <v>東吾妻町</v>
          </cell>
          <cell r="I133" t="str">
            <v>見城川</v>
          </cell>
          <cell r="J133" t="str">
            <v>非流通品（出荷予定あり）</v>
          </cell>
          <cell r="K133" t="str">
            <v>水産物</v>
          </cell>
          <cell r="L133" t="str">
            <v>イワナ</v>
          </cell>
          <cell r="M133" t="str">
            <v>天然</v>
          </cell>
          <cell r="O133" t="str">
            <v>制限なし</v>
          </cell>
          <cell r="P133" t="str">
            <v>東北緑化環境保全(株)</v>
          </cell>
          <cell r="Q133" t="str">
            <v>Ge</v>
          </cell>
          <cell r="R133">
            <v>45480</v>
          </cell>
          <cell r="S133">
            <v>45485</v>
          </cell>
          <cell r="T133" t="str">
            <v>&lt;8</v>
          </cell>
          <cell r="U133" t="str">
            <v>&lt;8</v>
          </cell>
          <cell r="V133" t="str">
            <v>&lt;16</v>
          </cell>
          <cell r="W133" t="str">
            <v>水産物（天然）</v>
          </cell>
        </row>
        <row r="134">
          <cell r="C134">
            <v>128</v>
          </cell>
          <cell r="D134">
            <v>132</v>
          </cell>
          <cell r="E134" t="str">
            <v>群馬県</v>
          </cell>
          <cell r="F134" t="str">
            <v>群馬県</v>
          </cell>
          <cell r="G134" t="str">
            <v>群馬県</v>
          </cell>
          <cell r="H134" t="str">
            <v>東吾妻町</v>
          </cell>
          <cell r="I134" t="str">
            <v>泉沢川</v>
          </cell>
          <cell r="J134" t="str">
            <v>非流通品（出荷予定あり）</v>
          </cell>
          <cell r="K134" t="str">
            <v>水産物</v>
          </cell>
          <cell r="L134" t="str">
            <v>イワナ</v>
          </cell>
          <cell r="M134" t="str">
            <v>天然</v>
          </cell>
          <cell r="O134" t="str">
            <v>制限なし</v>
          </cell>
          <cell r="P134" t="str">
            <v>東北緑化環境保全(株)</v>
          </cell>
          <cell r="Q134" t="str">
            <v>Ge</v>
          </cell>
          <cell r="R134">
            <v>45476</v>
          </cell>
          <cell r="S134">
            <v>45485</v>
          </cell>
          <cell r="T134" t="str">
            <v>&lt;5.5</v>
          </cell>
          <cell r="U134" t="str">
            <v>6.8</v>
          </cell>
          <cell r="V134">
            <v>6.8</v>
          </cell>
          <cell r="W134" t="str">
            <v>水産物（天然）</v>
          </cell>
        </row>
        <row r="135">
          <cell r="C135">
            <v>129</v>
          </cell>
          <cell r="D135">
            <v>133</v>
          </cell>
          <cell r="E135" t="str">
            <v>群馬県</v>
          </cell>
          <cell r="F135" t="str">
            <v>群馬県</v>
          </cell>
          <cell r="G135" t="str">
            <v>群馬県</v>
          </cell>
          <cell r="H135" t="str">
            <v>東吾妻町</v>
          </cell>
          <cell r="I135" t="str">
            <v>金井川</v>
          </cell>
          <cell r="J135" t="str">
            <v>非流通品（出荷予定あり）</v>
          </cell>
          <cell r="K135" t="str">
            <v>水産物</v>
          </cell>
          <cell r="L135" t="str">
            <v>イワナ</v>
          </cell>
          <cell r="M135" t="str">
            <v>天然</v>
          </cell>
          <cell r="O135" t="str">
            <v>制限なし</v>
          </cell>
          <cell r="P135" t="str">
            <v>東北緑化環境保全(株)</v>
          </cell>
          <cell r="Q135" t="str">
            <v>Ge</v>
          </cell>
          <cell r="R135">
            <v>45472</v>
          </cell>
          <cell r="S135">
            <v>45485</v>
          </cell>
          <cell r="T135" t="str">
            <v>&lt;5.8</v>
          </cell>
          <cell r="U135" t="str">
            <v>21.5</v>
          </cell>
          <cell r="V135">
            <v>22</v>
          </cell>
          <cell r="W135" t="str">
            <v>水産物（天然）</v>
          </cell>
        </row>
        <row r="136">
          <cell r="C136">
            <v>130</v>
          </cell>
          <cell r="D136">
            <v>134</v>
          </cell>
          <cell r="E136" t="str">
            <v>群馬県</v>
          </cell>
          <cell r="F136" t="str">
            <v>群馬県</v>
          </cell>
          <cell r="G136" t="str">
            <v>群馬県</v>
          </cell>
          <cell r="H136" t="str">
            <v>甘楽町</v>
          </cell>
          <cell r="I136" t="str">
            <v>－</v>
          </cell>
          <cell r="J136" t="str">
            <v>非流通品（出荷予定あり）</v>
          </cell>
          <cell r="K136" t="str">
            <v>農産物</v>
          </cell>
          <cell r="L136" t="str">
            <v>シイタケ</v>
          </cell>
          <cell r="M136" t="str">
            <v>栽培</v>
          </cell>
          <cell r="N136" t="str">
            <v>原木、施設</v>
          </cell>
          <cell r="O136" t="str">
            <v>制限なし</v>
          </cell>
          <cell r="P136" t="str">
            <v xml:space="preserve">(株)食環境衛生研究所 </v>
          </cell>
          <cell r="Q136" t="str">
            <v>Ge</v>
          </cell>
          <cell r="R136">
            <v>45491</v>
          </cell>
          <cell r="S136">
            <v>45497</v>
          </cell>
          <cell r="T136" t="str">
            <v>&lt;9.45</v>
          </cell>
          <cell r="U136">
            <v>9.67</v>
          </cell>
          <cell r="V136">
            <v>9.6999999999999993</v>
          </cell>
          <cell r="W136" t="str">
            <v>きのこ類（栽培）</v>
          </cell>
        </row>
        <row r="137">
          <cell r="C137">
            <v>131</v>
          </cell>
          <cell r="D137">
            <v>135</v>
          </cell>
          <cell r="E137" t="str">
            <v>群馬県</v>
          </cell>
          <cell r="F137" t="str">
            <v>群馬県</v>
          </cell>
          <cell r="G137" t="str">
            <v>群馬県</v>
          </cell>
          <cell r="H137" t="str">
            <v>昭和村</v>
          </cell>
          <cell r="J137" t="str">
            <v>非流通品（出荷予定あり）</v>
          </cell>
          <cell r="K137" t="str">
            <v>農産物</v>
          </cell>
          <cell r="L137" t="str">
            <v>レタス</v>
          </cell>
          <cell r="N137" t="str">
            <v>露地栽培</v>
          </cell>
          <cell r="O137" t="str">
            <v>制限なし</v>
          </cell>
          <cell r="P137" t="str">
            <v>一般財団法人
東京顕微鏡院</v>
          </cell>
          <cell r="Q137" t="str">
            <v>Ｇｅ</v>
          </cell>
          <cell r="R137">
            <v>45509</v>
          </cell>
          <cell r="S137">
            <v>45511</v>
          </cell>
          <cell r="T137" t="str">
            <v>&lt;2.5</v>
          </cell>
          <cell r="U137" t="str">
            <v>&lt;2.2</v>
          </cell>
          <cell r="V137" t="str">
            <v>&lt;4.6</v>
          </cell>
          <cell r="W137" t="str">
            <v>野菜</v>
          </cell>
        </row>
        <row r="138">
          <cell r="C138">
            <v>132</v>
          </cell>
          <cell r="D138">
            <v>136</v>
          </cell>
          <cell r="E138" t="str">
            <v>群馬県</v>
          </cell>
          <cell r="F138" t="str">
            <v>群馬県</v>
          </cell>
          <cell r="G138" t="str">
            <v>群馬県</v>
          </cell>
          <cell r="H138" t="str">
            <v>前橋市</v>
          </cell>
          <cell r="I138" t="str">
            <v>赤城大沼</v>
          </cell>
          <cell r="J138" t="str">
            <v>非流通品（出荷予定なし）</v>
          </cell>
          <cell r="K138" t="str">
            <v>水産物</v>
          </cell>
          <cell r="L138" t="str">
            <v>ワカサギ</v>
          </cell>
          <cell r="M138" t="str">
            <v>天然</v>
          </cell>
          <cell r="O138" t="str">
            <v>制限なし</v>
          </cell>
          <cell r="P138" t="str">
            <v>(公財)海洋生物環境研究所</v>
          </cell>
          <cell r="Q138" t="str">
            <v>Ge</v>
          </cell>
          <cell r="R138">
            <v>45524</v>
          </cell>
          <cell r="S138">
            <v>45532</v>
          </cell>
          <cell r="T138" t="str">
            <v>&lt;3.7</v>
          </cell>
          <cell r="U138">
            <v>15.9</v>
          </cell>
          <cell r="V138">
            <v>16</v>
          </cell>
          <cell r="W138" t="str">
            <v>水産物（天然）</v>
          </cell>
        </row>
        <row r="139">
          <cell r="C139">
            <v>133</v>
          </cell>
          <cell r="D139">
            <v>137</v>
          </cell>
          <cell r="E139" t="str">
            <v>群馬県</v>
          </cell>
          <cell r="F139" t="str">
            <v>群馬県</v>
          </cell>
          <cell r="G139" t="str">
            <v>群馬県</v>
          </cell>
          <cell r="H139" t="str">
            <v>高崎市</v>
          </cell>
          <cell r="I139" t="str">
            <v>榛名湖</v>
          </cell>
          <cell r="J139" t="str">
            <v>非流通品（出荷予定なし）</v>
          </cell>
          <cell r="K139" t="str">
            <v>水産物</v>
          </cell>
          <cell r="L139" t="str">
            <v>ワカサギ</v>
          </cell>
          <cell r="M139" t="str">
            <v>天然</v>
          </cell>
          <cell r="O139" t="str">
            <v>制限なし</v>
          </cell>
          <cell r="P139" t="str">
            <v>(公財)海洋生物環境研究所</v>
          </cell>
          <cell r="Q139" t="str">
            <v>Ge</v>
          </cell>
          <cell r="R139">
            <v>45529</v>
          </cell>
          <cell r="S139">
            <v>45532</v>
          </cell>
          <cell r="T139" t="str">
            <v>&lt;3.1</v>
          </cell>
          <cell r="U139">
            <v>7.62</v>
          </cell>
          <cell r="V139">
            <v>7.6</v>
          </cell>
          <cell r="W139" t="str">
            <v>水産物（天然）</v>
          </cell>
        </row>
        <row r="140">
          <cell r="C140">
            <v>133</v>
          </cell>
          <cell r="D140">
            <v>138</v>
          </cell>
          <cell r="E140" t="str">
            <v>群馬県</v>
          </cell>
          <cell r="F140" t="str">
            <v>群馬県</v>
          </cell>
          <cell r="G140" t="str">
            <v>群馬県</v>
          </cell>
          <cell r="H140" t="str">
            <v>安中市</v>
          </cell>
          <cell r="J140" t="str">
            <v>非流通品（出荷予定なし）</v>
          </cell>
          <cell r="K140" t="str">
            <v>野生鳥獣肉</v>
          </cell>
          <cell r="L140" t="str">
            <v>ニホンジカ</v>
          </cell>
          <cell r="O140" t="str">
            <v>国による出荷制限</v>
          </cell>
          <cell r="P140" t="str">
            <v>（株）群馬分析センター</v>
          </cell>
          <cell r="Q140" t="str">
            <v>Ge</v>
          </cell>
          <cell r="R140">
            <v>45424</v>
          </cell>
          <cell r="S140">
            <v>45532</v>
          </cell>
          <cell r="T140" t="str">
            <v>&lt;4.73</v>
          </cell>
          <cell r="U140">
            <v>14.4</v>
          </cell>
          <cell r="V140">
            <v>14</v>
          </cell>
          <cell r="W140" t="str">
            <v>野生鳥獣肉</v>
          </cell>
        </row>
        <row r="141">
          <cell r="C141">
            <v>133</v>
          </cell>
          <cell r="D141">
            <v>139</v>
          </cell>
          <cell r="E141" t="str">
            <v>群馬県</v>
          </cell>
          <cell r="F141" t="str">
            <v>群馬県</v>
          </cell>
          <cell r="G141" t="str">
            <v>群馬県</v>
          </cell>
          <cell r="H141" t="str">
            <v>渋川市</v>
          </cell>
          <cell r="J141" t="str">
            <v>非流通品（出荷予定なし）</v>
          </cell>
          <cell r="K141" t="str">
            <v>野生鳥獣肉</v>
          </cell>
          <cell r="L141" t="str">
            <v>ニホンジカ</v>
          </cell>
          <cell r="O141" t="str">
            <v>国による出荷制限</v>
          </cell>
          <cell r="P141" t="str">
            <v>（株）群馬分析センター</v>
          </cell>
          <cell r="Q141" t="str">
            <v>Ge</v>
          </cell>
          <cell r="R141">
            <v>45433</v>
          </cell>
          <cell r="S141">
            <v>45532</v>
          </cell>
          <cell r="T141" t="str">
            <v>&lt;4.48</v>
          </cell>
          <cell r="U141">
            <v>26.7</v>
          </cell>
          <cell r="V141">
            <v>27</v>
          </cell>
          <cell r="W141" t="str">
            <v>野生鳥獣肉</v>
          </cell>
        </row>
        <row r="142">
          <cell r="C142">
            <v>133</v>
          </cell>
          <cell r="D142">
            <v>140</v>
          </cell>
          <cell r="E142" t="str">
            <v>群馬県</v>
          </cell>
          <cell r="F142" t="str">
            <v>群馬県</v>
          </cell>
          <cell r="G142" t="str">
            <v>群馬県</v>
          </cell>
          <cell r="H142" t="str">
            <v>渋川市</v>
          </cell>
          <cell r="J142" t="str">
            <v>非流通品（出荷予定なし）</v>
          </cell>
          <cell r="K142" t="str">
            <v>野生鳥獣肉</v>
          </cell>
          <cell r="L142" t="str">
            <v>ニホンジカ</v>
          </cell>
          <cell r="O142" t="str">
            <v>国による出荷制限</v>
          </cell>
          <cell r="P142" t="str">
            <v>（株）群馬分析センター</v>
          </cell>
          <cell r="Q142" t="str">
            <v>Ge</v>
          </cell>
          <cell r="R142">
            <v>45422</v>
          </cell>
          <cell r="S142">
            <v>45532</v>
          </cell>
          <cell r="T142" t="str">
            <v>&lt;4.13</v>
          </cell>
          <cell r="U142">
            <v>32.1</v>
          </cell>
          <cell r="V142">
            <v>32</v>
          </cell>
          <cell r="W142" t="str">
            <v>野生鳥獣肉</v>
          </cell>
        </row>
        <row r="143">
          <cell r="C143">
            <v>133</v>
          </cell>
          <cell r="D143">
            <v>141</v>
          </cell>
          <cell r="E143" t="str">
            <v>群馬県</v>
          </cell>
          <cell r="F143" t="str">
            <v>群馬県</v>
          </cell>
          <cell r="G143" t="str">
            <v>群馬県</v>
          </cell>
          <cell r="H143" t="str">
            <v>高崎市</v>
          </cell>
          <cell r="J143" t="str">
            <v>非流通品（出荷予定なし）</v>
          </cell>
          <cell r="K143" t="str">
            <v>野生鳥獣肉</v>
          </cell>
          <cell r="L143" t="str">
            <v>ニホンジカ</v>
          </cell>
          <cell r="O143" t="str">
            <v>国による出荷制限</v>
          </cell>
          <cell r="P143" t="str">
            <v>（株）群馬分析センター</v>
          </cell>
          <cell r="Q143" t="str">
            <v>Ge</v>
          </cell>
          <cell r="R143">
            <v>45449</v>
          </cell>
          <cell r="S143">
            <v>45533</v>
          </cell>
          <cell r="T143" t="str">
            <v>&lt;7.39</v>
          </cell>
          <cell r="U143">
            <v>58.7</v>
          </cell>
          <cell r="V143">
            <v>59</v>
          </cell>
          <cell r="W143" t="str">
            <v>野生鳥獣肉</v>
          </cell>
        </row>
        <row r="144">
          <cell r="C144">
            <v>133</v>
          </cell>
          <cell r="D144">
            <v>142</v>
          </cell>
          <cell r="E144" t="str">
            <v>群馬県</v>
          </cell>
          <cell r="F144" t="str">
            <v>群馬県</v>
          </cell>
          <cell r="G144" t="str">
            <v>群馬県</v>
          </cell>
          <cell r="H144" t="str">
            <v>渋川市</v>
          </cell>
          <cell r="J144" t="str">
            <v>非流通品（出荷予定なし）</v>
          </cell>
          <cell r="K144" t="str">
            <v>野生鳥獣肉</v>
          </cell>
          <cell r="L144" t="str">
            <v>イノシシ</v>
          </cell>
          <cell r="O144" t="str">
            <v>国による出荷制限</v>
          </cell>
          <cell r="P144" t="str">
            <v>（株）群馬分析センター</v>
          </cell>
          <cell r="Q144" t="str">
            <v>Ge</v>
          </cell>
          <cell r="R144">
            <v>45439</v>
          </cell>
          <cell r="S144">
            <v>45533</v>
          </cell>
          <cell r="T144" t="str">
            <v>&lt;4.83</v>
          </cell>
          <cell r="U144">
            <v>19.7</v>
          </cell>
          <cell r="V144">
            <v>20</v>
          </cell>
          <cell r="W144" t="str">
            <v>野生鳥獣肉</v>
          </cell>
        </row>
        <row r="145">
          <cell r="C145">
            <v>133</v>
          </cell>
          <cell r="D145">
            <v>143</v>
          </cell>
          <cell r="E145" t="str">
            <v>群馬県</v>
          </cell>
          <cell r="F145" t="str">
            <v>群馬県</v>
          </cell>
          <cell r="G145" t="str">
            <v>群馬県</v>
          </cell>
          <cell r="H145" t="str">
            <v>嬬恋村</v>
          </cell>
          <cell r="J145" t="str">
            <v>非流通品（出荷予定なし）</v>
          </cell>
          <cell r="K145" t="str">
            <v>野生鳥獣肉</v>
          </cell>
          <cell r="L145" t="str">
            <v>ニホンジカ</v>
          </cell>
          <cell r="O145" t="str">
            <v>国による出荷制限</v>
          </cell>
          <cell r="P145" t="str">
            <v>（株）群馬分析センター</v>
          </cell>
          <cell r="Q145" t="str">
            <v>Ge</v>
          </cell>
          <cell r="R145">
            <v>45442</v>
          </cell>
          <cell r="S145">
            <v>45533</v>
          </cell>
          <cell r="T145" t="str">
            <v>&lt;4.51</v>
          </cell>
          <cell r="U145">
            <v>17.399999999999999</v>
          </cell>
          <cell r="V145">
            <v>17</v>
          </cell>
          <cell r="W145" t="str">
            <v>野生鳥獣肉</v>
          </cell>
        </row>
        <row r="146">
          <cell r="C146">
            <v>133</v>
          </cell>
          <cell r="D146">
            <v>144</v>
          </cell>
          <cell r="E146" t="str">
            <v>群馬県</v>
          </cell>
          <cell r="F146" t="str">
            <v>群馬県</v>
          </cell>
          <cell r="G146" t="str">
            <v>群馬県</v>
          </cell>
          <cell r="H146" t="str">
            <v>高崎市</v>
          </cell>
          <cell r="J146" t="str">
            <v>非流通品（出荷予定なし）</v>
          </cell>
          <cell r="K146" t="str">
            <v>野生鳥獣肉</v>
          </cell>
          <cell r="L146" t="str">
            <v>ニホンジカ</v>
          </cell>
          <cell r="O146" t="str">
            <v>国による出荷制限</v>
          </cell>
          <cell r="P146" t="str">
            <v>（株）群馬分析センター</v>
          </cell>
          <cell r="Q146" t="str">
            <v>Ge</v>
          </cell>
          <cell r="R146">
            <v>45444</v>
          </cell>
          <cell r="S146">
            <v>45533</v>
          </cell>
          <cell r="T146" t="str">
            <v>&lt;5.51</v>
          </cell>
          <cell r="U146" t="str">
            <v>&lt;8.52</v>
          </cell>
          <cell r="V146" t="str">
            <v>&lt;14</v>
          </cell>
          <cell r="W146" t="str">
            <v>野生鳥獣肉</v>
          </cell>
        </row>
        <row r="147">
          <cell r="C147">
            <v>133</v>
          </cell>
          <cell r="D147">
            <v>145</v>
          </cell>
          <cell r="E147" t="str">
            <v>群馬県</v>
          </cell>
          <cell r="F147" t="str">
            <v>群馬県</v>
          </cell>
          <cell r="G147" t="str">
            <v>群馬県</v>
          </cell>
          <cell r="H147" t="str">
            <v>東吾妻町</v>
          </cell>
          <cell r="J147" t="str">
            <v>非流通品（出荷予定なし）</v>
          </cell>
          <cell r="K147" t="str">
            <v>野生鳥獣肉</v>
          </cell>
          <cell r="L147" t="str">
            <v>ツキノワグマ</v>
          </cell>
          <cell r="O147" t="str">
            <v>国による出荷制限</v>
          </cell>
          <cell r="P147" t="str">
            <v>（株）群馬分析センター</v>
          </cell>
          <cell r="Q147" t="str">
            <v>Ge</v>
          </cell>
          <cell r="R147">
            <v>45435</v>
          </cell>
          <cell r="S147">
            <v>45533</v>
          </cell>
          <cell r="T147" t="str">
            <v>&lt;5.1</v>
          </cell>
          <cell r="U147">
            <v>36.4</v>
          </cell>
          <cell r="V147">
            <v>36</v>
          </cell>
          <cell r="W147" t="str">
            <v>野生鳥獣肉</v>
          </cell>
        </row>
        <row r="148">
          <cell r="C148">
            <v>133</v>
          </cell>
          <cell r="D148">
            <v>146</v>
          </cell>
          <cell r="E148" t="str">
            <v>群馬県</v>
          </cell>
          <cell r="F148" t="str">
            <v>群馬県</v>
          </cell>
          <cell r="G148" t="str">
            <v>群馬県</v>
          </cell>
          <cell r="H148" t="str">
            <v>みどり市</v>
          </cell>
          <cell r="J148" t="str">
            <v>非流通品（出荷予定なし）</v>
          </cell>
          <cell r="K148" t="str">
            <v>野生鳥獣肉</v>
          </cell>
          <cell r="L148" t="str">
            <v>ツキノワグマ</v>
          </cell>
          <cell r="O148" t="str">
            <v>国による出荷制限</v>
          </cell>
          <cell r="P148" t="str">
            <v>（株）群馬分析センター</v>
          </cell>
          <cell r="Q148" t="str">
            <v>Ge</v>
          </cell>
          <cell r="R148">
            <v>45439</v>
          </cell>
          <cell r="S148">
            <v>45533</v>
          </cell>
          <cell r="T148" t="str">
            <v>&lt;8.92</v>
          </cell>
          <cell r="U148">
            <v>173</v>
          </cell>
          <cell r="V148">
            <v>170</v>
          </cell>
          <cell r="W148" t="str">
            <v>野生鳥獣肉</v>
          </cell>
        </row>
        <row r="149">
          <cell r="C149">
            <v>133</v>
          </cell>
          <cell r="D149">
            <v>147</v>
          </cell>
          <cell r="E149" t="str">
            <v>群馬県</v>
          </cell>
          <cell r="F149" t="str">
            <v>群馬県</v>
          </cell>
          <cell r="G149" t="str">
            <v>群馬県</v>
          </cell>
          <cell r="H149" t="str">
            <v>安中市</v>
          </cell>
          <cell r="J149" t="str">
            <v>非流通品（出荷予定なし）</v>
          </cell>
          <cell r="K149" t="str">
            <v>野生鳥獣肉</v>
          </cell>
          <cell r="L149" t="str">
            <v>ツキノワグマ</v>
          </cell>
          <cell r="O149" t="str">
            <v>国による出荷制限</v>
          </cell>
          <cell r="P149" t="str">
            <v>（株）群馬分析センター</v>
          </cell>
          <cell r="Q149" t="str">
            <v>Ge</v>
          </cell>
          <cell r="R149">
            <v>45434</v>
          </cell>
          <cell r="S149">
            <v>45533</v>
          </cell>
          <cell r="T149" t="str">
            <v>&lt;3.78</v>
          </cell>
          <cell r="U149">
            <v>14.8</v>
          </cell>
          <cell r="V149">
            <v>15</v>
          </cell>
          <cell r="W149" t="str">
            <v>野生鳥獣肉</v>
          </cell>
        </row>
        <row r="150">
          <cell r="C150">
            <v>133</v>
          </cell>
          <cell r="D150">
            <v>148</v>
          </cell>
          <cell r="E150" t="str">
            <v>群馬県</v>
          </cell>
          <cell r="F150" t="str">
            <v>群馬県</v>
          </cell>
          <cell r="G150" t="str">
            <v>群馬県</v>
          </cell>
          <cell r="H150" t="str">
            <v>安中市</v>
          </cell>
          <cell r="J150" t="str">
            <v>非流通品（出荷予定なし）</v>
          </cell>
          <cell r="K150" t="str">
            <v>野生鳥獣肉</v>
          </cell>
          <cell r="L150" t="str">
            <v>ツキノワグマ</v>
          </cell>
          <cell r="O150" t="str">
            <v>国による出荷制限</v>
          </cell>
          <cell r="P150" t="str">
            <v>（株）群馬分析センター</v>
          </cell>
          <cell r="Q150" t="str">
            <v>Ge</v>
          </cell>
          <cell r="R150">
            <v>45445</v>
          </cell>
          <cell r="S150">
            <v>45533</v>
          </cell>
          <cell r="T150" t="str">
            <v>&lt;4.49</v>
          </cell>
          <cell r="U150">
            <v>16.7</v>
          </cell>
          <cell r="V150">
            <v>17</v>
          </cell>
          <cell r="W150" t="str">
            <v>野生鳥獣肉</v>
          </cell>
        </row>
        <row r="151">
          <cell r="C151">
            <v>133</v>
          </cell>
          <cell r="D151">
            <v>149</v>
          </cell>
          <cell r="E151" t="str">
            <v>群馬県</v>
          </cell>
          <cell r="F151" t="str">
            <v>群馬県</v>
          </cell>
          <cell r="G151" t="str">
            <v>群馬県</v>
          </cell>
          <cell r="H151" t="str">
            <v>みどり市</v>
          </cell>
          <cell r="J151" t="str">
            <v>非流通品（出荷予定なし）</v>
          </cell>
          <cell r="K151" t="str">
            <v>野生鳥獣肉</v>
          </cell>
          <cell r="L151" t="str">
            <v>ツキノワグマ</v>
          </cell>
          <cell r="O151" t="str">
            <v>国による出荷制限</v>
          </cell>
          <cell r="P151" t="str">
            <v>（株）群馬分析センター</v>
          </cell>
          <cell r="Q151" t="str">
            <v>Ge</v>
          </cell>
          <cell r="R151">
            <v>45455</v>
          </cell>
          <cell r="S151">
            <v>45544</v>
          </cell>
          <cell r="T151" t="str">
            <v>&lt;7.35</v>
          </cell>
          <cell r="U151">
            <v>167</v>
          </cell>
          <cell r="V151">
            <v>170</v>
          </cell>
          <cell r="W151" t="str">
            <v>野生鳥獣肉</v>
          </cell>
        </row>
        <row r="152">
          <cell r="C152">
            <v>133</v>
          </cell>
          <cell r="D152">
            <v>150</v>
          </cell>
          <cell r="E152" t="str">
            <v>群馬県</v>
          </cell>
          <cell r="F152" t="str">
            <v>群馬県</v>
          </cell>
          <cell r="G152" t="str">
            <v>群馬県</v>
          </cell>
          <cell r="H152" t="str">
            <v>昭和村</v>
          </cell>
          <cell r="J152" t="str">
            <v>非流通品（出荷予定なし）</v>
          </cell>
          <cell r="K152" t="str">
            <v>野生鳥獣肉</v>
          </cell>
          <cell r="L152" t="str">
            <v>ツキノワグマ</v>
          </cell>
          <cell r="O152" t="str">
            <v>国による出荷制限</v>
          </cell>
          <cell r="P152" t="str">
            <v>（株）群馬分析センター</v>
          </cell>
          <cell r="Q152" t="str">
            <v>Ge</v>
          </cell>
          <cell r="R152">
            <v>45456</v>
          </cell>
          <cell r="S152">
            <v>45534</v>
          </cell>
          <cell r="T152" t="str">
            <v>&lt;6.66</v>
          </cell>
          <cell r="U152">
            <v>73.400000000000006</v>
          </cell>
          <cell r="V152">
            <v>73</v>
          </cell>
          <cell r="W152" t="str">
            <v>野生鳥獣肉</v>
          </cell>
        </row>
        <row r="153">
          <cell r="C153">
            <v>133</v>
          </cell>
          <cell r="D153">
            <v>151</v>
          </cell>
          <cell r="E153" t="str">
            <v>群馬県</v>
          </cell>
          <cell r="F153" t="str">
            <v>群馬県</v>
          </cell>
          <cell r="G153" t="str">
            <v>群馬県</v>
          </cell>
          <cell r="H153" t="str">
            <v>東吾妻町</v>
          </cell>
          <cell r="J153" t="str">
            <v>非流通品（出荷予定なし）</v>
          </cell>
          <cell r="K153" t="str">
            <v>野生鳥獣肉</v>
          </cell>
          <cell r="L153" t="str">
            <v>ツキノワグマ</v>
          </cell>
          <cell r="O153" t="str">
            <v>国による出荷制限</v>
          </cell>
          <cell r="P153" t="str">
            <v>（株）群馬分析センター</v>
          </cell>
          <cell r="Q153" t="str">
            <v>Ge</v>
          </cell>
          <cell r="R153">
            <v>45459</v>
          </cell>
          <cell r="S153">
            <v>45534</v>
          </cell>
          <cell r="T153" t="str">
            <v>&lt;6.26</v>
          </cell>
          <cell r="U153">
            <v>46.4</v>
          </cell>
          <cell r="V153">
            <v>46</v>
          </cell>
          <cell r="W153" t="str">
            <v>野生鳥獣肉</v>
          </cell>
        </row>
        <row r="154">
          <cell r="C154">
            <v>133</v>
          </cell>
          <cell r="D154">
            <v>152</v>
          </cell>
          <cell r="E154" t="str">
            <v>群馬県</v>
          </cell>
          <cell r="F154" t="str">
            <v>群馬県</v>
          </cell>
          <cell r="G154" t="str">
            <v>群馬県</v>
          </cell>
          <cell r="H154" t="str">
            <v>みどり市</v>
          </cell>
          <cell r="J154" t="str">
            <v>非流通品（出荷予定なし）</v>
          </cell>
          <cell r="K154" t="str">
            <v>野生鳥獣肉</v>
          </cell>
          <cell r="L154" t="str">
            <v>ツキノワグマ</v>
          </cell>
          <cell r="O154" t="str">
            <v>国による出荷制限</v>
          </cell>
          <cell r="P154" t="str">
            <v>（株）群馬分析センター</v>
          </cell>
          <cell r="Q154" t="str">
            <v>Ge</v>
          </cell>
          <cell r="R154">
            <v>45465</v>
          </cell>
          <cell r="S154">
            <v>45534</v>
          </cell>
          <cell r="T154" t="str">
            <v>&lt;7.55</v>
          </cell>
          <cell r="U154">
            <v>127</v>
          </cell>
          <cell r="V154">
            <v>130</v>
          </cell>
          <cell r="W154" t="str">
            <v>野生鳥獣肉</v>
          </cell>
        </row>
        <row r="155">
          <cell r="C155">
            <v>133</v>
          </cell>
          <cell r="D155">
            <v>153</v>
          </cell>
          <cell r="E155" t="str">
            <v>群馬県</v>
          </cell>
          <cell r="F155" t="str">
            <v>群馬県</v>
          </cell>
          <cell r="G155" t="str">
            <v>群馬県</v>
          </cell>
          <cell r="H155" t="str">
            <v>藤岡市</v>
          </cell>
          <cell r="J155" t="str">
            <v>非流通品（出荷予定なし）</v>
          </cell>
          <cell r="K155" t="str">
            <v>野生鳥獣肉</v>
          </cell>
          <cell r="L155" t="str">
            <v>ニホンジカ</v>
          </cell>
          <cell r="O155" t="str">
            <v>国による出荷制限</v>
          </cell>
          <cell r="P155" t="str">
            <v>（株）群馬分析センター</v>
          </cell>
          <cell r="Q155" t="str">
            <v>Ge</v>
          </cell>
          <cell r="R155">
            <v>45462</v>
          </cell>
          <cell r="S155">
            <v>45534</v>
          </cell>
          <cell r="T155" t="str">
            <v>&lt;4.15</v>
          </cell>
          <cell r="U155">
            <v>7.68</v>
          </cell>
          <cell r="V155">
            <v>7.7</v>
          </cell>
          <cell r="W155" t="str">
            <v>野生鳥獣肉</v>
          </cell>
        </row>
        <row r="156">
          <cell r="C156">
            <v>133</v>
          </cell>
          <cell r="D156">
            <v>154</v>
          </cell>
          <cell r="E156" t="str">
            <v>群馬県</v>
          </cell>
          <cell r="F156" t="str">
            <v>群馬県</v>
          </cell>
          <cell r="G156" t="str">
            <v>群馬県</v>
          </cell>
          <cell r="H156" t="str">
            <v>渋川市</v>
          </cell>
          <cell r="J156" t="str">
            <v>非流通品（出荷予定なし）</v>
          </cell>
          <cell r="K156" t="str">
            <v>野生鳥獣肉</v>
          </cell>
          <cell r="L156" t="str">
            <v>ツキノワグマ</v>
          </cell>
          <cell r="O156" t="str">
            <v>国による出荷制限</v>
          </cell>
          <cell r="P156" t="str">
            <v>（株）群馬分析センター</v>
          </cell>
          <cell r="Q156" t="str">
            <v>Ge</v>
          </cell>
          <cell r="R156">
            <v>45476</v>
          </cell>
          <cell r="S156">
            <v>45537</v>
          </cell>
          <cell r="T156">
            <v>1.65</v>
          </cell>
          <cell r="U156">
            <v>86.3</v>
          </cell>
          <cell r="V156">
            <v>88</v>
          </cell>
          <cell r="W156" t="str">
            <v>野生鳥獣肉</v>
          </cell>
        </row>
        <row r="157">
          <cell r="C157">
            <v>133</v>
          </cell>
          <cell r="D157">
            <v>155</v>
          </cell>
          <cell r="E157" t="str">
            <v>群馬県</v>
          </cell>
          <cell r="F157" t="str">
            <v>群馬県</v>
          </cell>
          <cell r="G157" t="str">
            <v>群馬県</v>
          </cell>
          <cell r="H157" t="str">
            <v>藤岡市</v>
          </cell>
          <cell r="J157" t="str">
            <v>非流通品（出荷予定なし）</v>
          </cell>
          <cell r="K157" t="str">
            <v>野生鳥獣肉</v>
          </cell>
          <cell r="L157" t="str">
            <v>ニホンジカ</v>
          </cell>
          <cell r="O157" t="str">
            <v>国による出荷制限</v>
          </cell>
          <cell r="P157" t="str">
            <v>（株）群馬分析センター</v>
          </cell>
          <cell r="Q157" t="str">
            <v>Ge</v>
          </cell>
          <cell r="R157">
            <v>45456</v>
          </cell>
          <cell r="S157">
            <v>45534</v>
          </cell>
          <cell r="T157" t="str">
            <v>&lt;6.72</v>
          </cell>
          <cell r="U157" t="str">
            <v>&lt;8.85</v>
          </cell>
          <cell r="V157" t="str">
            <v>&lt;16</v>
          </cell>
          <cell r="W157" t="str">
            <v>野生鳥獣肉</v>
          </cell>
        </row>
        <row r="158">
          <cell r="C158">
            <v>133</v>
          </cell>
          <cell r="D158">
            <v>156</v>
          </cell>
          <cell r="E158" t="str">
            <v>群馬県</v>
          </cell>
          <cell r="F158" t="str">
            <v>群馬県</v>
          </cell>
          <cell r="G158" t="str">
            <v>群馬県</v>
          </cell>
          <cell r="H158" t="str">
            <v>みどり市</v>
          </cell>
          <cell r="J158" t="str">
            <v>非流通品（出荷予定なし）</v>
          </cell>
          <cell r="K158" t="str">
            <v>野生鳥獣肉</v>
          </cell>
          <cell r="L158" t="str">
            <v>ツキノワグマ</v>
          </cell>
          <cell r="O158" t="str">
            <v>国による出荷制限</v>
          </cell>
          <cell r="P158" t="str">
            <v>（株）群馬分析センター</v>
          </cell>
          <cell r="Q158" t="str">
            <v>Ge</v>
          </cell>
          <cell r="R158">
            <v>45466</v>
          </cell>
          <cell r="S158">
            <v>45534</v>
          </cell>
          <cell r="T158" t="str">
            <v>&lt;5.76</v>
          </cell>
          <cell r="U158">
            <v>326</v>
          </cell>
          <cell r="V158">
            <v>330</v>
          </cell>
          <cell r="W158" t="str">
            <v>野生鳥獣肉</v>
          </cell>
        </row>
        <row r="159">
          <cell r="C159">
            <v>133</v>
          </cell>
          <cell r="D159">
            <v>157</v>
          </cell>
          <cell r="E159" t="str">
            <v>群馬県</v>
          </cell>
          <cell r="F159" t="str">
            <v>群馬県</v>
          </cell>
          <cell r="G159" t="str">
            <v>群馬県</v>
          </cell>
          <cell r="H159" t="str">
            <v>太田市</v>
          </cell>
          <cell r="J159" t="str">
            <v>非流通品（出荷予定なし）</v>
          </cell>
          <cell r="K159" t="str">
            <v>野生鳥獣肉</v>
          </cell>
          <cell r="L159" t="str">
            <v>イノシシ</v>
          </cell>
          <cell r="O159" t="str">
            <v>国による出荷制限</v>
          </cell>
          <cell r="P159" t="str">
            <v>（株）群馬分析センター</v>
          </cell>
          <cell r="Q159" t="str">
            <v>Ge</v>
          </cell>
          <cell r="R159">
            <v>45477</v>
          </cell>
          <cell r="S159">
            <v>45534</v>
          </cell>
          <cell r="T159" t="str">
            <v>&lt;6.03</v>
          </cell>
          <cell r="U159" t="str">
            <v>&lt;7.95</v>
          </cell>
          <cell r="V159" t="str">
            <v>&lt;14</v>
          </cell>
          <cell r="W159" t="str">
            <v>野生鳥獣肉</v>
          </cell>
        </row>
        <row r="160">
          <cell r="C160">
            <v>133</v>
          </cell>
          <cell r="D160">
            <v>158</v>
          </cell>
          <cell r="E160" t="str">
            <v>群馬県</v>
          </cell>
          <cell r="F160" t="str">
            <v>群馬県</v>
          </cell>
          <cell r="G160" t="str">
            <v>群馬県</v>
          </cell>
          <cell r="H160" t="str">
            <v>太田市</v>
          </cell>
          <cell r="J160" t="str">
            <v>非流通品（出荷予定なし）</v>
          </cell>
          <cell r="K160" t="str">
            <v>野生鳥獣肉</v>
          </cell>
          <cell r="L160" t="str">
            <v>ニホンジカ</v>
          </cell>
          <cell r="O160" t="str">
            <v>国による出荷制限</v>
          </cell>
          <cell r="P160" t="str">
            <v>（株）群馬分析センター</v>
          </cell>
          <cell r="Q160" t="str">
            <v>Ge</v>
          </cell>
          <cell r="R160">
            <v>45477</v>
          </cell>
          <cell r="S160">
            <v>45535</v>
          </cell>
          <cell r="T160" t="str">
            <v>&lt;6.41</v>
          </cell>
          <cell r="U160" t="str">
            <v>&lt;6.59</v>
          </cell>
          <cell r="V160" t="str">
            <v>&lt;13</v>
          </cell>
          <cell r="W160" t="str">
            <v>野生鳥獣肉</v>
          </cell>
        </row>
        <row r="161">
          <cell r="C161">
            <v>133</v>
          </cell>
          <cell r="D161">
            <v>159</v>
          </cell>
          <cell r="E161" t="str">
            <v>群馬県</v>
          </cell>
          <cell r="F161" t="str">
            <v>群馬県</v>
          </cell>
          <cell r="G161" t="str">
            <v>群馬県</v>
          </cell>
          <cell r="H161" t="str">
            <v>安中市</v>
          </cell>
          <cell r="J161" t="str">
            <v>非流通品（出荷予定なし）</v>
          </cell>
          <cell r="K161" t="str">
            <v>野生鳥獣肉</v>
          </cell>
          <cell r="L161" t="str">
            <v>イノシシ</v>
          </cell>
          <cell r="O161" t="str">
            <v>国による出荷制限</v>
          </cell>
          <cell r="P161" t="str">
            <v>（株）群馬分析センター</v>
          </cell>
          <cell r="Q161" t="str">
            <v>Ge</v>
          </cell>
          <cell r="R161">
            <v>45429</v>
          </cell>
          <cell r="S161">
            <v>45535</v>
          </cell>
          <cell r="T161" t="str">
            <v>&lt;2.99</v>
          </cell>
          <cell r="U161">
            <v>29.5</v>
          </cell>
          <cell r="V161">
            <v>30</v>
          </cell>
          <cell r="W161" t="str">
            <v>野生鳥獣肉</v>
          </cell>
        </row>
        <row r="162">
          <cell r="C162">
            <v>133</v>
          </cell>
          <cell r="D162">
            <v>160</v>
          </cell>
          <cell r="E162" t="str">
            <v>群馬県</v>
          </cell>
          <cell r="F162" t="str">
            <v>群馬県</v>
          </cell>
          <cell r="G162" t="str">
            <v>群馬県</v>
          </cell>
          <cell r="H162" t="str">
            <v>東吾妻町</v>
          </cell>
          <cell r="J162" t="str">
            <v>非流通品（出荷予定なし）</v>
          </cell>
          <cell r="K162" t="str">
            <v>野生鳥獣肉</v>
          </cell>
          <cell r="L162" t="str">
            <v>ツキノワグマ</v>
          </cell>
          <cell r="O162" t="str">
            <v>国による出荷制限</v>
          </cell>
          <cell r="P162" t="str">
            <v>（株）群馬分析センター</v>
          </cell>
          <cell r="Q162" t="str">
            <v>Ge</v>
          </cell>
          <cell r="R162">
            <v>45485</v>
          </cell>
          <cell r="S162">
            <v>45535</v>
          </cell>
          <cell r="T162" t="str">
            <v>&lt;3.72</v>
          </cell>
          <cell r="U162">
            <v>10.8</v>
          </cell>
          <cell r="V162">
            <v>11</v>
          </cell>
          <cell r="W162" t="str">
            <v>野生鳥獣肉</v>
          </cell>
        </row>
        <row r="163">
          <cell r="C163">
            <v>133</v>
          </cell>
          <cell r="D163">
            <v>161</v>
          </cell>
          <cell r="E163" t="str">
            <v>群馬県</v>
          </cell>
          <cell r="F163" t="str">
            <v>群馬県</v>
          </cell>
          <cell r="G163" t="str">
            <v>群馬県</v>
          </cell>
          <cell r="H163" t="str">
            <v>みどり市</v>
          </cell>
          <cell r="J163" t="str">
            <v>非流通品（出荷予定なし）</v>
          </cell>
          <cell r="K163" t="str">
            <v>野生鳥獣肉</v>
          </cell>
          <cell r="L163" t="str">
            <v>ツキノワグマ</v>
          </cell>
          <cell r="O163" t="str">
            <v>国による出荷制限</v>
          </cell>
          <cell r="P163" t="str">
            <v>（株）群馬分析センター</v>
          </cell>
          <cell r="Q163" t="str">
            <v>Ge</v>
          </cell>
          <cell r="R163">
            <v>45446</v>
          </cell>
          <cell r="S163">
            <v>45537</v>
          </cell>
          <cell r="T163" t="str">
            <v>&lt;8.82</v>
          </cell>
          <cell r="U163">
            <v>135</v>
          </cell>
          <cell r="V163">
            <v>140</v>
          </cell>
          <cell r="W163" t="str">
            <v>野生鳥獣肉</v>
          </cell>
        </row>
        <row r="164">
          <cell r="C164">
            <v>133</v>
          </cell>
          <cell r="D164">
            <v>162</v>
          </cell>
          <cell r="E164" t="str">
            <v>群馬県</v>
          </cell>
          <cell r="F164" t="str">
            <v>群馬県</v>
          </cell>
          <cell r="G164" t="str">
            <v>群馬県</v>
          </cell>
          <cell r="H164" t="str">
            <v>みどり市</v>
          </cell>
          <cell r="J164" t="str">
            <v>非流通品（出荷予定なし）</v>
          </cell>
          <cell r="K164" t="str">
            <v>野生鳥獣肉</v>
          </cell>
          <cell r="L164" t="str">
            <v>ツキノワグマ</v>
          </cell>
          <cell r="O164" t="str">
            <v>国による出荷制限</v>
          </cell>
          <cell r="P164" t="str">
            <v>（株）群馬分析センター</v>
          </cell>
          <cell r="Q164" t="str">
            <v>Ge</v>
          </cell>
          <cell r="R164">
            <v>45479</v>
          </cell>
          <cell r="S164">
            <v>45537</v>
          </cell>
          <cell r="T164" t="str">
            <v>&lt;7.21</v>
          </cell>
          <cell r="U164">
            <v>236</v>
          </cell>
          <cell r="V164">
            <v>240</v>
          </cell>
          <cell r="W164" t="str">
            <v>野生鳥獣肉</v>
          </cell>
        </row>
        <row r="165">
          <cell r="C165">
            <v>133</v>
          </cell>
          <cell r="D165">
            <v>163</v>
          </cell>
          <cell r="E165" t="str">
            <v>群馬県</v>
          </cell>
          <cell r="F165" t="str">
            <v>群馬県</v>
          </cell>
          <cell r="G165" t="str">
            <v>群馬県</v>
          </cell>
          <cell r="H165" t="str">
            <v>東吾妻町</v>
          </cell>
          <cell r="J165" t="str">
            <v>非流通品（出荷予定なし）</v>
          </cell>
          <cell r="K165" t="str">
            <v>野生鳥獣肉</v>
          </cell>
          <cell r="L165" t="str">
            <v>ツキノワグマ</v>
          </cell>
          <cell r="O165" t="str">
            <v>国による出荷制限</v>
          </cell>
          <cell r="P165" t="str">
            <v>（株）群馬分析センター</v>
          </cell>
          <cell r="Q165" t="str">
            <v>Ge</v>
          </cell>
          <cell r="R165">
            <v>45455</v>
          </cell>
          <cell r="S165">
            <v>45537</v>
          </cell>
          <cell r="T165" t="str">
            <v>&lt;5.1</v>
          </cell>
          <cell r="U165">
            <v>45.9</v>
          </cell>
          <cell r="V165">
            <v>46</v>
          </cell>
          <cell r="W165" t="str">
            <v>野生鳥獣肉</v>
          </cell>
        </row>
        <row r="166">
          <cell r="C166">
            <v>133</v>
          </cell>
          <cell r="D166">
            <v>164</v>
          </cell>
          <cell r="E166" t="str">
            <v>群馬県</v>
          </cell>
          <cell r="F166" t="str">
            <v>群馬県</v>
          </cell>
          <cell r="G166" t="str">
            <v>群馬県</v>
          </cell>
          <cell r="H166" t="str">
            <v>東吾妻町</v>
          </cell>
          <cell r="J166" t="str">
            <v>非流通品（出荷予定なし）</v>
          </cell>
          <cell r="K166" t="str">
            <v>野生鳥獣肉</v>
          </cell>
          <cell r="L166" t="str">
            <v>ツキノワグマ</v>
          </cell>
          <cell r="O166" t="str">
            <v>国による出荷制限</v>
          </cell>
          <cell r="P166" t="str">
            <v>（株）群馬分析センター</v>
          </cell>
          <cell r="Q166" t="str">
            <v>Ge</v>
          </cell>
          <cell r="R166">
            <v>45492</v>
          </cell>
          <cell r="S166">
            <v>45537</v>
          </cell>
          <cell r="T166" t="str">
            <v>&lt;3.54</v>
          </cell>
          <cell r="U166">
            <v>17.399999999999999</v>
          </cell>
          <cell r="V166">
            <v>17</v>
          </cell>
          <cell r="W166" t="str">
            <v>野生鳥獣肉</v>
          </cell>
        </row>
        <row r="167">
          <cell r="C167">
            <v>133</v>
          </cell>
          <cell r="D167">
            <v>165</v>
          </cell>
          <cell r="E167" t="str">
            <v>群馬県</v>
          </cell>
          <cell r="F167" t="str">
            <v>群馬県</v>
          </cell>
          <cell r="G167" t="str">
            <v>群馬県</v>
          </cell>
          <cell r="H167" t="str">
            <v>昭和村</v>
          </cell>
          <cell r="J167" t="str">
            <v>非流通品（出荷予定なし）</v>
          </cell>
          <cell r="K167" t="str">
            <v>野生鳥獣肉</v>
          </cell>
          <cell r="L167" t="str">
            <v>ツキノワグマ</v>
          </cell>
          <cell r="O167" t="str">
            <v>国による出荷制限</v>
          </cell>
          <cell r="P167" t="str">
            <v>（株）群馬分析センター</v>
          </cell>
          <cell r="Q167" t="str">
            <v>Ge</v>
          </cell>
          <cell r="R167">
            <v>45479</v>
          </cell>
          <cell r="S167">
            <v>45538</v>
          </cell>
          <cell r="T167">
            <v>1.29</v>
          </cell>
          <cell r="U167">
            <v>105</v>
          </cell>
          <cell r="V167">
            <v>110</v>
          </cell>
          <cell r="W167" t="str">
            <v>野生鳥獣肉</v>
          </cell>
        </row>
        <row r="168">
          <cell r="C168">
            <v>133</v>
          </cell>
          <cell r="D168">
            <v>166</v>
          </cell>
          <cell r="E168" t="str">
            <v>群馬県</v>
          </cell>
          <cell r="F168" t="str">
            <v>群馬県</v>
          </cell>
          <cell r="G168" t="str">
            <v>群馬県</v>
          </cell>
          <cell r="H168" t="str">
            <v>嬬恋村</v>
          </cell>
          <cell r="J168" t="str">
            <v>非流通品（出荷予定なし）</v>
          </cell>
          <cell r="K168" t="str">
            <v>野生鳥獣肉</v>
          </cell>
          <cell r="L168" t="str">
            <v>ニホンジカ</v>
          </cell>
          <cell r="O168" t="str">
            <v>国による出荷制限</v>
          </cell>
          <cell r="P168" t="str">
            <v>（株）群馬分析センター</v>
          </cell>
          <cell r="Q168" t="str">
            <v>Ge</v>
          </cell>
          <cell r="R168">
            <v>45456</v>
          </cell>
          <cell r="S168">
            <v>45537</v>
          </cell>
          <cell r="T168" t="str">
            <v>&lt;4.54</v>
          </cell>
          <cell r="U168">
            <v>25.4</v>
          </cell>
          <cell r="V168">
            <v>25</v>
          </cell>
          <cell r="W168" t="str">
            <v>野生鳥獣肉</v>
          </cell>
        </row>
        <row r="169">
          <cell r="C169">
            <v>133</v>
          </cell>
          <cell r="D169">
            <v>167</v>
          </cell>
          <cell r="E169" t="str">
            <v>群馬県</v>
          </cell>
          <cell r="F169" t="str">
            <v>群馬県</v>
          </cell>
          <cell r="G169" t="str">
            <v>群馬県</v>
          </cell>
          <cell r="H169" t="str">
            <v>藤岡市</v>
          </cell>
          <cell r="J169" t="str">
            <v>非流通品（出荷予定なし）</v>
          </cell>
          <cell r="K169" t="str">
            <v>野生鳥獣肉</v>
          </cell>
          <cell r="L169" t="str">
            <v>イノシシ</v>
          </cell>
          <cell r="O169" t="str">
            <v>国による出荷制限</v>
          </cell>
          <cell r="P169" t="str">
            <v>（株）群馬分析センター</v>
          </cell>
          <cell r="Q169" t="str">
            <v>Ge</v>
          </cell>
          <cell r="R169">
            <v>45450</v>
          </cell>
          <cell r="S169">
            <v>45537</v>
          </cell>
          <cell r="T169" t="str">
            <v>&lt;6.94</v>
          </cell>
          <cell r="U169" t="str">
            <v>&lt;7.74</v>
          </cell>
          <cell r="V169" t="str">
            <v>&lt;15</v>
          </cell>
          <cell r="W169" t="str">
            <v>野生鳥獣肉</v>
          </cell>
        </row>
        <row r="170">
          <cell r="C170">
            <v>133</v>
          </cell>
          <cell r="D170">
            <v>168</v>
          </cell>
          <cell r="E170" t="str">
            <v>群馬県</v>
          </cell>
          <cell r="F170" t="str">
            <v>群馬県</v>
          </cell>
          <cell r="G170" t="str">
            <v>群馬県</v>
          </cell>
          <cell r="H170" t="str">
            <v>藤岡市</v>
          </cell>
          <cell r="J170" t="str">
            <v>非流通品（出荷予定なし）</v>
          </cell>
          <cell r="K170" t="str">
            <v>野生鳥獣肉</v>
          </cell>
          <cell r="L170" t="str">
            <v>ニホンジカ</v>
          </cell>
          <cell r="O170" t="str">
            <v>国による出荷制限</v>
          </cell>
          <cell r="P170" t="str">
            <v>（株）群馬分析センター</v>
          </cell>
          <cell r="Q170" t="str">
            <v>Ge</v>
          </cell>
          <cell r="R170">
            <v>45468</v>
          </cell>
          <cell r="S170">
            <v>45538</v>
          </cell>
          <cell r="T170" t="str">
            <v>&lt;6.84</v>
          </cell>
          <cell r="U170" t="str">
            <v>&lt;6.11</v>
          </cell>
          <cell r="V170" t="str">
            <v>&lt;13</v>
          </cell>
          <cell r="W170" t="str">
            <v>野生鳥獣肉</v>
          </cell>
        </row>
        <row r="171">
          <cell r="C171">
            <v>133</v>
          </cell>
          <cell r="D171">
            <v>169</v>
          </cell>
          <cell r="E171" t="str">
            <v>群馬県</v>
          </cell>
          <cell r="F171" t="str">
            <v>群馬県</v>
          </cell>
          <cell r="G171" t="str">
            <v>群馬県</v>
          </cell>
          <cell r="H171" t="str">
            <v>藤岡市</v>
          </cell>
          <cell r="J171" t="str">
            <v>非流通品（出荷予定なし）</v>
          </cell>
          <cell r="K171" t="str">
            <v>野生鳥獣肉</v>
          </cell>
          <cell r="L171" t="str">
            <v>ツキノワグマ</v>
          </cell>
          <cell r="O171" t="str">
            <v>国による出荷制限</v>
          </cell>
          <cell r="P171" t="str">
            <v>（株）群馬分析センター</v>
          </cell>
          <cell r="Q171" t="str">
            <v>Ge</v>
          </cell>
          <cell r="R171">
            <v>45430</v>
          </cell>
          <cell r="S171">
            <v>45538</v>
          </cell>
          <cell r="T171" t="str">
            <v>&lt;8.39</v>
          </cell>
          <cell r="U171" t="str">
            <v>&lt;8.93</v>
          </cell>
          <cell r="V171" t="str">
            <v>&lt;17</v>
          </cell>
          <cell r="W171" t="str">
            <v>野生鳥獣肉</v>
          </cell>
        </row>
        <row r="172">
          <cell r="C172">
            <v>134</v>
          </cell>
          <cell r="D172">
            <v>170</v>
          </cell>
          <cell r="E172" t="str">
            <v>群馬県</v>
          </cell>
          <cell r="F172" t="str">
            <v>群馬県</v>
          </cell>
          <cell r="G172" t="str">
            <v>群馬県</v>
          </cell>
          <cell r="H172" t="str">
            <v>渋川市</v>
          </cell>
          <cell r="I172" t="str">
            <v>吾妻川</v>
          </cell>
          <cell r="J172" t="str">
            <v>非流通品（出荷予定なし）</v>
          </cell>
          <cell r="K172" t="str">
            <v>水産物</v>
          </cell>
          <cell r="L172" t="str">
            <v>ヤマメ</v>
          </cell>
          <cell r="M172" t="str">
            <v>天然</v>
          </cell>
          <cell r="O172" t="str">
            <v>制限なし</v>
          </cell>
          <cell r="P172" t="str">
            <v>(株)ＫＡＮＳＯテクノス</v>
          </cell>
          <cell r="Q172" t="str">
            <v>Ge</v>
          </cell>
          <cell r="R172">
            <v>45522</v>
          </cell>
          <cell r="S172">
            <v>45541</v>
          </cell>
          <cell r="T172" t="str">
            <v>&lt;4.6</v>
          </cell>
          <cell r="U172" t="str">
            <v>&lt;3.8</v>
          </cell>
          <cell r="V172" t="str">
            <v>&lt;8.4</v>
          </cell>
          <cell r="W172" t="str">
            <v>水産物（天然）</v>
          </cell>
        </row>
        <row r="173">
          <cell r="C173">
            <v>135</v>
          </cell>
          <cell r="D173">
            <v>171</v>
          </cell>
          <cell r="E173" t="str">
            <v>群馬県</v>
          </cell>
          <cell r="F173" t="str">
            <v>群馬県</v>
          </cell>
          <cell r="G173" t="str">
            <v>群馬県</v>
          </cell>
          <cell r="H173" t="str">
            <v>渋川市</v>
          </cell>
          <cell r="I173" t="str">
            <v>沼尾川</v>
          </cell>
          <cell r="J173" t="str">
            <v>非流通品（出荷予定なし）</v>
          </cell>
          <cell r="K173" t="str">
            <v>水産物</v>
          </cell>
          <cell r="L173" t="str">
            <v>ヤマメ</v>
          </cell>
          <cell r="M173" t="str">
            <v>天然</v>
          </cell>
          <cell r="O173" t="str">
            <v>制限なし</v>
          </cell>
          <cell r="P173" t="str">
            <v>(株)ＫＡＮＳＯテクノス</v>
          </cell>
          <cell r="Q173" t="str">
            <v>Ge</v>
          </cell>
          <cell r="R173">
            <v>45521</v>
          </cell>
          <cell r="S173">
            <v>45541</v>
          </cell>
          <cell r="T173" t="str">
            <v>&lt;4.7</v>
          </cell>
          <cell r="U173" t="str">
            <v>&lt;5.3</v>
          </cell>
          <cell r="V173" t="str">
            <v>&lt;10</v>
          </cell>
          <cell r="W173" t="str">
            <v>水産物（天然）</v>
          </cell>
        </row>
        <row r="174">
          <cell r="C174">
            <v>136</v>
          </cell>
          <cell r="D174">
            <v>172</v>
          </cell>
          <cell r="E174" t="str">
            <v>群馬県</v>
          </cell>
          <cell r="F174" t="str">
            <v>群馬県</v>
          </cell>
          <cell r="G174" t="str">
            <v>群馬県</v>
          </cell>
          <cell r="H174" t="str">
            <v>中之条町</v>
          </cell>
          <cell r="I174" t="str">
            <v>上沢渡川</v>
          </cell>
          <cell r="J174" t="str">
            <v>非流通品（出荷予定なし）</v>
          </cell>
          <cell r="K174" t="str">
            <v>水産物</v>
          </cell>
          <cell r="L174" t="str">
            <v>ヤマメ</v>
          </cell>
          <cell r="M174" t="str">
            <v>天然</v>
          </cell>
          <cell r="O174" t="str">
            <v>制限なし</v>
          </cell>
          <cell r="P174" t="str">
            <v>(株)ＫＡＮＳＯテクノス</v>
          </cell>
          <cell r="Q174" t="str">
            <v>Ge</v>
          </cell>
          <cell r="R174">
            <v>45531</v>
          </cell>
          <cell r="S174">
            <v>45541</v>
          </cell>
          <cell r="T174" t="str">
            <v>&lt;3.7</v>
          </cell>
          <cell r="U174">
            <v>4.3</v>
          </cell>
          <cell r="V174">
            <v>4.3</v>
          </cell>
          <cell r="W174" t="str">
            <v>水産物（天然）</v>
          </cell>
        </row>
        <row r="175">
          <cell r="C175">
            <v>137</v>
          </cell>
          <cell r="D175">
            <v>173</v>
          </cell>
          <cell r="E175" t="str">
            <v>群馬県</v>
          </cell>
          <cell r="F175" t="str">
            <v>群馬県</v>
          </cell>
          <cell r="G175" t="str">
            <v>群馬県</v>
          </cell>
          <cell r="H175" t="str">
            <v>中之条町</v>
          </cell>
          <cell r="I175" t="str">
            <v>四万川</v>
          </cell>
          <cell r="J175" t="str">
            <v>非流通品（出荷予定なし）</v>
          </cell>
          <cell r="K175" t="str">
            <v>水産物</v>
          </cell>
          <cell r="L175" t="str">
            <v>ヤマメ</v>
          </cell>
          <cell r="M175" t="str">
            <v>天然</v>
          </cell>
          <cell r="O175" t="str">
            <v>制限なし</v>
          </cell>
          <cell r="P175" t="str">
            <v>(株)ＫＡＮＳＯテクノス</v>
          </cell>
          <cell r="Q175" t="str">
            <v>Ge</v>
          </cell>
          <cell r="R175">
            <v>45530</v>
          </cell>
          <cell r="S175">
            <v>45541</v>
          </cell>
          <cell r="T175" t="str">
            <v>&lt;6</v>
          </cell>
          <cell r="U175">
            <v>22.5</v>
          </cell>
          <cell r="V175">
            <v>23</v>
          </cell>
          <cell r="W175" t="str">
            <v>水産物（天然）</v>
          </cell>
        </row>
        <row r="176">
          <cell r="C176">
            <v>138</v>
          </cell>
          <cell r="D176">
            <v>174</v>
          </cell>
          <cell r="E176" t="str">
            <v>群馬県</v>
          </cell>
          <cell r="F176" t="str">
            <v>群馬県</v>
          </cell>
          <cell r="G176" t="str">
            <v>群馬県</v>
          </cell>
          <cell r="H176" t="str">
            <v>中之条町</v>
          </cell>
          <cell r="I176" t="str">
            <v>名久田川</v>
          </cell>
          <cell r="J176" t="str">
            <v>非流通品（出荷予定なし）</v>
          </cell>
          <cell r="K176" t="str">
            <v>水産物</v>
          </cell>
          <cell r="L176" t="str">
            <v>ヤマメ</v>
          </cell>
          <cell r="M176" t="str">
            <v>天然</v>
          </cell>
          <cell r="O176" t="str">
            <v>制限なし</v>
          </cell>
          <cell r="P176" t="str">
            <v>(株)ＫＡＮＳＯテクノス</v>
          </cell>
          <cell r="Q176" t="str">
            <v>Ge</v>
          </cell>
          <cell r="R176">
            <v>45526</v>
          </cell>
          <cell r="S176">
            <v>45541</v>
          </cell>
          <cell r="T176" t="str">
            <v>&lt;4.9</v>
          </cell>
          <cell r="U176" t="str">
            <v>&lt;5</v>
          </cell>
          <cell r="V176" t="str">
            <v>&lt;9.9</v>
          </cell>
          <cell r="W176" t="str">
            <v>水産物（天然）</v>
          </cell>
        </row>
        <row r="177">
          <cell r="C177">
            <v>139</v>
          </cell>
          <cell r="D177">
            <v>175</v>
          </cell>
          <cell r="E177" t="str">
            <v>群馬県</v>
          </cell>
          <cell r="F177" t="str">
            <v>群馬県</v>
          </cell>
          <cell r="G177" t="str">
            <v>群馬県</v>
          </cell>
          <cell r="H177" t="str">
            <v>東吾妻町</v>
          </cell>
          <cell r="I177" t="str">
            <v>今川</v>
          </cell>
          <cell r="J177" t="str">
            <v>非流通品（出荷予定なし）</v>
          </cell>
          <cell r="K177" t="str">
            <v>水産物</v>
          </cell>
          <cell r="L177" t="str">
            <v>ヤマメ</v>
          </cell>
          <cell r="M177" t="str">
            <v>天然</v>
          </cell>
          <cell r="O177" t="str">
            <v>制限なし</v>
          </cell>
          <cell r="P177" t="str">
            <v>(株)ＫＡＮＳＯテクノス</v>
          </cell>
          <cell r="Q177" t="str">
            <v>Ge</v>
          </cell>
          <cell r="R177">
            <v>45524</v>
          </cell>
          <cell r="S177">
            <v>45541</v>
          </cell>
          <cell r="T177" t="str">
            <v>&lt;4.4</v>
          </cell>
          <cell r="U177" t="str">
            <v>&lt;4.8</v>
          </cell>
          <cell r="V177" t="str">
            <v>&lt;9.2</v>
          </cell>
          <cell r="W177" t="str">
            <v>水産物（天然）</v>
          </cell>
        </row>
        <row r="178">
          <cell r="C178">
            <v>140</v>
          </cell>
          <cell r="D178">
            <v>176</v>
          </cell>
          <cell r="E178" t="str">
            <v>群馬県</v>
          </cell>
          <cell r="F178" t="str">
            <v>群馬県</v>
          </cell>
          <cell r="G178" t="str">
            <v>群馬県</v>
          </cell>
          <cell r="H178" t="str">
            <v>東吾妻町</v>
          </cell>
          <cell r="I178" t="str">
            <v>温川</v>
          </cell>
          <cell r="J178" t="str">
            <v>非流通品（出荷予定なし）</v>
          </cell>
          <cell r="K178" t="str">
            <v>水産物</v>
          </cell>
          <cell r="L178" t="str">
            <v>ヤマメ</v>
          </cell>
          <cell r="M178" t="str">
            <v>天然</v>
          </cell>
          <cell r="O178" t="str">
            <v>制限なし</v>
          </cell>
          <cell r="P178" t="str">
            <v>(株)ＫＡＮＳＯテクノス</v>
          </cell>
          <cell r="Q178" t="str">
            <v>Ge</v>
          </cell>
          <cell r="R178">
            <v>45531</v>
          </cell>
          <cell r="S178">
            <v>45541</v>
          </cell>
          <cell r="T178" t="str">
            <v>&lt;4.1</v>
          </cell>
          <cell r="U178">
            <v>10.1</v>
          </cell>
          <cell r="V178">
            <v>10</v>
          </cell>
          <cell r="W178" t="str">
            <v>水産物（天然）</v>
          </cell>
        </row>
        <row r="179">
          <cell r="C179">
            <v>141</v>
          </cell>
          <cell r="D179">
            <v>177</v>
          </cell>
          <cell r="E179" t="str">
            <v>群馬県</v>
          </cell>
          <cell r="F179" t="str">
            <v>群馬県</v>
          </cell>
          <cell r="G179" t="str">
            <v>群馬県</v>
          </cell>
          <cell r="H179" t="str">
            <v>東吾妻町</v>
          </cell>
          <cell r="I179" t="str">
            <v>見城川</v>
          </cell>
          <cell r="J179" t="str">
            <v>非流通品（出荷予定なし）</v>
          </cell>
          <cell r="K179" t="str">
            <v>水産物</v>
          </cell>
          <cell r="L179" t="str">
            <v>ヤマメ</v>
          </cell>
          <cell r="M179" t="str">
            <v>天然</v>
          </cell>
          <cell r="O179" t="str">
            <v>制限なし</v>
          </cell>
          <cell r="P179" t="str">
            <v>(株)ＫＡＮＳＯテクノス</v>
          </cell>
          <cell r="Q179" t="str">
            <v>Ge</v>
          </cell>
          <cell r="R179">
            <v>45533</v>
          </cell>
          <cell r="S179">
            <v>45541</v>
          </cell>
          <cell r="T179" t="str">
            <v>&lt;4.5</v>
          </cell>
          <cell r="U179">
            <v>5.6</v>
          </cell>
          <cell r="V179">
            <v>5.6</v>
          </cell>
          <cell r="W179" t="str">
            <v>水産物（天然）</v>
          </cell>
        </row>
        <row r="180">
          <cell r="C180">
            <v>142</v>
          </cell>
          <cell r="D180">
            <v>178</v>
          </cell>
          <cell r="E180" t="str">
            <v>群馬県</v>
          </cell>
          <cell r="F180" t="str">
            <v>群馬県</v>
          </cell>
          <cell r="G180" t="str">
            <v>群馬県</v>
          </cell>
          <cell r="H180" t="str">
            <v>東吾妻町</v>
          </cell>
          <cell r="I180" t="str">
            <v>泉沢川</v>
          </cell>
          <cell r="J180" t="str">
            <v>非流通品（出荷予定なし）</v>
          </cell>
          <cell r="K180" t="str">
            <v>水産物</v>
          </cell>
          <cell r="L180" t="str">
            <v>ヤマメ</v>
          </cell>
          <cell r="M180" t="str">
            <v>天然</v>
          </cell>
          <cell r="O180" t="str">
            <v>制限なし</v>
          </cell>
          <cell r="P180" t="str">
            <v>(株)ＫＡＮＳＯテクノス</v>
          </cell>
          <cell r="Q180" t="str">
            <v>Ge</v>
          </cell>
          <cell r="R180">
            <v>45531</v>
          </cell>
          <cell r="S180">
            <v>45541</v>
          </cell>
          <cell r="T180" t="str">
            <v>&lt;5.6</v>
          </cell>
          <cell r="U180">
            <v>8.5399999999999991</v>
          </cell>
          <cell r="V180">
            <v>8.5</v>
          </cell>
          <cell r="W180" t="str">
            <v>水産物（天然）</v>
          </cell>
        </row>
        <row r="181">
          <cell r="C181">
            <v>143</v>
          </cell>
          <cell r="D181">
            <v>179</v>
          </cell>
          <cell r="E181" t="str">
            <v>群馬県</v>
          </cell>
          <cell r="F181" t="str">
            <v>群馬県</v>
          </cell>
          <cell r="G181" t="str">
            <v>群馬県</v>
          </cell>
          <cell r="H181" t="str">
            <v>東吾妻町</v>
          </cell>
          <cell r="I181" t="str">
            <v>金井川</v>
          </cell>
          <cell r="J181" t="str">
            <v>非流通品（出荷予定なし）</v>
          </cell>
          <cell r="K181" t="str">
            <v>水産物</v>
          </cell>
          <cell r="L181" t="str">
            <v>ヤマメ</v>
          </cell>
          <cell r="M181" t="str">
            <v>天然</v>
          </cell>
          <cell r="O181" t="str">
            <v>制限なし</v>
          </cell>
          <cell r="P181" t="str">
            <v>(株)ＫＡＮＳＯテクノス</v>
          </cell>
          <cell r="Q181" t="str">
            <v>Ge</v>
          </cell>
          <cell r="R181">
            <v>45524</v>
          </cell>
          <cell r="S181">
            <v>45541</v>
          </cell>
          <cell r="T181" t="str">
            <v>&lt;4.7</v>
          </cell>
          <cell r="U181">
            <v>5.29</v>
          </cell>
          <cell r="V181">
            <v>5.3</v>
          </cell>
          <cell r="W181" t="str">
            <v>水産物（天然）</v>
          </cell>
        </row>
        <row r="182">
          <cell r="C182">
            <v>144</v>
          </cell>
          <cell r="D182">
            <v>180</v>
          </cell>
          <cell r="E182" t="str">
            <v>群馬県</v>
          </cell>
          <cell r="F182" t="str">
            <v>群馬県</v>
          </cell>
          <cell r="G182" t="str">
            <v>群馬県</v>
          </cell>
          <cell r="H182" t="str">
            <v>中之条町</v>
          </cell>
          <cell r="I182" t="str">
            <v>上沢渡川</v>
          </cell>
          <cell r="J182" t="str">
            <v>非流通品（出荷予定なし）</v>
          </cell>
          <cell r="K182" t="str">
            <v>水産物</v>
          </cell>
          <cell r="L182" t="str">
            <v>イワナ</v>
          </cell>
          <cell r="M182" t="str">
            <v>天然</v>
          </cell>
          <cell r="O182" t="str">
            <v>制限なし</v>
          </cell>
          <cell r="P182" t="str">
            <v>(株)ＫＡＮＳＯテクノス</v>
          </cell>
          <cell r="Q182" t="str">
            <v>Ge</v>
          </cell>
          <cell r="R182">
            <v>45527</v>
          </cell>
          <cell r="S182">
            <v>45541</v>
          </cell>
          <cell r="T182" t="str">
            <v>&lt;4.8</v>
          </cell>
          <cell r="U182">
            <v>10.4</v>
          </cell>
          <cell r="V182">
            <v>10</v>
          </cell>
          <cell r="W182" t="str">
            <v>水産物（天然）</v>
          </cell>
        </row>
        <row r="183">
          <cell r="C183">
            <v>145</v>
          </cell>
          <cell r="D183">
            <v>181</v>
          </cell>
          <cell r="E183" t="str">
            <v>群馬県</v>
          </cell>
          <cell r="F183" t="str">
            <v>群馬県</v>
          </cell>
          <cell r="G183" t="str">
            <v>群馬県</v>
          </cell>
          <cell r="H183" t="str">
            <v>中之条町</v>
          </cell>
          <cell r="I183" t="str">
            <v>四万川</v>
          </cell>
          <cell r="J183" t="str">
            <v>非流通品（出荷予定なし）</v>
          </cell>
          <cell r="K183" t="str">
            <v>水産物</v>
          </cell>
          <cell r="L183" t="str">
            <v>イワナ</v>
          </cell>
          <cell r="M183" t="str">
            <v>天然</v>
          </cell>
          <cell r="O183" t="str">
            <v>制限なし</v>
          </cell>
          <cell r="P183" t="str">
            <v>(株)ＫＡＮＳＯテクノス</v>
          </cell>
          <cell r="Q183" t="str">
            <v>Ge</v>
          </cell>
          <cell r="R183">
            <v>45535</v>
          </cell>
          <cell r="S183">
            <v>45541</v>
          </cell>
          <cell r="T183" t="str">
            <v>&lt;6</v>
          </cell>
          <cell r="U183">
            <v>10.1</v>
          </cell>
          <cell r="V183">
            <v>10</v>
          </cell>
          <cell r="W183" t="str">
            <v>水産物（天然）</v>
          </cell>
        </row>
        <row r="184">
          <cell r="C184">
            <v>146</v>
          </cell>
          <cell r="D184">
            <v>182</v>
          </cell>
          <cell r="E184" t="str">
            <v>群馬県</v>
          </cell>
          <cell r="F184" t="str">
            <v>群馬県</v>
          </cell>
          <cell r="G184" t="str">
            <v>群馬県</v>
          </cell>
          <cell r="H184" t="str">
            <v>中之条町</v>
          </cell>
          <cell r="I184" t="str">
            <v>名久田川</v>
          </cell>
          <cell r="J184" t="str">
            <v>非流通品（出荷予定なし）</v>
          </cell>
          <cell r="K184" t="str">
            <v>水産物</v>
          </cell>
          <cell r="L184" t="str">
            <v>イワナ</v>
          </cell>
          <cell r="M184" t="str">
            <v>天然</v>
          </cell>
          <cell r="O184" t="str">
            <v>制限なし</v>
          </cell>
          <cell r="P184" t="str">
            <v>(株)ＫＡＮＳＯテクノス</v>
          </cell>
          <cell r="Q184" t="str">
            <v>Ge</v>
          </cell>
          <cell r="R184">
            <v>45529</v>
          </cell>
          <cell r="S184">
            <v>45541</v>
          </cell>
          <cell r="T184" t="str">
            <v>&lt;5.6</v>
          </cell>
          <cell r="U184">
            <v>7.41</v>
          </cell>
          <cell r="V184">
            <v>7.4</v>
          </cell>
          <cell r="W184" t="str">
            <v>水産物（天然）</v>
          </cell>
        </row>
        <row r="185">
          <cell r="C185">
            <v>147</v>
          </cell>
          <cell r="D185">
            <v>183</v>
          </cell>
          <cell r="E185" t="str">
            <v>群馬県</v>
          </cell>
          <cell r="F185" t="str">
            <v>群馬県</v>
          </cell>
          <cell r="G185" t="str">
            <v>群馬県</v>
          </cell>
          <cell r="H185" t="str">
            <v>東吾妻町</v>
          </cell>
          <cell r="I185" t="str">
            <v>今川</v>
          </cell>
          <cell r="J185" t="str">
            <v>非流通品（出荷予定なし）</v>
          </cell>
          <cell r="K185" t="str">
            <v>水産物</v>
          </cell>
          <cell r="L185" t="str">
            <v>イワナ</v>
          </cell>
          <cell r="M185" t="str">
            <v>天然</v>
          </cell>
          <cell r="O185" t="str">
            <v>制限なし</v>
          </cell>
          <cell r="P185" t="str">
            <v>(株)ＫＡＮＳＯテクノス</v>
          </cell>
          <cell r="Q185" t="str">
            <v>Ge</v>
          </cell>
          <cell r="R185">
            <v>45532</v>
          </cell>
          <cell r="S185">
            <v>45541</v>
          </cell>
          <cell r="T185" t="str">
            <v>&lt;4</v>
          </cell>
          <cell r="U185">
            <v>11.9</v>
          </cell>
          <cell r="V185">
            <v>12</v>
          </cell>
          <cell r="W185" t="str">
            <v>水産物（天然）</v>
          </cell>
        </row>
        <row r="186">
          <cell r="C186">
            <v>148</v>
          </cell>
          <cell r="D186">
            <v>184</v>
          </cell>
          <cell r="E186" t="str">
            <v>群馬県</v>
          </cell>
          <cell r="F186" t="str">
            <v>群馬県</v>
          </cell>
          <cell r="G186" t="str">
            <v>群馬県</v>
          </cell>
          <cell r="H186" t="str">
            <v>東吾妻町</v>
          </cell>
          <cell r="I186" t="str">
            <v>温川</v>
          </cell>
          <cell r="J186" t="str">
            <v>非流通品（出荷予定なし）</v>
          </cell>
          <cell r="K186" t="str">
            <v>水産物</v>
          </cell>
          <cell r="L186" t="str">
            <v>イワナ</v>
          </cell>
          <cell r="M186" t="str">
            <v>天然</v>
          </cell>
          <cell r="O186" t="str">
            <v>制限なし</v>
          </cell>
          <cell r="P186" t="str">
            <v>(株)ＫＡＮＳＯテクノス</v>
          </cell>
          <cell r="Q186" t="str">
            <v>Ge</v>
          </cell>
          <cell r="R186">
            <v>45532</v>
          </cell>
          <cell r="S186">
            <v>45541</v>
          </cell>
          <cell r="T186" t="str">
            <v>&lt;4.8</v>
          </cell>
          <cell r="U186">
            <v>6.4</v>
          </cell>
          <cell r="V186">
            <v>6.4</v>
          </cell>
          <cell r="W186" t="str">
            <v>水産物（天然）</v>
          </cell>
        </row>
        <row r="187">
          <cell r="C187">
            <v>149</v>
          </cell>
          <cell r="D187">
            <v>185</v>
          </cell>
          <cell r="E187" t="str">
            <v>群馬県</v>
          </cell>
          <cell r="F187" t="str">
            <v>群馬県</v>
          </cell>
          <cell r="G187" t="str">
            <v>群馬県</v>
          </cell>
          <cell r="H187" t="str">
            <v>東吾妻町</v>
          </cell>
          <cell r="I187" t="str">
            <v>見城川</v>
          </cell>
          <cell r="J187" t="str">
            <v>非流通品（出荷予定なし）</v>
          </cell>
          <cell r="K187" t="str">
            <v>水産物</v>
          </cell>
          <cell r="L187" t="str">
            <v>イワナ</v>
          </cell>
          <cell r="M187" t="str">
            <v>天然</v>
          </cell>
          <cell r="O187" t="str">
            <v>制限なし</v>
          </cell>
          <cell r="P187" t="str">
            <v>(株)ＫＡＮＳＯテクノス</v>
          </cell>
          <cell r="Q187" t="str">
            <v>Ge</v>
          </cell>
          <cell r="R187">
            <v>45530</v>
          </cell>
          <cell r="S187">
            <v>45541</v>
          </cell>
          <cell r="T187" t="str">
            <v>&lt;3.8</v>
          </cell>
          <cell r="U187" t="str">
            <v>&lt;5.6</v>
          </cell>
          <cell r="V187" t="str">
            <v>&lt;9.4</v>
          </cell>
          <cell r="W187" t="str">
            <v>水産物（天然）</v>
          </cell>
        </row>
        <row r="188">
          <cell r="C188">
            <v>150</v>
          </cell>
          <cell r="D188">
            <v>186</v>
          </cell>
          <cell r="E188" t="str">
            <v>群馬県</v>
          </cell>
          <cell r="F188" t="str">
            <v>群馬県</v>
          </cell>
          <cell r="G188" t="str">
            <v>群馬県</v>
          </cell>
          <cell r="H188" t="str">
            <v>東吾妻町</v>
          </cell>
          <cell r="I188" t="str">
            <v>泉沢川</v>
          </cell>
          <cell r="J188" t="str">
            <v>非流通品（出荷予定なし）</v>
          </cell>
          <cell r="K188" t="str">
            <v>水産物</v>
          </cell>
          <cell r="L188" t="str">
            <v>イワナ</v>
          </cell>
          <cell r="M188" t="str">
            <v>天然</v>
          </cell>
          <cell r="O188" t="str">
            <v>制限なし</v>
          </cell>
          <cell r="P188" t="str">
            <v>(株)ＫＡＮＳＯテクノス</v>
          </cell>
          <cell r="Q188" t="str">
            <v>Ge</v>
          </cell>
          <cell r="R188">
            <v>45527</v>
          </cell>
          <cell r="S188">
            <v>45541</v>
          </cell>
          <cell r="T188" t="str">
            <v>&lt;3.4</v>
          </cell>
          <cell r="U188">
            <v>7.79</v>
          </cell>
          <cell r="V188">
            <v>7.8</v>
          </cell>
          <cell r="W188" t="str">
            <v>水産物（天然）</v>
          </cell>
        </row>
        <row r="189">
          <cell r="C189">
            <v>151</v>
          </cell>
          <cell r="D189">
            <v>187</v>
          </cell>
          <cell r="E189" t="str">
            <v>群馬県</v>
          </cell>
          <cell r="F189" t="str">
            <v>群馬県</v>
          </cell>
          <cell r="G189" t="str">
            <v>群馬県</v>
          </cell>
          <cell r="H189" t="str">
            <v>東吾妻町</v>
          </cell>
          <cell r="I189" t="str">
            <v>金井川</v>
          </cell>
          <cell r="J189" t="str">
            <v>非流通品（出荷予定なし）</v>
          </cell>
          <cell r="K189" t="str">
            <v>水産物</v>
          </cell>
          <cell r="L189" t="str">
            <v>イワナ</v>
          </cell>
          <cell r="M189" t="str">
            <v>天然</v>
          </cell>
          <cell r="O189" t="str">
            <v>制限なし</v>
          </cell>
          <cell r="P189" t="str">
            <v>(株)ＫＡＮＳＯテクノス</v>
          </cell>
          <cell r="Q189" t="str">
            <v>Ge</v>
          </cell>
          <cell r="R189">
            <v>45531</v>
          </cell>
          <cell r="S189">
            <v>45541</v>
          </cell>
          <cell r="T189" t="str">
            <v>&lt;4.8</v>
          </cell>
          <cell r="U189" t="str">
            <v>&lt;4.9</v>
          </cell>
          <cell r="V189" t="str">
            <v>&lt;9.7</v>
          </cell>
          <cell r="W189" t="str">
            <v>水産物（天然）</v>
          </cell>
        </row>
        <row r="190">
          <cell r="C190">
            <v>152</v>
          </cell>
          <cell r="D190">
            <v>188</v>
          </cell>
          <cell r="E190" t="str">
            <v>群馬県</v>
          </cell>
          <cell r="F190" t="str">
            <v>群馬県</v>
          </cell>
          <cell r="G190" t="str">
            <v>群馬県</v>
          </cell>
          <cell r="H190" t="str">
            <v>川場村</v>
          </cell>
          <cell r="J190" t="str">
            <v>非流通品（出荷予定あり）</v>
          </cell>
          <cell r="K190" t="str">
            <v>農産物</v>
          </cell>
          <cell r="L190" t="str">
            <v>ブドウ</v>
          </cell>
          <cell r="N190" t="str">
            <v>露地栽培</v>
          </cell>
          <cell r="O190" t="str">
            <v>制限なし</v>
          </cell>
          <cell r="P190" t="str">
            <v>一般財団法人
東京顕微鏡院</v>
          </cell>
          <cell r="Q190" t="str">
            <v>Ｇｅ</v>
          </cell>
          <cell r="R190">
            <v>45544</v>
          </cell>
          <cell r="S190">
            <v>45546</v>
          </cell>
          <cell r="T190" t="str">
            <v>&lt;2.2</v>
          </cell>
          <cell r="U190" t="str">
            <v>&lt;1.8</v>
          </cell>
          <cell r="V190" t="str">
            <v>&lt;3.9</v>
          </cell>
          <cell r="W190" t="str">
            <v>果実</v>
          </cell>
        </row>
        <row r="191">
          <cell r="C191">
            <v>152</v>
          </cell>
          <cell r="D191">
            <v>189</v>
          </cell>
          <cell r="E191" t="str">
            <v>群馬県</v>
          </cell>
          <cell r="F191" t="str">
            <v>群馬県</v>
          </cell>
          <cell r="G191" t="str">
            <v>群馬県</v>
          </cell>
          <cell r="H191" t="str">
            <v>みなかみ町</v>
          </cell>
          <cell r="I191" t="str">
            <v>－</v>
          </cell>
          <cell r="J191" t="str">
            <v>非流通品（出荷予定なし）</v>
          </cell>
          <cell r="K191" t="str">
            <v>農産物</v>
          </cell>
          <cell r="L191" t="str">
            <v>タケノコ（マダケ）</v>
          </cell>
          <cell r="M191" t="str">
            <v>野生</v>
          </cell>
          <cell r="N191" t="str">
            <v>－</v>
          </cell>
          <cell r="O191" t="str">
            <v>都道府県による出荷自粛等</v>
          </cell>
          <cell r="P191" t="str">
            <v xml:space="preserve">(株)食環境衛生研究所 </v>
          </cell>
          <cell r="Q191" t="str">
            <v>Ge</v>
          </cell>
          <cell r="R191">
            <v>45460</v>
          </cell>
          <cell r="S191">
            <v>45546</v>
          </cell>
          <cell r="T191" t="str">
            <v>&lt;9.32</v>
          </cell>
          <cell r="U191" t="str">
            <v>&lt;6.84</v>
          </cell>
          <cell r="V191" t="str">
            <v>&lt;16</v>
          </cell>
          <cell r="W191" t="str">
            <v>山菜類（野生）</v>
          </cell>
        </row>
        <row r="192">
          <cell r="C192">
            <v>152</v>
          </cell>
          <cell r="D192">
            <v>190</v>
          </cell>
          <cell r="E192" t="str">
            <v>群馬県</v>
          </cell>
          <cell r="F192" t="str">
            <v>群馬県</v>
          </cell>
          <cell r="G192" t="str">
            <v>群馬県</v>
          </cell>
          <cell r="H192" t="str">
            <v>みなかみ町</v>
          </cell>
          <cell r="I192" t="str">
            <v>－</v>
          </cell>
          <cell r="J192" t="str">
            <v>非流通品（出荷予定なし）</v>
          </cell>
          <cell r="K192" t="str">
            <v>農産物</v>
          </cell>
          <cell r="L192" t="str">
            <v>タケノコ（マダケ）</v>
          </cell>
          <cell r="M192" t="str">
            <v>野生</v>
          </cell>
          <cell r="N192" t="str">
            <v>－</v>
          </cell>
          <cell r="O192" t="str">
            <v>都道府県による出荷自粛等</v>
          </cell>
          <cell r="P192" t="str">
            <v xml:space="preserve">(株)食環境衛生研究所 </v>
          </cell>
          <cell r="Q192" t="str">
            <v>Ge</v>
          </cell>
          <cell r="R192">
            <v>45479</v>
          </cell>
          <cell r="S192">
            <v>45546</v>
          </cell>
          <cell r="T192" t="str">
            <v>&lt;9.62</v>
          </cell>
          <cell r="U192">
            <v>18.899999999999999</v>
          </cell>
          <cell r="V192">
            <v>19</v>
          </cell>
          <cell r="W192" t="str">
            <v>山菜類（野生）</v>
          </cell>
        </row>
        <row r="193">
          <cell r="C193">
            <v>152</v>
          </cell>
          <cell r="D193">
            <v>191</v>
          </cell>
          <cell r="E193" t="str">
            <v>群馬県</v>
          </cell>
          <cell r="F193" t="str">
            <v>群馬県</v>
          </cell>
          <cell r="G193" t="str">
            <v>群馬県</v>
          </cell>
          <cell r="H193" t="str">
            <v>みなかみ町</v>
          </cell>
          <cell r="I193" t="str">
            <v>－</v>
          </cell>
          <cell r="J193" t="str">
            <v>非流通品（出荷予定なし）</v>
          </cell>
          <cell r="K193" t="str">
            <v>農産物</v>
          </cell>
          <cell r="L193" t="str">
            <v>タケノコ（マダケ）</v>
          </cell>
          <cell r="M193" t="str">
            <v>野生</v>
          </cell>
          <cell r="N193" t="str">
            <v>－</v>
          </cell>
          <cell r="O193" t="str">
            <v>都道府県による出荷自粛等</v>
          </cell>
          <cell r="P193" t="str">
            <v xml:space="preserve">(株)食環境衛生研究所 </v>
          </cell>
          <cell r="Q193" t="str">
            <v>Ge</v>
          </cell>
          <cell r="R193">
            <v>45481</v>
          </cell>
          <cell r="S193">
            <v>45546</v>
          </cell>
          <cell r="T193" t="str">
            <v>&lt;9.55</v>
          </cell>
          <cell r="U193" t="str">
            <v>&lt;7.39</v>
          </cell>
          <cell r="V193" t="str">
            <v>&lt;17</v>
          </cell>
          <cell r="W193" t="str">
            <v>山菜類（野生）</v>
          </cell>
        </row>
        <row r="194">
          <cell r="C194">
            <v>153</v>
          </cell>
          <cell r="D194">
            <v>192</v>
          </cell>
          <cell r="E194" t="str">
            <v>群馬県</v>
          </cell>
          <cell r="F194" t="str">
            <v>群馬県</v>
          </cell>
          <cell r="G194" t="str">
            <v>群馬県</v>
          </cell>
          <cell r="H194" t="str">
            <v>桐生市</v>
          </cell>
          <cell r="I194" t="str">
            <v>梅田湖</v>
          </cell>
          <cell r="J194" t="str">
            <v>非流通品（出荷予定なし）</v>
          </cell>
          <cell r="K194" t="str">
            <v>水産物</v>
          </cell>
          <cell r="L194" t="str">
            <v>ワカサギ</v>
          </cell>
          <cell r="M194" t="str">
            <v>天然</v>
          </cell>
          <cell r="O194" t="str">
            <v>制限なし</v>
          </cell>
          <cell r="P194" t="str">
            <v>(公財)海洋生物環境研究所</v>
          </cell>
          <cell r="Q194" t="str">
            <v>Ge</v>
          </cell>
          <cell r="R194">
            <v>45539</v>
          </cell>
          <cell r="S194">
            <v>45548</v>
          </cell>
          <cell r="T194" t="str">
            <v>&lt;4.0</v>
          </cell>
          <cell r="U194" t="str">
            <v>&lt;4.0</v>
          </cell>
          <cell r="V194" t="str">
            <v>&lt;8</v>
          </cell>
          <cell r="W194" t="str">
            <v>水産物（天然）</v>
          </cell>
        </row>
        <row r="195">
          <cell r="C195">
            <v>154</v>
          </cell>
          <cell r="D195">
            <v>193</v>
          </cell>
          <cell r="E195" t="str">
            <v>群馬県</v>
          </cell>
          <cell r="F195" t="str">
            <v>群馬県</v>
          </cell>
          <cell r="G195" t="str">
            <v>群馬県</v>
          </cell>
          <cell r="H195" t="str">
            <v>藤岡市</v>
          </cell>
          <cell r="I195" t="str">
            <v>神流湖</v>
          </cell>
          <cell r="J195" t="str">
            <v>非流通品（出荷予定なし）</v>
          </cell>
          <cell r="K195" t="str">
            <v>水産物</v>
          </cell>
          <cell r="L195" t="str">
            <v>ワカサギ</v>
          </cell>
          <cell r="M195" t="str">
            <v>天然</v>
          </cell>
          <cell r="O195" t="str">
            <v>制限なし</v>
          </cell>
          <cell r="P195" t="str">
            <v>(公財)海洋生物環境研究所</v>
          </cell>
          <cell r="Q195" t="str">
            <v>Ge</v>
          </cell>
          <cell r="R195">
            <v>45542</v>
          </cell>
          <cell r="S195">
            <v>45548</v>
          </cell>
          <cell r="T195" t="str">
            <v>&lt;2.8</v>
          </cell>
          <cell r="U195" t="str">
            <v>&lt;3.1</v>
          </cell>
          <cell r="V195" t="str">
            <v>&lt;5.9</v>
          </cell>
          <cell r="W195" t="str">
            <v>水産物（天然）</v>
          </cell>
        </row>
        <row r="196">
          <cell r="C196">
            <v>155</v>
          </cell>
          <cell r="D196">
            <v>194</v>
          </cell>
          <cell r="E196" t="str">
            <v>群馬県</v>
          </cell>
          <cell r="F196" t="str">
            <v>群馬県</v>
          </cell>
          <cell r="G196" t="str">
            <v>群馬県</v>
          </cell>
          <cell r="H196" t="str">
            <v>安中市</v>
          </cell>
          <cell r="I196" t="str">
            <v>－</v>
          </cell>
          <cell r="J196" t="str">
            <v>非流通品（出荷予定なし）</v>
          </cell>
          <cell r="K196" t="str">
            <v>農産物</v>
          </cell>
          <cell r="L196" t="str">
            <v>シイタケ</v>
          </cell>
          <cell r="M196" t="str">
            <v>栽培</v>
          </cell>
          <cell r="N196" t="str">
            <v>原木、露地</v>
          </cell>
          <cell r="O196" t="str">
            <v>制限なし</v>
          </cell>
          <cell r="P196" t="str">
            <v xml:space="preserve">(株)食環境衛生研究所 </v>
          </cell>
          <cell r="Q196" t="str">
            <v>Ge</v>
          </cell>
          <cell r="R196">
            <v>45551</v>
          </cell>
          <cell r="S196">
            <v>45560</v>
          </cell>
          <cell r="T196" t="str">
            <v>&lt;9.36</v>
          </cell>
          <cell r="U196">
            <v>16.3</v>
          </cell>
          <cell r="V196">
            <v>16</v>
          </cell>
          <cell r="W196" t="str">
            <v>きのこ類（栽培）</v>
          </cell>
        </row>
        <row r="197">
          <cell r="C197">
            <v>155</v>
          </cell>
          <cell r="D197">
            <v>195</v>
          </cell>
          <cell r="E197" t="str">
            <v>群馬県</v>
          </cell>
          <cell r="F197" t="str">
            <v>群馬県</v>
          </cell>
          <cell r="G197" t="str">
            <v>群馬県</v>
          </cell>
          <cell r="H197" t="str">
            <v>中之条町</v>
          </cell>
          <cell r="I197" t="str">
            <v>－</v>
          </cell>
          <cell r="J197" t="str">
            <v>非流通品（出荷予定なし）</v>
          </cell>
          <cell r="K197" t="str">
            <v>農産物</v>
          </cell>
          <cell r="L197" t="str">
            <v>タマゴタケ</v>
          </cell>
          <cell r="M197" t="str">
            <v>野生</v>
          </cell>
          <cell r="N197" t="str">
            <v>－</v>
          </cell>
          <cell r="O197" t="str">
            <v>国による出荷制限</v>
          </cell>
          <cell r="P197" t="str">
            <v xml:space="preserve">(株)食環境衛生研究所 </v>
          </cell>
          <cell r="Q197" t="str">
            <v>Ge</v>
          </cell>
          <cell r="R197">
            <v>45548</v>
          </cell>
          <cell r="S197">
            <v>45567</v>
          </cell>
          <cell r="T197" t="str">
            <v>&lt;8.99</v>
          </cell>
          <cell r="U197">
            <v>175</v>
          </cell>
          <cell r="V197">
            <v>180</v>
          </cell>
          <cell r="W197" t="str">
            <v>きのこ類（野生）</v>
          </cell>
        </row>
        <row r="198">
          <cell r="C198">
            <v>156</v>
          </cell>
          <cell r="D198">
            <v>196</v>
          </cell>
          <cell r="E198" t="str">
            <v>群馬県</v>
          </cell>
          <cell r="F198" t="str">
            <v>群馬県</v>
          </cell>
          <cell r="G198" t="str">
            <v>群馬県</v>
          </cell>
          <cell r="H198" t="str">
            <v>神流町</v>
          </cell>
          <cell r="I198" t="str">
            <v>－</v>
          </cell>
          <cell r="J198" t="str">
            <v>非流通品（出荷予定なし）</v>
          </cell>
          <cell r="K198" t="str">
            <v>農産物</v>
          </cell>
          <cell r="L198" t="str">
            <v>シャカシメジ</v>
          </cell>
          <cell r="M198" t="str">
            <v>野生</v>
          </cell>
          <cell r="N198" t="str">
            <v>－</v>
          </cell>
          <cell r="O198" t="str">
            <v>制限なし</v>
          </cell>
          <cell r="P198" t="str">
            <v xml:space="preserve">(株)食環境衛生研究所 </v>
          </cell>
          <cell r="Q198" t="str">
            <v>Ge</v>
          </cell>
          <cell r="R198">
            <v>45558</v>
          </cell>
          <cell r="S198">
            <v>45567</v>
          </cell>
          <cell r="T198" t="str">
            <v>&lt;9.44</v>
          </cell>
          <cell r="U198" t="str">
            <v>&lt;8.47</v>
          </cell>
          <cell r="V198" t="str">
            <v>&lt;18</v>
          </cell>
          <cell r="W198" t="str">
            <v>きのこ類（野生）</v>
          </cell>
        </row>
        <row r="199">
          <cell r="C199">
            <v>157</v>
          </cell>
          <cell r="D199">
            <v>197</v>
          </cell>
          <cell r="E199" t="str">
            <v>群馬県</v>
          </cell>
          <cell r="F199" t="str">
            <v>群馬県</v>
          </cell>
          <cell r="G199" t="str">
            <v>群馬県</v>
          </cell>
          <cell r="H199" t="str">
            <v>桐生市</v>
          </cell>
          <cell r="I199" t="str">
            <v>－</v>
          </cell>
          <cell r="J199" t="str">
            <v>非流通品（出荷予定なし）</v>
          </cell>
          <cell r="K199" t="str">
            <v>農産物</v>
          </cell>
          <cell r="L199" t="str">
            <v>シイタケ</v>
          </cell>
          <cell r="M199" t="str">
            <v>栽培</v>
          </cell>
          <cell r="N199" t="str">
            <v>原木、露地</v>
          </cell>
          <cell r="O199" t="str">
            <v>制限なし</v>
          </cell>
          <cell r="P199" t="str">
            <v xml:space="preserve">(株)食環境衛生研究所 </v>
          </cell>
          <cell r="Q199" t="str">
            <v>Ge</v>
          </cell>
          <cell r="R199">
            <v>45558</v>
          </cell>
          <cell r="S199">
            <v>45567</v>
          </cell>
          <cell r="T199" t="str">
            <v>&lt;9.61</v>
          </cell>
          <cell r="U199">
            <v>9.65</v>
          </cell>
          <cell r="V199">
            <v>9.6999999999999993</v>
          </cell>
          <cell r="W199" t="str">
            <v>きのこ類（栽培）</v>
          </cell>
        </row>
        <row r="200">
          <cell r="C200">
            <v>158</v>
          </cell>
          <cell r="D200">
            <v>198</v>
          </cell>
          <cell r="E200" t="str">
            <v>群馬県</v>
          </cell>
          <cell r="F200" t="str">
            <v>群馬県</v>
          </cell>
          <cell r="G200" t="str">
            <v>群馬県</v>
          </cell>
          <cell r="H200" t="str">
            <v>桐生市</v>
          </cell>
          <cell r="I200" t="str">
            <v>－</v>
          </cell>
          <cell r="J200" t="str">
            <v>非流通品（出荷予定なし）</v>
          </cell>
          <cell r="K200" t="str">
            <v>農産物</v>
          </cell>
          <cell r="L200" t="str">
            <v>乾シイタケ</v>
          </cell>
          <cell r="M200" t="str">
            <v>栽培</v>
          </cell>
          <cell r="N200" t="str">
            <v>原木、露地</v>
          </cell>
          <cell r="O200" t="str">
            <v>制限なし</v>
          </cell>
          <cell r="P200" t="str">
            <v xml:space="preserve">(株)食環境衛生研究所 </v>
          </cell>
          <cell r="Q200" t="str">
            <v>Ge</v>
          </cell>
          <cell r="R200">
            <v>45558</v>
          </cell>
          <cell r="S200">
            <v>45567</v>
          </cell>
          <cell r="T200" t="str">
            <v>&lt;9.59</v>
          </cell>
          <cell r="U200" t="str">
            <v>&lt;8.47</v>
          </cell>
          <cell r="V200" t="str">
            <v>&lt;18</v>
          </cell>
          <cell r="W200" t="str">
            <v>きのこ類（栽培）</v>
          </cell>
        </row>
        <row r="201">
          <cell r="C201">
            <v>159</v>
          </cell>
          <cell r="D201">
            <v>199</v>
          </cell>
          <cell r="E201" t="str">
            <v>群馬県</v>
          </cell>
          <cell r="F201" t="str">
            <v>群馬県</v>
          </cell>
          <cell r="G201" t="str">
            <v>群馬県</v>
          </cell>
          <cell r="H201" t="str">
            <v>下仁田町</v>
          </cell>
          <cell r="I201" t="str">
            <v>荒船湖</v>
          </cell>
          <cell r="J201" t="str">
            <v>非流通品（出荷予定なし）</v>
          </cell>
          <cell r="K201" t="str">
            <v>水産物</v>
          </cell>
          <cell r="L201" t="str">
            <v>ワカサギ</v>
          </cell>
          <cell r="M201" t="str">
            <v>天然</v>
          </cell>
          <cell r="O201" t="str">
            <v>制限なし</v>
          </cell>
          <cell r="P201" t="str">
            <v>(公財)海洋生物環境研究所</v>
          </cell>
          <cell r="Q201" t="str">
            <v>Ge</v>
          </cell>
          <cell r="R201">
            <v>45564</v>
          </cell>
          <cell r="S201">
            <v>45569</v>
          </cell>
          <cell r="T201" t="str">
            <v>&lt;3.3</v>
          </cell>
          <cell r="U201" t="str">
            <v>&lt;4.2</v>
          </cell>
          <cell r="V201" t="str">
            <v>&lt;7.5</v>
          </cell>
          <cell r="W201" t="str">
            <v>水産物（天然）</v>
          </cell>
        </row>
        <row r="202">
          <cell r="C202">
            <v>160</v>
          </cell>
          <cell r="D202">
            <v>200</v>
          </cell>
          <cell r="E202" t="str">
            <v>群馬県</v>
          </cell>
          <cell r="F202" t="str">
            <v>群馬県</v>
          </cell>
          <cell r="G202" t="str">
            <v>群馬県</v>
          </cell>
          <cell r="H202" t="str">
            <v>みなかみ町</v>
          </cell>
          <cell r="I202" t="str">
            <v>赤谷湖</v>
          </cell>
          <cell r="J202" t="str">
            <v>非流通品（出荷予定なし）</v>
          </cell>
          <cell r="K202" t="str">
            <v>水産物</v>
          </cell>
          <cell r="L202" t="str">
            <v>ワカサギ</v>
          </cell>
          <cell r="M202" t="str">
            <v>天然</v>
          </cell>
          <cell r="O202" t="str">
            <v>制限なし</v>
          </cell>
          <cell r="P202" t="str">
            <v>(公財)海洋生物環境研究所</v>
          </cell>
          <cell r="Q202" t="str">
            <v>Ge</v>
          </cell>
          <cell r="R202">
            <v>45551</v>
          </cell>
          <cell r="S202">
            <v>45569</v>
          </cell>
          <cell r="T202" t="str">
            <v>&lt;2.9</v>
          </cell>
          <cell r="U202" t="str">
            <v>&lt;3</v>
          </cell>
          <cell r="V202" t="str">
            <v>&lt;5.9</v>
          </cell>
          <cell r="W202" t="str">
            <v>水産物（天然）</v>
          </cell>
        </row>
        <row r="203">
          <cell r="C203">
            <v>161</v>
          </cell>
          <cell r="D203">
            <v>201</v>
          </cell>
          <cell r="E203" t="str">
            <v>群馬県</v>
          </cell>
          <cell r="F203" t="str">
            <v>群馬県</v>
          </cell>
          <cell r="G203" t="str">
            <v>群馬県</v>
          </cell>
          <cell r="H203" t="str">
            <v>みなかみ町</v>
          </cell>
          <cell r="I203" t="str">
            <v>奥利根湖</v>
          </cell>
          <cell r="J203" t="str">
            <v>非流通品（出荷予定なし）</v>
          </cell>
          <cell r="K203" t="str">
            <v>水産物</v>
          </cell>
          <cell r="L203" t="str">
            <v>ワカサギ</v>
          </cell>
          <cell r="M203" t="str">
            <v>天然</v>
          </cell>
          <cell r="O203" t="str">
            <v>制限なし</v>
          </cell>
          <cell r="P203" t="str">
            <v>(公財)海洋生物環境研究所</v>
          </cell>
          <cell r="Q203" t="str">
            <v>Ge</v>
          </cell>
          <cell r="R203">
            <v>45556</v>
          </cell>
          <cell r="S203">
            <v>45569</v>
          </cell>
          <cell r="T203" t="str">
            <v>&lt;3.6</v>
          </cell>
          <cell r="U203">
            <v>3.63</v>
          </cell>
          <cell r="V203">
            <v>3.6</v>
          </cell>
          <cell r="W203" t="str">
            <v>水産物（天然）</v>
          </cell>
        </row>
        <row r="204">
          <cell r="C204">
            <v>162</v>
          </cell>
          <cell r="D204">
            <v>202</v>
          </cell>
          <cell r="E204" t="str">
            <v>群馬県</v>
          </cell>
          <cell r="F204" t="str">
            <v>群馬県</v>
          </cell>
          <cell r="G204" t="str">
            <v>群馬県</v>
          </cell>
          <cell r="H204" t="str">
            <v>川場村</v>
          </cell>
          <cell r="J204" t="str">
            <v>非流通品（出荷予定あり）</v>
          </cell>
          <cell r="K204" t="str">
            <v>農産物</v>
          </cell>
          <cell r="L204" t="str">
            <v>リンゴ</v>
          </cell>
          <cell r="N204" t="str">
            <v>露地</v>
          </cell>
          <cell r="O204" t="str">
            <v>制限なし</v>
          </cell>
          <cell r="P204" t="str">
            <v>一般財団法人
東京顕微鏡院</v>
          </cell>
          <cell r="Q204" t="str">
            <v>Ｇｅ</v>
          </cell>
          <cell r="R204">
            <v>45572</v>
          </cell>
          <cell r="S204">
            <v>45574</v>
          </cell>
          <cell r="T204" t="str">
            <v>&lt;2.0</v>
          </cell>
          <cell r="U204" t="str">
            <v>&lt;2.5</v>
          </cell>
          <cell r="V204" t="str">
            <v>&lt;4.4</v>
          </cell>
          <cell r="W204" t="str">
            <v>果実</v>
          </cell>
        </row>
        <row r="205">
          <cell r="C205">
            <v>163</v>
          </cell>
          <cell r="D205">
            <v>203</v>
          </cell>
          <cell r="E205" t="str">
            <v>群馬県</v>
          </cell>
          <cell r="F205" t="str">
            <v>群馬県</v>
          </cell>
          <cell r="G205" t="str">
            <v>群馬県</v>
          </cell>
          <cell r="H205" t="str">
            <v>川場村</v>
          </cell>
          <cell r="J205" t="str">
            <v>非流通品（出荷予定あり）</v>
          </cell>
          <cell r="K205" t="str">
            <v>農産物</v>
          </cell>
          <cell r="L205" t="str">
            <v>ジャガイモ</v>
          </cell>
          <cell r="N205" t="str">
            <v>露地</v>
          </cell>
          <cell r="O205" t="str">
            <v>制限なし</v>
          </cell>
          <cell r="P205" t="str">
            <v>一般財団法人
東京顕微鏡院</v>
          </cell>
          <cell r="Q205" t="str">
            <v>Ｇｅ</v>
          </cell>
          <cell r="R205">
            <v>45572</v>
          </cell>
          <cell r="S205">
            <v>45574</v>
          </cell>
          <cell r="T205" t="str">
            <v>&lt;2.3</v>
          </cell>
          <cell r="U205" t="str">
            <v>&lt;1.8</v>
          </cell>
          <cell r="V205" t="str">
            <v>&lt;4.0</v>
          </cell>
          <cell r="W205" t="str">
            <v>野菜</v>
          </cell>
        </row>
        <row r="206">
          <cell r="C206">
            <v>164</v>
          </cell>
          <cell r="D206">
            <v>204</v>
          </cell>
          <cell r="E206" t="str">
            <v>群馬県</v>
          </cell>
          <cell r="F206" t="str">
            <v>群馬県</v>
          </cell>
          <cell r="G206" t="str">
            <v>群馬県</v>
          </cell>
          <cell r="H206" t="str">
            <v>下仁田町</v>
          </cell>
          <cell r="J206" t="str">
            <v>非流通品（出荷予定あり）</v>
          </cell>
          <cell r="K206" t="str">
            <v>農産物</v>
          </cell>
          <cell r="L206" t="str">
            <v>コンニャクイモ</v>
          </cell>
          <cell r="N206" t="str">
            <v>露地</v>
          </cell>
          <cell r="O206" t="str">
            <v>制限なし</v>
          </cell>
          <cell r="P206" t="str">
            <v>一般財団法人
東京顕微鏡院</v>
          </cell>
          <cell r="Q206" t="str">
            <v>Ｇｅ</v>
          </cell>
          <cell r="R206">
            <v>45572</v>
          </cell>
          <cell r="S206">
            <v>45574</v>
          </cell>
          <cell r="T206" t="str">
            <v>&lt;2.1</v>
          </cell>
          <cell r="U206" t="str">
            <v>&lt;1.8</v>
          </cell>
          <cell r="V206" t="str">
            <v>&lt;3.8</v>
          </cell>
          <cell r="W206" t="str">
            <v>野菜</v>
          </cell>
        </row>
        <row r="207">
          <cell r="C207">
            <v>165</v>
          </cell>
          <cell r="D207">
            <v>205</v>
          </cell>
          <cell r="E207" t="str">
            <v>群馬県</v>
          </cell>
          <cell r="F207" t="str">
            <v>群馬県</v>
          </cell>
          <cell r="G207" t="str">
            <v>群馬県</v>
          </cell>
          <cell r="H207" t="str">
            <v>川場村</v>
          </cell>
          <cell r="J207" t="str">
            <v>非流通品（出荷予定あり）</v>
          </cell>
          <cell r="K207" t="str">
            <v>農産物</v>
          </cell>
          <cell r="L207" t="str">
            <v>コメ</v>
          </cell>
          <cell r="N207" t="str">
            <v>露地</v>
          </cell>
          <cell r="O207" t="str">
            <v>制限なし</v>
          </cell>
          <cell r="P207" t="str">
            <v>一般財団法人
東京顕微鏡院</v>
          </cell>
          <cell r="Q207" t="str">
            <v>Ｇｅ</v>
          </cell>
          <cell r="R207">
            <v>45572</v>
          </cell>
          <cell r="S207">
            <v>45574</v>
          </cell>
          <cell r="T207" t="str">
            <v>&lt;1.7</v>
          </cell>
          <cell r="U207" t="str">
            <v>&lt;1.5</v>
          </cell>
          <cell r="V207" t="str">
            <v>&lt;3.1</v>
          </cell>
          <cell r="W207" t="str">
            <v>米</v>
          </cell>
        </row>
        <row r="208">
          <cell r="C208">
            <v>166</v>
          </cell>
          <cell r="D208">
            <v>206</v>
          </cell>
          <cell r="E208" t="str">
            <v>群馬県</v>
          </cell>
          <cell r="F208" t="str">
            <v>群馬県</v>
          </cell>
          <cell r="G208" t="str">
            <v>群馬県</v>
          </cell>
          <cell r="H208" t="str">
            <v>下仁田町</v>
          </cell>
          <cell r="I208" t="str">
            <v>－</v>
          </cell>
          <cell r="J208" t="str">
            <v>非流通品（出荷予定あり）</v>
          </cell>
          <cell r="K208" t="str">
            <v>農産物</v>
          </cell>
          <cell r="L208" t="str">
            <v>シイタケ</v>
          </cell>
          <cell r="M208" t="str">
            <v>栽培</v>
          </cell>
          <cell r="N208" t="str">
            <v>原木、施設</v>
          </cell>
          <cell r="O208" t="str">
            <v>制限なし</v>
          </cell>
          <cell r="P208" t="str">
            <v xml:space="preserve">(株)食環境衛生研究所 </v>
          </cell>
          <cell r="Q208" t="str">
            <v>Ge</v>
          </cell>
          <cell r="R208">
            <v>45564</v>
          </cell>
          <cell r="S208">
            <v>45574</v>
          </cell>
          <cell r="T208" t="str">
            <v>&lt;9.52</v>
          </cell>
          <cell r="U208" t="str">
            <v>&lt;7.11</v>
          </cell>
          <cell r="V208" t="str">
            <v>&lt;17</v>
          </cell>
          <cell r="W208" t="str">
            <v>きのこ類（栽培）</v>
          </cell>
        </row>
        <row r="209">
          <cell r="C209">
            <v>167</v>
          </cell>
          <cell r="D209">
            <v>207</v>
          </cell>
          <cell r="E209" t="str">
            <v>群馬県</v>
          </cell>
          <cell r="F209" t="str">
            <v>群馬県</v>
          </cell>
          <cell r="G209" t="str">
            <v>群馬県</v>
          </cell>
          <cell r="H209" t="str">
            <v>桐生市</v>
          </cell>
          <cell r="I209" t="str">
            <v>－</v>
          </cell>
          <cell r="J209" t="str">
            <v>非流通品（出荷予定あり）</v>
          </cell>
          <cell r="K209" t="str">
            <v>農産物</v>
          </cell>
          <cell r="L209" t="str">
            <v>シイタケ</v>
          </cell>
          <cell r="M209" t="str">
            <v>栽培</v>
          </cell>
          <cell r="N209" t="str">
            <v>原木、露地</v>
          </cell>
          <cell r="O209" t="str">
            <v>制限なし</v>
          </cell>
          <cell r="P209" t="str">
            <v xml:space="preserve">(株)食環境衛生研究所 </v>
          </cell>
          <cell r="Q209" t="str">
            <v>Ge</v>
          </cell>
          <cell r="R209">
            <v>45559</v>
          </cell>
          <cell r="S209">
            <v>45574</v>
          </cell>
          <cell r="T209" t="str">
            <v>&lt;9.49</v>
          </cell>
          <cell r="U209" t="str">
            <v>&lt;6.07</v>
          </cell>
          <cell r="V209" t="str">
            <v>&lt;16</v>
          </cell>
          <cell r="W209" t="str">
            <v>きのこ類（栽培）</v>
          </cell>
        </row>
        <row r="210">
          <cell r="C210">
            <v>168</v>
          </cell>
          <cell r="D210">
            <v>208</v>
          </cell>
          <cell r="E210" t="str">
            <v>群馬県</v>
          </cell>
          <cell r="F210" t="str">
            <v>群馬県</v>
          </cell>
          <cell r="G210" t="str">
            <v>群馬県</v>
          </cell>
          <cell r="H210" t="str">
            <v>太田市</v>
          </cell>
          <cell r="I210" t="str">
            <v>－</v>
          </cell>
          <cell r="J210" t="str">
            <v>非流通品（出荷予定あり）</v>
          </cell>
          <cell r="K210" t="str">
            <v>農産物</v>
          </cell>
          <cell r="L210" t="str">
            <v>シイタケ</v>
          </cell>
          <cell r="M210" t="str">
            <v>栽培</v>
          </cell>
          <cell r="N210" t="str">
            <v>原木、露地</v>
          </cell>
          <cell r="O210" t="str">
            <v>制限なし</v>
          </cell>
          <cell r="P210" t="str">
            <v xml:space="preserve">(株)食環境衛生研究所 </v>
          </cell>
          <cell r="Q210" t="str">
            <v>Ge</v>
          </cell>
          <cell r="R210">
            <v>45566</v>
          </cell>
          <cell r="S210">
            <v>45574</v>
          </cell>
          <cell r="T210" t="str">
            <v>&lt;9.43</v>
          </cell>
          <cell r="U210">
            <v>8.26</v>
          </cell>
          <cell r="V210">
            <v>8.3000000000000007</v>
          </cell>
          <cell r="W210" t="str">
            <v>きのこ類（栽培）</v>
          </cell>
        </row>
        <row r="211">
          <cell r="C211">
            <v>169</v>
          </cell>
          <cell r="D211">
            <v>209</v>
          </cell>
          <cell r="E211" t="str">
            <v>群馬県</v>
          </cell>
          <cell r="F211" t="str">
            <v>群馬県</v>
          </cell>
          <cell r="G211" t="str">
            <v>群馬県</v>
          </cell>
          <cell r="H211" t="str">
            <v>桐生市</v>
          </cell>
          <cell r="I211" t="str">
            <v>－</v>
          </cell>
          <cell r="J211" t="str">
            <v>非流通品（出荷予定あり）</v>
          </cell>
          <cell r="K211" t="str">
            <v>農産物</v>
          </cell>
          <cell r="L211" t="str">
            <v>シイタケ</v>
          </cell>
          <cell r="M211" t="str">
            <v>栽培</v>
          </cell>
          <cell r="N211" t="str">
            <v>原木、施設</v>
          </cell>
          <cell r="O211" t="str">
            <v>制限なし</v>
          </cell>
          <cell r="P211" t="str">
            <v xml:space="preserve">(株)食環境衛生研究所 </v>
          </cell>
          <cell r="Q211" t="str">
            <v>Ge</v>
          </cell>
          <cell r="R211">
            <v>45567</v>
          </cell>
          <cell r="S211">
            <v>45574</v>
          </cell>
          <cell r="T211" t="str">
            <v>&lt;9.32</v>
          </cell>
          <cell r="U211" t="str">
            <v>&lt;8.62</v>
          </cell>
          <cell r="V211" t="str">
            <v>&lt;18</v>
          </cell>
          <cell r="W211" t="str">
            <v>きのこ類（栽培）</v>
          </cell>
        </row>
        <row r="212">
          <cell r="C212">
            <v>170</v>
          </cell>
          <cell r="D212">
            <v>210</v>
          </cell>
          <cell r="E212" t="str">
            <v>群馬県</v>
          </cell>
          <cell r="F212" t="str">
            <v>群馬県</v>
          </cell>
          <cell r="G212" t="str">
            <v>群馬県</v>
          </cell>
          <cell r="H212" t="str">
            <v>渋川市</v>
          </cell>
          <cell r="I212" t="str">
            <v>－</v>
          </cell>
          <cell r="J212" t="str">
            <v>非流通品（出荷予定あり）</v>
          </cell>
          <cell r="K212" t="str">
            <v>農産物</v>
          </cell>
          <cell r="L212" t="str">
            <v>シイタケ</v>
          </cell>
          <cell r="M212" t="str">
            <v>栽培</v>
          </cell>
          <cell r="N212" t="str">
            <v>原木、施設</v>
          </cell>
          <cell r="O212" t="str">
            <v>制限なし</v>
          </cell>
          <cell r="P212" t="str">
            <v xml:space="preserve">(株)食環境衛生研究所 </v>
          </cell>
          <cell r="Q212" t="str">
            <v>Ge</v>
          </cell>
          <cell r="R212">
            <v>45568</v>
          </cell>
          <cell r="S212">
            <v>45574</v>
          </cell>
          <cell r="T212" t="str">
            <v>&lt;9.53</v>
          </cell>
          <cell r="U212" t="str">
            <v>&lt;8.21</v>
          </cell>
          <cell r="V212" t="str">
            <v>&lt;18</v>
          </cell>
          <cell r="W212" t="str">
            <v>きのこ類（栽培）</v>
          </cell>
        </row>
        <row r="213">
          <cell r="C213">
            <v>171</v>
          </cell>
          <cell r="D213">
            <v>211</v>
          </cell>
          <cell r="E213" t="str">
            <v>群馬県</v>
          </cell>
          <cell r="F213" t="str">
            <v>群馬県</v>
          </cell>
          <cell r="G213" t="str">
            <v>群馬県</v>
          </cell>
          <cell r="H213" t="str">
            <v>藤岡市</v>
          </cell>
          <cell r="I213" t="str">
            <v>－</v>
          </cell>
          <cell r="J213" t="str">
            <v>非流通品（出荷予定なし）</v>
          </cell>
          <cell r="K213" t="str">
            <v>農産物</v>
          </cell>
          <cell r="L213" t="str">
            <v>オオイチョウタケ</v>
          </cell>
          <cell r="M213" t="str">
            <v>野生</v>
          </cell>
          <cell r="N213" t="str">
            <v>－</v>
          </cell>
          <cell r="O213" t="str">
            <v>制限なし</v>
          </cell>
          <cell r="P213" t="str">
            <v xml:space="preserve">(株)食環境衛生研究所 </v>
          </cell>
          <cell r="Q213" t="str">
            <v>Ge</v>
          </cell>
          <cell r="R213">
            <v>45572</v>
          </cell>
          <cell r="S213">
            <v>45574</v>
          </cell>
          <cell r="T213" t="str">
            <v>&lt;9.49</v>
          </cell>
          <cell r="U213" t="str">
            <v>&lt;9.05</v>
          </cell>
          <cell r="V213" t="str">
            <v>&lt;19</v>
          </cell>
          <cell r="W213" t="str">
            <v>きのこ類（野生）</v>
          </cell>
        </row>
        <row r="214">
          <cell r="C214">
            <v>172</v>
          </cell>
          <cell r="D214">
            <v>212</v>
          </cell>
          <cell r="E214" t="str">
            <v>群馬県</v>
          </cell>
          <cell r="F214" t="str">
            <v>群馬県</v>
          </cell>
          <cell r="G214" t="str">
            <v>群馬県</v>
          </cell>
          <cell r="H214" t="str">
            <v>下仁田町</v>
          </cell>
          <cell r="I214" t="str">
            <v>－</v>
          </cell>
          <cell r="J214" t="str">
            <v>非流通品（出荷予定あり）</v>
          </cell>
          <cell r="K214" t="str">
            <v>農産物</v>
          </cell>
          <cell r="L214" t="str">
            <v>シイタケ</v>
          </cell>
          <cell r="M214" t="str">
            <v>栽培</v>
          </cell>
          <cell r="N214" t="str">
            <v>原木、露地</v>
          </cell>
          <cell r="O214" t="str">
            <v>制限なし</v>
          </cell>
          <cell r="P214" t="str">
            <v xml:space="preserve">(株)食環境衛生研究所 </v>
          </cell>
          <cell r="Q214" t="str">
            <v>Ge</v>
          </cell>
          <cell r="R214">
            <v>45574</v>
          </cell>
          <cell r="S214">
            <v>45581</v>
          </cell>
          <cell r="T214" t="str">
            <v>&lt;9.68</v>
          </cell>
          <cell r="U214" t="str">
            <v>&lt;9.25</v>
          </cell>
          <cell r="V214" t="str">
            <v>&lt;19</v>
          </cell>
          <cell r="W214" t="str">
            <v>きのこ類（栽培）</v>
          </cell>
        </row>
        <row r="215">
          <cell r="C215">
            <v>173</v>
          </cell>
          <cell r="D215">
            <v>213</v>
          </cell>
          <cell r="E215" t="str">
            <v>群馬県</v>
          </cell>
          <cell r="F215" t="str">
            <v>群馬県</v>
          </cell>
          <cell r="G215" t="str">
            <v>群馬県</v>
          </cell>
          <cell r="H215" t="str">
            <v>東吾妻町</v>
          </cell>
          <cell r="I215" t="str">
            <v>－</v>
          </cell>
          <cell r="J215" t="str">
            <v>非流通品（出荷予定あり）</v>
          </cell>
          <cell r="K215" t="str">
            <v>農産物</v>
          </cell>
          <cell r="L215" t="str">
            <v>シイタケ</v>
          </cell>
          <cell r="M215" t="str">
            <v>栽培</v>
          </cell>
          <cell r="N215" t="str">
            <v>原木、施設</v>
          </cell>
          <cell r="O215" t="str">
            <v>制限なし</v>
          </cell>
          <cell r="P215" t="str">
            <v xml:space="preserve">(株)食環境衛生研究所 </v>
          </cell>
          <cell r="Q215" t="str">
            <v>Ge</v>
          </cell>
          <cell r="R215">
            <v>45576</v>
          </cell>
          <cell r="S215">
            <v>45588</v>
          </cell>
          <cell r="T215" t="str">
            <v>&lt;9.59</v>
          </cell>
          <cell r="U215" t="str">
            <v>&lt;6.90</v>
          </cell>
          <cell r="V215" t="str">
            <v>&lt;16</v>
          </cell>
          <cell r="W215" t="str">
            <v>きのこ類（栽培）</v>
          </cell>
        </row>
        <row r="216">
          <cell r="C216">
            <v>174</v>
          </cell>
          <cell r="D216">
            <v>214</v>
          </cell>
          <cell r="E216" t="str">
            <v>群馬県</v>
          </cell>
          <cell r="F216" t="str">
            <v>群馬県</v>
          </cell>
          <cell r="G216" t="str">
            <v>群馬県</v>
          </cell>
          <cell r="H216" t="str">
            <v>前橋市</v>
          </cell>
          <cell r="I216" t="str">
            <v>－</v>
          </cell>
          <cell r="J216" t="str">
            <v>非流通品（出荷予定あり）</v>
          </cell>
          <cell r="K216" t="str">
            <v>農産物</v>
          </cell>
          <cell r="L216" t="str">
            <v>シイタケ</v>
          </cell>
          <cell r="M216" t="str">
            <v>栽培</v>
          </cell>
          <cell r="N216" t="str">
            <v>原木、施設</v>
          </cell>
          <cell r="O216" t="str">
            <v>制限なし</v>
          </cell>
          <cell r="P216" t="str">
            <v xml:space="preserve">(株)食環境衛生研究所 </v>
          </cell>
          <cell r="Q216" t="str">
            <v>Ge</v>
          </cell>
          <cell r="R216">
            <v>45581</v>
          </cell>
          <cell r="S216">
            <v>45588</v>
          </cell>
          <cell r="T216" t="str">
            <v>&lt;6.62</v>
          </cell>
          <cell r="U216" t="str">
            <v>&lt;9.42</v>
          </cell>
          <cell r="V216" t="str">
            <v>&lt;16</v>
          </cell>
          <cell r="W216" t="str">
            <v>きのこ類（栽培）</v>
          </cell>
        </row>
        <row r="217">
          <cell r="C217">
            <v>175</v>
          </cell>
          <cell r="D217">
            <v>215</v>
          </cell>
          <cell r="E217" t="str">
            <v>群馬県</v>
          </cell>
          <cell r="F217" t="str">
            <v>群馬県</v>
          </cell>
          <cell r="G217" t="str">
            <v>群馬県</v>
          </cell>
          <cell r="H217" t="str">
            <v>下仁田町</v>
          </cell>
          <cell r="I217" t="str">
            <v>－</v>
          </cell>
          <cell r="J217" t="str">
            <v>非流通品（出荷予定あり）</v>
          </cell>
          <cell r="K217" t="str">
            <v>農産物</v>
          </cell>
          <cell r="L217" t="str">
            <v>シイタケ</v>
          </cell>
          <cell r="M217" t="str">
            <v>栽培</v>
          </cell>
          <cell r="N217" t="str">
            <v>原木、施設</v>
          </cell>
          <cell r="O217" t="str">
            <v>制限なし</v>
          </cell>
          <cell r="P217" t="str">
            <v xml:space="preserve">(株)食環境衛生研究所 </v>
          </cell>
          <cell r="Q217" t="str">
            <v>Ge</v>
          </cell>
          <cell r="R217">
            <v>45580</v>
          </cell>
          <cell r="S217">
            <v>45588</v>
          </cell>
          <cell r="T217" t="str">
            <v>&lt;9.57</v>
          </cell>
          <cell r="U217" t="str">
            <v>&lt;9.18</v>
          </cell>
          <cell r="V217" t="str">
            <v>&lt;19</v>
          </cell>
          <cell r="W217" t="str">
            <v>きのこ類（栽培）</v>
          </cell>
        </row>
        <row r="218">
          <cell r="C218">
            <v>176</v>
          </cell>
          <cell r="D218">
            <v>216</v>
          </cell>
          <cell r="E218" t="str">
            <v>群馬県</v>
          </cell>
          <cell r="F218" t="str">
            <v>群馬県</v>
          </cell>
          <cell r="G218" t="str">
            <v>群馬県</v>
          </cell>
          <cell r="H218" t="str">
            <v>安中市</v>
          </cell>
          <cell r="I218" t="str">
            <v>－</v>
          </cell>
          <cell r="J218" t="str">
            <v>非流通品（出荷予定あり）</v>
          </cell>
          <cell r="K218" t="str">
            <v>農産物</v>
          </cell>
          <cell r="L218" t="str">
            <v>マイタケ</v>
          </cell>
          <cell r="M218" t="str">
            <v>栽培</v>
          </cell>
          <cell r="N218" t="str">
            <v>原木、露地</v>
          </cell>
          <cell r="O218" t="str">
            <v>制限なし</v>
          </cell>
          <cell r="P218" t="str">
            <v xml:space="preserve">(株)食環境衛生研究所 </v>
          </cell>
          <cell r="Q218" t="str">
            <v>Ge</v>
          </cell>
          <cell r="R218">
            <v>45581</v>
          </cell>
          <cell r="S218">
            <v>45588</v>
          </cell>
          <cell r="T218" t="str">
            <v>&lt;9.64</v>
          </cell>
          <cell r="U218" t="str">
            <v>&lt;6.02</v>
          </cell>
          <cell r="V218" t="str">
            <v>&lt;16</v>
          </cell>
          <cell r="W218" t="str">
            <v>きのこ類（栽培）</v>
          </cell>
        </row>
        <row r="219">
          <cell r="C219">
            <v>177</v>
          </cell>
          <cell r="D219">
            <v>217</v>
          </cell>
          <cell r="E219" t="str">
            <v>群馬県</v>
          </cell>
          <cell r="F219" t="str">
            <v>群馬県</v>
          </cell>
          <cell r="G219" t="str">
            <v>群馬県</v>
          </cell>
          <cell r="H219" t="str">
            <v>安中市</v>
          </cell>
          <cell r="I219" t="str">
            <v>－</v>
          </cell>
          <cell r="J219" t="str">
            <v>非流通品（出荷予定あり）</v>
          </cell>
          <cell r="K219" t="str">
            <v>農産物</v>
          </cell>
          <cell r="L219" t="str">
            <v>マイタケ</v>
          </cell>
          <cell r="M219" t="str">
            <v>栽培</v>
          </cell>
          <cell r="N219" t="str">
            <v>原木、露地</v>
          </cell>
          <cell r="O219" t="str">
            <v>制限なし</v>
          </cell>
          <cell r="P219" t="str">
            <v xml:space="preserve">(株)食環境衛生研究所 </v>
          </cell>
          <cell r="Q219" t="str">
            <v>Ge</v>
          </cell>
          <cell r="R219">
            <v>45581</v>
          </cell>
          <cell r="S219">
            <v>45588</v>
          </cell>
          <cell r="T219" t="str">
            <v>&lt;9.64</v>
          </cell>
          <cell r="U219">
            <v>7.22</v>
          </cell>
          <cell r="V219">
            <v>7.2</v>
          </cell>
          <cell r="W219" t="str">
            <v>きのこ類（栽培）</v>
          </cell>
        </row>
        <row r="220">
          <cell r="C220">
            <v>178</v>
          </cell>
          <cell r="D220">
            <v>218</v>
          </cell>
          <cell r="E220" t="str">
            <v>群馬県</v>
          </cell>
          <cell r="F220" t="str">
            <v>群馬県</v>
          </cell>
          <cell r="G220" t="str">
            <v>群馬県</v>
          </cell>
          <cell r="H220" t="str">
            <v>安中市</v>
          </cell>
          <cell r="I220" t="str">
            <v>－</v>
          </cell>
          <cell r="J220" t="str">
            <v>非流通品（出荷予定あり）</v>
          </cell>
          <cell r="K220" t="str">
            <v>農産物</v>
          </cell>
          <cell r="L220" t="str">
            <v>マイタケ</v>
          </cell>
          <cell r="M220" t="str">
            <v>栽培</v>
          </cell>
          <cell r="N220" t="str">
            <v>原木、露地</v>
          </cell>
          <cell r="O220" t="str">
            <v>制限なし</v>
          </cell>
          <cell r="P220" t="str">
            <v xml:space="preserve">(株)食環境衛生研究所 </v>
          </cell>
          <cell r="Q220" t="str">
            <v>Ge</v>
          </cell>
          <cell r="R220">
            <v>45581</v>
          </cell>
          <cell r="S220">
            <v>45588</v>
          </cell>
          <cell r="T220" t="str">
            <v>&lt;9.36</v>
          </cell>
          <cell r="U220">
            <v>12.4</v>
          </cell>
          <cell r="V220">
            <v>12</v>
          </cell>
          <cell r="W220" t="str">
            <v>きのこ類（栽培）</v>
          </cell>
        </row>
        <row r="221">
          <cell r="C221">
            <v>179</v>
          </cell>
          <cell r="D221">
            <v>219</v>
          </cell>
          <cell r="E221" t="str">
            <v>群馬県</v>
          </cell>
          <cell r="F221" t="str">
            <v>群馬県</v>
          </cell>
          <cell r="G221" t="str">
            <v>群馬県</v>
          </cell>
          <cell r="H221" t="str">
            <v>昭和村</v>
          </cell>
          <cell r="I221" t="str">
            <v>－</v>
          </cell>
          <cell r="J221" t="str">
            <v>非流通品（出荷予定なし）</v>
          </cell>
          <cell r="K221" t="str">
            <v>農産物</v>
          </cell>
          <cell r="L221" t="str">
            <v>ハタケシメジ</v>
          </cell>
          <cell r="M221" t="str">
            <v>野生</v>
          </cell>
          <cell r="N221" t="str">
            <v>－</v>
          </cell>
          <cell r="O221" t="str">
            <v>制限なし</v>
          </cell>
          <cell r="P221" t="str">
            <v xml:space="preserve">(株)食環境衛生研究所 </v>
          </cell>
          <cell r="Q221" t="str">
            <v>Ge</v>
          </cell>
          <cell r="R221">
            <v>45587</v>
          </cell>
          <cell r="S221">
            <v>45595</v>
          </cell>
          <cell r="T221" t="str">
            <v>&lt;9.59</v>
          </cell>
          <cell r="U221" t="str">
            <v>&lt;7.69</v>
          </cell>
          <cell r="V221" t="str">
            <v>&lt;17</v>
          </cell>
          <cell r="W221" t="str">
            <v>きのこ類（野生）</v>
          </cell>
        </row>
        <row r="222">
          <cell r="C222">
            <v>180</v>
          </cell>
          <cell r="D222">
            <v>220</v>
          </cell>
          <cell r="E222" t="str">
            <v>群馬県</v>
          </cell>
          <cell r="F222" t="str">
            <v>群馬県</v>
          </cell>
          <cell r="G222" t="str">
            <v>群馬県</v>
          </cell>
          <cell r="H222" t="str">
            <v>富岡市</v>
          </cell>
          <cell r="I222" t="str">
            <v>－</v>
          </cell>
          <cell r="J222" t="str">
            <v>非流通品（出荷予定あり）</v>
          </cell>
          <cell r="K222" t="str">
            <v>農産物</v>
          </cell>
          <cell r="L222" t="str">
            <v>シイタケ</v>
          </cell>
          <cell r="M222" t="str">
            <v>栽培</v>
          </cell>
          <cell r="N222" t="str">
            <v>原木、施設</v>
          </cell>
          <cell r="O222" t="str">
            <v>制限なし</v>
          </cell>
          <cell r="P222" t="str">
            <v xml:space="preserve">(株)食環境衛生研究所 </v>
          </cell>
          <cell r="Q222" t="str">
            <v>Ge</v>
          </cell>
          <cell r="R222">
            <v>45586</v>
          </cell>
          <cell r="S222">
            <v>45595</v>
          </cell>
          <cell r="T222" t="str">
            <v>&lt;9.51</v>
          </cell>
          <cell r="U222" t="str">
            <v>&lt;7.97</v>
          </cell>
          <cell r="V222" t="str">
            <v>&lt;17</v>
          </cell>
          <cell r="W222" t="str">
            <v>きのこ類（栽培）</v>
          </cell>
        </row>
        <row r="223">
          <cell r="C223">
            <v>181</v>
          </cell>
          <cell r="D223">
            <v>221</v>
          </cell>
          <cell r="E223" t="str">
            <v>群馬県</v>
          </cell>
          <cell r="F223" t="str">
            <v>群馬県</v>
          </cell>
          <cell r="G223" t="str">
            <v>群馬県</v>
          </cell>
          <cell r="H223" t="str">
            <v>富岡市</v>
          </cell>
          <cell r="I223" t="str">
            <v>－</v>
          </cell>
          <cell r="J223" t="str">
            <v>非流通品（出荷予定あり）</v>
          </cell>
          <cell r="K223" t="str">
            <v>農産物</v>
          </cell>
          <cell r="L223" t="str">
            <v>シイタケ</v>
          </cell>
          <cell r="M223" t="str">
            <v>栽培</v>
          </cell>
          <cell r="N223" t="str">
            <v>原木、露地</v>
          </cell>
          <cell r="O223" t="str">
            <v>制限なし</v>
          </cell>
          <cell r="P223" t="str">
            <v xml:space="preserve">(株)食環境衛生研究所 </v>
          </cell>
          <cell r="Q223" t="str">
            <v>Ge</v>
          </cell>
          <cell r="R223">
            <v>45586</v>
          </cell>
          <cell r="S223">
            <v>45595</v>
          </cell>
          <cell r="T223" t="str">
            <v>&lt;9.59</v>
          </cell>
          <cell r="U223" t="str">
            <v>&lt;8.13</v>
          </cell>
          <cell r="V223" t="str">
            <v>&lt;18</v>
          </cell>
          <cell r="W223" t="str">
            <v>きのこ類（栽培）</v>
          </cell>
        </row>
        <row r="224">
          <cell r="C224">
            <v>182</v>
          </cell>
          <cell r="D224">
            <v>222</v>
          </cell>
          <cell r="E224" t="str">
            <v>群馬県</v>
          </cell>
          <cell r="F224" t="str">
            <v>群馬県</v>
          </cell>
          <cell r="G224" t="str">
            <v>群馬県</v>
          </cell>
          <cell r="H224" t="str">
            <v>藤岡市</v>
          </cell>
          <cell r="I224" t="str">
            <v>－</v>
          </cell>
          <cell r="J224" t="str">
            <v>非流通品（出荷予定あり）</v>
          </cell>
          <cell r="K224" t="str">
            <v>農産物</v>
          </cell>
          <cell r="L224" t="str">
            <v>シイタケ</v>
          </cell>
          <cell r="M224" t="str">
            <v>栽培</v>
          </cell>
          <cell r="N224" t="str">
            <v>原木、施設</v>
          </cell>
          <cell r="O224" t="str">
            <v>制限なし</v>
          </cell>
          <cell r="P224" t="str">
            <v xml:space="preserve">(株)食環境衛生研究所 </v>
          </cell>
          <cell r="Q224" t="str">
            <v>Ge</v>
          </cell>
          <cell r="R224">
            <v>45588</v>
          </cell>
          <cell r="S224">
            <v>45595</v>
          </cell>
          <cell r="T224" t="str">
            <v>&lt;9.66</v>
          </cell>
          <cell r="U224" t="str">
            <v>&lt;6.37</v>
          </cell>
          <cell r="V224" t="str">
            <v>&lt;16</v>
          </cell>
          <cell r="W224" t="str">
            <v>きのこ類（栽培）</v>
          </cell>
        </row>
        <row r="225">
          <cell r="C225">
            <v>183</v>
          </cell>
          <cell r="D225">
            <v>223</v>
          </cell>
          <cell r="E225" t="str">
            <v>群馬県</v>
          </cell>
          <cell r="F225" t="str">
            <v>群馬県</v>
          </cell>
          <cell r="G225" t="str">
            <v>群馬県</v>
          </cell>
          <cell r="H225" t="str">
            <v>富岡市</v>
          </cell>
          <cell r="I225" t="str">
            <v>－</v>
          </cell>
          <cell r="J225" t="str">
            <v>非流通品（出荷予定あり）</v>
          </cell>
          <cell r="K225" t="str">
            <v>農産物</v>
          </cell>
          <cell r="L225" t="str">
            <v>シイタケ</v>
          </cell>
          <cell r="M225" t="str">
            <v>栽培</v>
          </cell>
          <cell r="N225" t="str">
            <v>原木、施設</v>
          </cell>
          <cell r="O225" t="str">
            <v>制限なし</v>
          </cell>
          <cell r="P225" t="str">
            <v xml:space="preserve">(株)食環境衛生研究所 </v>
          </cell>
          <cell r="Q225" t="str">
            <v>Ge</v>
          </cell>
          <cell r="R225">
            <v>45588</v>
          </cell>
          <cell r="S225">
            <v>45595</v>
          </cell>
          <cell r="T225" t="str">
            <v>&lt;9.71</v>
          </cell>
          <cell r="U225" t="str">
            <v>&lt;7.10</v>
          </cell>
          <cell r="V225" t="str">
            <v>&lt;17</v>
          </cell>
          <cell r="W225" t="str">
            <v>きのこ類（栽培）</v>
          </cell>
        </row>
        <row r="226">
          <cell r="C226">
            <v>184</v>
          </cell>
          <cell r="D226">
            <v>224</v>
          </cell>
          <cell r="E226" t="str">
            <v>群馬県</v>
          </cell>
          <cell r="F226" t="str">
            <v>群馬県</v>
          </cell>
          <cell r="G226" t="str">
            <v>群馬県</v>
          </cell>
          <cell r="H226" t="str">
            <v>富岡市</v>
          </cell>
          <cell r="I226" t="str">
            <v>－</v>
          </cell>
          <cell r="J226" t="str">
            <v>非流通品（出荷予定あり）</v>
          </cell>
          <cell r="K226" t="str">
            <v>農産物</v>
          </cell>
          <cell r="L226" t="str">
            <v>シイタケ</v>
          </cell>
          <cell r="M226" t="str">
            <v>栽培</v>
          </cell>
          <cell r="N226" t="str">
            <v>原木、施設</v>
          </cell>
          <cell r="O226" t="str">
            <v>制限なし</v>
          </cell>
          <cell r="P226" t="str">
            <v xml:space="preserve">(株)食環境衛生研究所 </v>
          </cell>
          <cell r="Q226" t="str">
            <v>Ge</v>
          </cell>
          <cell r="R226">
            <v>45593</v>
          </cell>
          <cell r="S226">
            <v>45595</v>
          </cell>
          <cell r="T226" t="str">
            <v>&lt;9.48</v>
          </cell>
          <cell r="U226">
            <v>7.88</v>
          </cell>
          <cell r="V226">
            <v>7.9</v>
          </cell>
          <cell r="W226" t="str">
            <v>きのこ類（栽培）</v>
          </cell>
        </row>
        <row r="227">
          <cell r="C227">
            <v>185</v>
          </cell>
          <cell r="D227">
            <v>225</v>
          </cell>
          <cell r="E227" t="str">
            <v>群馬県</v>
          </cell>
          <cell r="F227" t="str">
            <v>群馬県</v>
          </cell>
          <cell r="G227" t="str">
            <v>群馬県</v>
          </cell>
          <cell r="H227" t="str">
            <v>富岡市</v>
          </cell>
          <cell r="I227" t="str">
            <v>－</v>
          </cell>
          <cell r="J227" t="str">
            <v>非流通品（出荷予定あり）</v>
          </cell>
          <cell r="K227" t="str">
            <v>農産物</v>
          </cell>
          <cell r="L227" t="str">
            <v>シイタケ</v>
          </cell>
          <cell r="M227" t="str">
            <v>栽培</v>
          </cell>
          <cell r="N227" t="str">
            <v>原木、施設</v>
          </cell>
          <cell r="O227" t="str">
            <v>制限なし</v>
          </cell>
          <cell r="P227" t="str">
            <v xml:space="preserve">(株)食環境衛生研究所 </v>
          </cell>
          <cell r="Q227" t="str">
            <v>Ge</v>
          </cell>
          <cell r="R227">
            <v>45593</v>
          </cell>
          <cell r="S227">
            <v>45595</v>
          </cell>
          <cell r="T227" t="str">
            <v>&lt;9.48</v>
          </cell>
          <cell r="U227" t="str">
            <v>&lt;6.52</v>
          </cell>
          <cell r="V227" t="str">
            <v>&lt;16</v>
          </cell>
          <cell r="W227" t="str">
            <v>きのこ類（栽培）</v>
          </cell>
        </row>
        <row r="228">
          <cell r="C228">
            <v>186</v>
          </cell>
          <cell r="D228">
            <v>226</v>
          </cell>
          <cell r="E228" t="str">
            <v>群馬県</v>
          </cell>
          <cell r="F228" t="str">
            <v>群馬県</v>
          </cell>
          <cell r="G228" t="str">
            <v>群馬県</v>
          </cell>
          <cell r="H228" t="str">
            <v>前橋市</v>
          </cell>
          <cell r="I228" t="str">
            <v>-</v>
          </cell>
          <cell r="J228" t="str">
            <v>非流通品（出荷予定あり）</v>
          </cell>
          <cell r="K228" t="str">
            <v>農産物</v>
          </cell>
          <cell r="L228" t="str">
            <v>シイタケ</v>
          </cell>
          <cell r="M228" t="str">
            <v>栽培</v>
          </cell>
          <cell r="N228" t="str">
            <v>原木、施設</v>
          </cell>
          <cell r="O228" t="str">
            <v>制限なし</v>
          </cell>
          <cell r="P228" t="str">
            <v xml:space="preserve">(株)食環境衛生研究所 </v>
          </cell>
          <cell r="Q228" t="str">
            <v>Ge</v>
          </cell>
          <cell r="R228">
            <v>45595</v>
          </cell>
          <cell r="S228">
            <v>45602</v>
          </cell>
          <cell r="T228" t="str">
            <v>&lt;9.62</v>
          </cell>
          <cell r="U228" t="str">
            <v>&lt;9.42</v>
          </cell>
          <cell r="V228" t="str">
            <v>&lt;19</v>
          </cell>
          <cell r="W228" t="str">
            <v>きのこ類（栽培）</v>
          </cell>
        </row>
        <row r="229">
          <cell r="C229">
            <v>187</v>
          </cell>
          <cell r="D229">
            <v>227</v>
          </cell>
          <cell r="E229" t="str">
            <v>群馬県</v>
          </cell>
          <cell r="F229" t="str">
            <v>群馬県</v>
          </cell>
          <cell r="G229" t="str">
            <v>群馬県</v>
          </cell>
          <cell r="H229" t="str">
            <v>安中市</v>
          </cell>
          <cell r="I229" t="str">
            <v>　碓氷湖</v>
          </cell>
          <cell r="J229" t="str">
            <v>非流通品（出荷予定なし）</v>
          </cell>
          <cell r="K229" t="str">
            <v>水産物</v>
          </cell>
          <cell r="L229" t="str">
            <v>ワカサギ</v>
          </cell>
          <cell r="M229" t="str">
            <v>天然</v>
          </cell>
          <cell r="N229" t="str">
            <v>－</v>
          </cell>
          <cell r="O229" t="str">
            <v>制限なし</v>
          </cell>
          <cell r="P229" t="str">
            <v>(公財)海洋生物環境研究所</v>
          </cell>
          <cell r="Q229" t="str">
            <v>Ge</v>
          </cell>
          <cell r="R229">
            <v>45595</v>
          </cell>
          <cell r="S229">
            <v>45604</v>
          </cell>
          <cell r="T229" t="str">
            <v>&lt;2.6</v>
          </cell>
          <cell r="U229" t="str">
            <v>&lt;2.9</v>
          </cell>
          <cell r="V229" t="str">
            <v>&lt;5.5</v>
          </cell>
          <cell r="W229" t="str">
            <v>水産物（天然）</v>
          </cell>
        </row>
        <row r="230">
          <cell r="C230">
            <v>188</v>
          </cell>
          <cell r="D230">
            <v>228</v>
          </cell>
          <cell r="E230" t="str">
            <v>群馬県</v>
          </cell>
          <cell r="F230" t="str">
            <v>群馬県</v>
          </cell>
          <cell r="G230" t="str">
            <v>群馬県</v>
          </cell>
          <cell r="H230" t="str">
            <v>川場村</v>
          </cell>
          <cell r="J230" t="str">
            <v>非流通品（出荷予定あり）</v>
          </cell>
          <cell r="K230" t="str">
            <v>農産物</v>
          </cell>
          <cell r="L230" t="str">
            <v>コンニャクイモ</v>
          </cell>
          <cell r="N230" t="str">
            <v>露地栽培</v>
          </cell>
          <cell r="O230" t="str">
            <v>制限なし</v>
          </cell>
          <cell r="P230" t="str">
            <v>一般財団法人
東京顕微鏡院</v>
          </cell>
          <cell r="Q230" t="str">
            <v>Ｇｅ</v>
          </cell>
          <cell r="R230">
            <v>45607</v>
          </cell>
          <cell r="S230">
            <v>45609</v>
          </cell>
          <cell r="T230" t="str">
            <v>&lt;1.8</v>
          </cell>
          <cell r="U230" t="str">
            <v>&lt;2.3</v>
          </cell>
          <cell r="V230" t="str">
            <v>&lt;4.0</v>
          </cell>
          <cell r="W230" t="str">
            <v>野菜</v>
          </cell>
        </row>
        <row r="231">
          <cell r="C231">
            <v>189</v>
          </cell>
          <cell r="D231">
            <v>229</v>
          </cell>
          <cell r="E231" t="str">
            <v>群馬県</v>
          </cell>
          <cell r="F231" t="str">
            <v>群馬県</v>
          </cell>
          <cell r="G231" t="str">
            <v>群馬県</v>
          </cell>
          <cell r="H231" t="str">
            <v>下仁田町</v>
          </cell>
          <cell r="J231" t="str">
            <v>非流通品（出荷予定あり）</v>
          </cell>
          <cell r="K231" t="str">
            <v>農産物</v>
          </cell>
          <cell r="L231" t="str">
            <v>ネギ</v>
          </cell>
          <cell r="N231" t="str">
            <v>露地栽培</v>
          </cell>
          <cell r="O231" t="str">
            <v>制限なし</v>
          </cell>
          <cell r="P231" t="str">
            <v>一般財団法人
東京顕微鏡院</v>
          </cell>
          <cell r="Q231" t="str">
            <v>Ｇｅ</v>
          </cell>
          <cell r="R231">
            <v>45607</v>
          </cell>
          <cell r="S231">
            <v>45609</v>
          </cell>
          <cell r="T231" t="str">
            <v>&lt;2.7</v>
          </cell>
          <cell r="U231" t="str">
            <v>&lt;3.0</v>
          </cell>
          <cell r="V231" t="str">
            <v>&lt;5.6</v>
          </cell>
          <cell r="W231" t="str">
            <v>野菜</v>
          </cell>
        </row>
        <row r="232">
          <cell r="C232">
            <v>190</v>
          </cell>
          <cell r="D232">
            <v>230</v>
          </cell>
          <cell r="E232" t="str">
            <v>群馬県</v>
          </cell>
          <cell r="F232" t="str">
            <v>群馬県</v>
          </cell>
          <cell r="G232" t="str">
            <v>群馬県</v>
          </cell>
          <cell r="H232" t="str">
            <v>高崎市</v>
          </cell>
          <cell r="J232" t="str">
            <v>非流通品（出荷予定あり）</v>
          </cell>
          <cell r="K232" t="str">
            <v>農産物</v>
          </cell>
          <cell r="L232" t="str">
            <v>コメ</v>
          </cell>
          <cell r="N232" t="str">
            <v>露地栽培</v>
          </cell>
          <cell r="O232" t="str">
            <v>制限なし</v>
          </cell>
          <cell r="P232" t="str">
            <v>一般財団法人
東京顕微鏡院</v>
          </cell>
          <cell r="Q232" t="str">
            <v>Ｇｅ</v>
          </cell>
          <cell r="R232">
            <v>45607</v>
          </cell>
          <cell r="S232">
            <v>45609</v>
          </cell>
          <cell r="T232" t="str">
            <v>&lt;1.6</v>
          </cell>
          <cell r="U232" t="str">
            <v>&lt;1.6</v>
          </cell>
          <cell r="V232" t="str">
            <v>&lt;3.1</v>
          </cell>
          <cell r="W232" t="str">
            <v>米</v>
          </cell>
        </row>
        <row r="233">
          <cell r="C233">
            <v>191</v>
          </cell>
          <cell r="D233">
            <v>231</v>
          </cell>
          <cell r="E233" t="str">
            <v>群馬県</v>
          </cell>
          <cell r="F233" t="str">
            <v>群馬県</v>
          </cell>
          <cell r="G233" t="str">
            <v>群馬県</v>
          </cell>
          <cell r="H233" t="str">
            <v>藤岡市</v>
          </cell>
          <cell r="J233" t="str">
            <v>非流通品（出荷予定あり）</v>
          </cell>
          <cell r="K233" t="str">
            <v>農産物</v>
          </cell>
          <cell r="L233" t="str">
            <v>コメ</v>
          </cell>
          <cell r="N233" t="str">
            <v>露地栽培</v>
          </cell>
          <cell r="O233" t="str">
            <v>制限なし</v>
          </cell>
          <cell r="P233" t="str">
            <v>一般財団法人
東京顕微鏡院</v>
          </cell>
          <cell r="Q233" t="str">
            <v>Ｇｅ</v>
          </cell>
          <cell r="R233">
            <v>45607</v>
          </cell>
          <cell r="S233">
            <v>45609</v>
          </cell>
          <cell r="T233" t="str">
            <v>&lt;1.3</v>
          </cell>
          <cell r="U233" t="str">
            <v>&lt;2.1</v>
          </cell>
          <cell r="V233" t="str">
            <v>&lt;3.4</v>
          </cell>
          <cell r="W233" t="str">
            <v>米</v>
          </cell>
        </row>
        <row r="234">
          <cell r="C234">
            <v>192</v>
          </cell>
          <cell r="D234">
            <v>232</v>
          </cell>
          <cell r="E234" t="str">
            <v>群馬県</v>
          </cell>
          <cell r="F234" t="str">
            <v>群馬県</v>
          </cell>
          <cell r="G234" t="str">
            <v>群馬県</v>
          </cell>
          <cell r="H234" t="str">
            <v>富岡市</v>
          </cell>
          <cell r="I234" t="str">
            <v>-</v>
          </cell>
          <cell r="J234" t="str">
            <v>非流通品（出荷予定あり）</v>
          </cell>
          <cell r="K234" t="str">
            <v>農産物</v>
          </cell>
          <cell r="L234" t="str">
            <v>シイタケ</v>
          </cell>
          <cell r="M234" t="str">
            <v>栽培</v>
          </cell>
          <cell r="N234" t="str">
            <v>原木、露地</v>
          </cell>
          <cell r="O234" t="str">
            <v>制限なし</v>
          </cell>
          <cell r="P234" t="str">
            <v xml:space="preserve">(株)食環境衛生研究所 </v>
          </cell>
          <cell r="Q234" t="str">
            <v>Ge</v>
          </cell>
          <cell r="R234">
            <v>45591</v>
          </cell>
          <cell r="S234">
            <v>45609</v>
          </cell>
          <cell r="T234" t="str">
            <v>&lt;7.86</v>
          </cell>
          <cell r="U234">
            <v>14.3</v>
          </cell>
          <cell r="V234">
            <v>14</v>
          </cell>
          <cell r="W234" t="str">
            <v>きのこ類（栽培）</v>
          </cell>
        </row>
        <row r="235">
          <cell r="C235">
            <v>193</v>
          </cell>
          <cell r="D235">
            <v>233</v>
          </cell>
          <cell r="E235" t="str">
            <v>群馬県</v>
          </cell>
          <cell r="F235" t="str">
            <v>群馬県</v>
          </cell>
          <cell r="G235" t="str">
            <v>群馬県</v>
          </cell>
          <cell r="H235" t="str">
            <v>富岡市</v>
          </cell>
          <cell r="I235" t="str">
            <v>-</v>
          </cell>
          <cell r="J235" t="str">
            <v>非流通品（出荷予定あり）</v>
          </cell>
          <cell r="K235" t="str">
            <v>農産物</v>
          </cell>
          <cell r="L235" t="str">
            <v>シイタケ</v>
          </cell>
          <cell r="M235" t="str">
            <v>栽培</v>
          </cell>
          <cell r="N235" t="str">
            <v>原木、施設</v>
          </cell>
          <cell r="O235" t="str">
            <v>制限なし</v>
          </cell>
          <cell r="P235" t="str">
            <v xml:space="preserve">(株)食環境衛生研究所 </v>
          </cell>
          <cell r="Q235" t="str">
            <v>Ge</v>
          </cell>
          <cell r="R235">
            <v>45596</v>
          </cell>
          <cell r="S235">
            <v>45609</v>
          </cell>
          <cell r="T235" t="str">
            <v>&lt;9.49</v>
          </cell>
          <cell r="U235" t="str">
            <v>&lt;6.44</v>
          </cell>
          <cell r="V235" t="str">
            <v>&lt;16</v>
          </cell>
          <cell r="W235" t="str">
            <v>きのこ類（栽培）</v>
          </cell>
        </row>
        <row r="236">
          <cell r="C236">
            <v>194</v>
          </cell>
          <cell r="D236">
            <v>234</v>
          </cell>
          <cell r="E236" t="str">
            <v>群馬県</v>
          </cell>
          <cell r="F236" t="str">
            <v>群馬県</v>
          </cell>
          <cell r="G236" t="str">
            <v>群馬県</v>
          </cell>
          <cell r="H236" t="str">
            <v>下仁田町</v>
          </cell>
          <cell r="I236" t="str">
            <v>-</v>
          </cell>
          <cell r="J236" t="str">
            <v>非流通品（出荷予定あり）</v>
          </cell>
          <cell r="K236" t="str">
            <v>農産物</v>
          </cell>
          <cell r="L236" t="str">
            <v>シイタケ</v>
          </cell>
          <cell r="M236" t="str">
            <v>栽培</v>
          </cell>
          <cell r="N236" t="str">
            <v>原木、施設</v>
          </cell>
          <cell r="O236" t="str">
            <v>制限なし</v>
          </cell>
          <cell r="P236" t="str">
            <v xml:space="preserve">(株)食環境衛生研究所 </v>
          </cell>
          <cell r="Q236" t="str">
            <v>Ge</v>
          </cell>
          <cell r="R236">
            <v>45597</v>
          </cell>
          <cell r="S236">
            <v>45609</v>
          </cell>
          <cell r="T236" t="str">
            <v>&lt;9.38</v>
          </cell>
          <cell r="U236" t="str">
            <v>&lt;8.54</v>
          </cell>
          <cell r="V236" t="str">
            <v>&lt;18</v>
          </cell>
          <cell r="W236" t="str">
            <v>きのこ類（栽培）</v>
          </cell>
        </row>
        <row r="237">
          <cell r="C237">
            <v>195</v>
          </cell>
          <cell r="D237">
            <v>235</v>
          </cell>
          <cell r="E237" t="str">
            <v>群馬県</v>
          </cell>
          <cell r="F237" t="str">
            <v>群馬県</v>
          </cell>
          <cell r="G237" t="str">
            <v>群馬県</v>
          </cell>
          <cell r="H237" t="str">
            <v>高崎市</v>
          </cell>
          <cell r="I237" t="str">
            <v>-</v>
          </cell>
          <cell r="J237" t="str">
            <v>非流通品（出荷予定あり）</v>
          </cell>
          <cell r="K237" t="str">
            <v>農産物</v>
          </cell>
          <cell r="L237" t="str">
            <v>シイタケ</v>
          </cell>
          <cell r="M237" t="str">
            <v>栽培</v>
          </cell>
          <cell r="N237" t="str">
            <v>原木、露地</v>
          </cell>
          <cell r="O237" t="str">
            <v>制限なし</v>
          </cell>
          <cell r="P237" t="str">
            <v xml:space="preserve">(株)食環境衛生研究所 </v>
          </cell>
          <cell r="Q237" t="str">
            <v>Ge</v>
          </cell>
          <cell r="R237">
            <v>45601</v>
          </cell>
          <cell r="S237">
            <v>45609</v>
          </cell>
          <cell r="T237" t="str">
            <v>&lt;9.58</v>
          </cell>
          <cell r="U237" t="str">
            <v>&lt;7.31</v>
          </cell>
          <cell r="V237" t="str">
            <v>&lt;17</v>
          </cell>
          <cell r="W237" t="str">
            <v>きのこ類（栽培）</v>
          </cell>
        </row>
        <row r="238">
          <cell r="C238">
            <v>196</v>
          </cell>
          <cell r="D238">
            <v>236</v>
          </cell>
          <cell r="E238" t="str">
            <v>群馬県</v>
          </cell>
          <cell r="F238" t="str">
            <v>群馬県</v>
          </cell>
          <cell r="G238" t="str">
            <v>群馬県</v>
          </cell>
          <cell r="H238" t="str">
            <v>高崎市</v>
          </cell>
          <cell r="I238" t="str">
            <v>-</v>
          </cell>
          <cell r="J238" t="str">
            <v>非流通品（出荷予定あり）</v>
          </cell>
          <cell r="K238" t="str">
            <v>農産物</v>
          </cell>
          <cell r="L238" t="str">
            <v>シイタケ</v>
          </cell>
          <cell r="M238" t="str">
            <v>栽培</v>
          </cell>
          <cell r="N238" t="str">
            <v>原木、施設</v>
          </cell>
          <cell r="O238" t="str">
            <v>制限なし</v>
          </cell>
          <cell r="P238" t="str">
            <v xml:space="preserve">(株)食環境衛生研究所 </v>
          </cell>
          <cell r="Q238" t="str">
            <v>Ge</v>
          </cell>
          <cell r="R238">
            <v>45601</v>
          </cell>
          <cell r="S238">
            <v>45609</v>
          </cell>
          <cell r="T238" t="str">
            <v>&lt;9.36</v>
          </cell>
          <cell r="U238" t="str">
            <v>&lt;8.48</v>
          </cell>
          <cell r="V238" t="str">
            <v>&lt;18</v>
          </cell>
          <cell r="W238" t="str">
            <v>きのこ類（栽培）</v>
          </cell>
        </row>
        <row r="239">
          <cell r="C239">
            <v>197</v>
          </cell>
          <cell r="D239">
            <v>237</v>
          </cell>
          <cell r="E239" t="str">
            <v>群馬県</v>
          </cell>
          <cell r="F239" t="str">
            <v>群馬県</v>
          </cell>
          <cell r="G239" t="str">
            <v>群馬県</v>
          </cell>
          <cell r="H239" t="str">
            <v>高崎市</v>
          </cell>
          <cell r="I239" t="str">
            <v>-</v>
          </cell>
          <cell r="J239" t="str">
            <v>非流通品（出荷予定あり）</v>
          </cell>
          <cell r="K239" t="str">
            <v>農産物</v>
          </cell>
          <cell r="L239" t="str">
            <v>シイタケ</v>
          </cell>
          <cell r="M239" t="str">
            <v>栽培</v>
          </cell>
          <cell r="N239" t="str">
            <v>原木、施設</v>
          </cell>
          <cell r="O239" t="str">
            <v>制限なし</v>
          </cell>
          <cell r="P239" t="str">
            <v xml:space="preserve">(株)食環境衛生研究所 </v>
          </cell>
          <cell r="Q239" t="str">
            <v>Ge</v>
          </cell>
          <cell r="R239">
            <v>45601</v>
          </cell>
          <cell r="S239">
            <v>45609</v>
          </cell>
          <cell r="T239" t="str">
            <v>&lt;9.42</v>
          </cell>
          <cell r="U239" t="str">
            <v>&lt;9.64</v>
          </cell>
          <cell r="V239" t="str">
            <v>&lt;19</v>
          </cell>
          <cell r="W239" t="str">
            <v>きのこ類（栽培）</v>
          </cell>
        </row>
        <row r="240">
          <cell r="C240">
            <v>198</v>
          </cell>
          <cell r="D240">
            <v>238</v>
          </cell>
          <cell r="E240" t="str">
            <v>群馬県</v>
          </cell>
          <cell r="F240" t="str">
            <v>群馬県</v>
          </cell>
          <cell r="G240" t="str">
            <v>群馬県</v>
          </cell>
          <cell r="H240" t="str">
            <v>高崎市</v>
          </cell>
          <cell r="I240" t="str">
            <v>-</v>
          </cell>
          <cell r="J240" t="str">
            <v>非流通品（出荷予定あり）</v>
          </cell>
          <cell r="K240" t="str">
            <v>農産物</v>
          </cell>
          <cell r="L240" t="str">
            <v>シイタケ</v>
          </cell>
          <cell r="M240" t="str">
            <v>栽培</v>
          </cell>
          <cell r="N240" t="str">
            <v>原木、施設</v>
          </cell>
          <cell r="O240" t="str">
            <v>制限なし</v>
          </cell>
          <cell r="P240" t="str">
            <v xml:space="preserve">(株)食環境衛生研究所 </v>
          </cell>
          <cell r="Q240" t="str">
            <v>Ge</v>
          </cell>
          <cell r="R240">
            <v>45599</v>
          </cell>
          <cell r="S240">
            <v>45609</v>
          </cell>
          <cell r="T240" t="str">
            <v>&lt;9.55</v>
          </cell>
          <cell r="U240" t="str">
            <v>&lt;7.38</v>
          </cell>
          <cell r="V240" t="str">
            <v>&lt;17</v>
          </cell>
          <cell r="W240" t="str">
            <v>きのこ類（栽培）</v>
          </cell>
        </row>
        <row r="241">
          <cell r="C241">
            <v>199</v>
          </cell>
          <cell r="D241">
            <v>239</v>
          </cell>
          <cell r="E241" t="str">
            <v>群馬県</v>
          </cell>
          <cell r="F241" t="str">
            <v>群馬県</v>
          </cell>
          <cell r="G241" t="str">
            <v>群馬県</v>
          </cell>
          <cell r="H241" t="str">
            <v>渋川市</v>
          </cell>
          <cell r="I241" t="str">
            <v>-</v>
          </cell>
          <cell r="J241" t="str">
            <v>非流通品（出荷予定あり）</v>
          </cell>
          <cell r="K241" t="str">
            <v>農産物</v>
          </cell>
          <cell r="L241" t="str">
            <v>シイタケ</v>
          </cell>
          <cell r="M241" t="str">
            <v>栽培</v>
          </cell>
          <cell r="N241" t="str">
            <v>原木、露地</v>
          </cell>
          <cell r="O241" t="str">
            <v>制限なし</v>
          </cell>
          <cell r="P241" t="str">
            <v xml:space="preserve">(株)食環境衛生研究所 </v>
          </cell>
          <cell r="Q241" t="str">
            <v>Ge</v>
          </cell>
          <cell r="R241">
            <v>45602</v>
          </cell>
          <cell r="S241">
            <v>45610</v>
          </cell>
          <cell r="T241" t="str">
            <v>&lt;9.40</v>
          </cell>
          <cell r="U241">
            <v>18.7</v>
          </cell>
          <cell r="V241">
            <v>19</v>
          </cell>
          <cell r="W241" t="str">
            <v>きのこ類（栽培）</v>
          </cell>
        </row>
        <row r="242">
          <cell r="C242">
            <v>200</v>
          </cell>
          <cell r="D242">
            <v>240</v>
          </cell>
          <cell r="E242" t="str">
            <v>群馬県</v>
          </cell>
          <cell r="F242" t="str">
            <v>群馬県</v>
          </cell>
          <cell r="G242" t="str">
            <v>群馬県</v>
          </cell>
          <cell r="H242" t="str">
            <v>高崎市</v>
          </cell>
          <cell r="I242" t="str">
            <v>-</v>
          </cell>
          <cell r="J242" t="str">
            <v>非流通品（出荷予定あり）</v>
          </cell>
          <cell r="K242" t="str">
            <v>農産物</v>
          </cell>
          <cell r="L242" t="str">
            <v>ナメコ</v>
          </cell>
          <cell r="M242" t="str">
            <v>栽培</v>
          </cell>
          <cell r="N242" t="str">
            <v>原木、露地</v>
          </cell>
          <cell r="O242" t="str">
            <v>制限なし</v>
          </cell>
          <cell r="P242" t="str">
            <v xml:space="preserve">(株)食環境衛生研究所 </v>
          </cell>
          <cell r="Q242" t="str">
            <v>Ge</v>
          </cell>
          <cell r="R242">
            <v>45603</v>
          </cell>
          <cell r="S242">
            <v>45609</v>
          </cell>
          <cell r="T242" t="str">
            <v>&lt;8.78</v>
          </cell>
          <cell r="U242" t="str">
            <v>&lt;9.46</v>
          </cell>
          <cell r="V242" t="str">
            <v>&lt;18</v>
          </cell>
          <cell r="W242" t="str">
            <v>きのこ類（栽培）</v>
          </cell>
        </row>
        <row r="243">
          <cell r="C243">
            <v>201</v>
          </cell>
          <cell r="D243">
            <v>241</v>
          </cell>
          <cell r="E243" t="str">
            <v>群馬県</v>
          </cell>
          <cell r="F243" t="str">
            <v>群馬県</v>
          </cell>
          <cell r="G243" t="str">
            <v>群馬県</v>
          </cell>
          <cell r="H243" t="str">
            <v>富岡市</v>
          </cell>
          <cell r="I243" t="str">
            <v>-</v>
          </cell>
          <cell r="J243" t="str">
            <v>非流通品（出荷予定あり）</v>
          </cell>
          <cell r="K243" t="str">
            <v>農産物</v>
          </cell>
          <cell r="L243" t="str">
            <v>シイタケ</v>
          </cell>
          <cell r="M243" t="str">
            <v>栽培</v>
          </cell>
          <cell r="N243" t="str">
            <v>原木、施設</v>
          </cell>
          <cell r="O243" t="str">
            <v>制限なし</v>
          </cell>
          <cell r="P243" t="str">
            <v xml:space="preserve">(株)食環境衛生研究所 </v>
          </cell>
          <cell r="Q243" t="str">
            <v>Ge</v>
          </cell>
          <cell r="R243">
            <v>45607</v>
          </cell>
          <cell r="S243">
            <v>45610</v>
          </cell>
          <cell r="T243" t="str">
            <v>&lt;9.51</v>
          </cell>
          <cell r="U243" t="str">
            <v>&lt;6.44</v>
          </cell>
          <cell r="V243" t="str">
            <v>&lt;16</v>
          </cell>
          <cell r="W243" t="str">
            <v>きのこ類（栽培）</v>
          </cell>
        </row>
        <row r="244">
          <cell r="C244">
            <v>202</v>
          </cell>
          <cell r="D244">
            <v>242</v>
          </cell>
          <cell r="E244" t="str">
            <v>群馬県</v>
          </cell>
          <cell r="F244" t="str">
            <v>群馬県</v>
          </cell>
          <cell r="G244" t="str">
            <v>群馬県</v>
          </cell>
          <cell r="H244" t="str">
            <v>前橋市</v>
          </cell>
          <cell r="I244" t="str">
            <v>-</v>
          </cell>
          <cell r="J244" t="str">
            <v>非流通品（出荷予定あり）</v>
          </cell>
          <cell r="K244" t="str">
            <v>農産物</v>
          </cell>
          <cell r="L244" t="str">
            <v>シイタケ</v>
          </cell>
          <cell r="M244" t="str">
            <v>栽培</v>
          </cell>
          <cell r="N244" t="str">
            <v>原木、施設</v>
          </cell>
          <cell r="O244" t="str">
            <v>制限なし</v>
          </cell>
          <cell r="P244" t="str">
            <v xml:space="preserve">(株)食環境衛生研究所 </v>
          </cell>
          <cell r="Q244" t="str">
            <v>Ge</v>
          </cell>
          <cell r="R244">
            <v>45607</v>
          </cell>
          <cell r="S244">
            <v>45616</v>
          </cell>
          <cell r="T244" t="str">
            <v>&lt;9.58</v>
          </cell>
          <cell r="U244" t="str">
            <v>&lt;6.12</v>
          </cell>
          <cell r="V244" t="str">
            <v>&lt;16</v>
          </cell>
          <cell r="W244" t="str">
            <v>きのこ類（栽培）</v>
          </cell>
        </row>
        <row r="245">
          <cell r="C245">
            <v>203</v>
          </cell>
          <cell r="D245">
            <v>243</v>
          </cell>
          <cell r="E245" t="str">
            <v>群馬県</v>
          </cell>
          <cell r="F245" t="str">
            <v>群馬県</v>
          </cell>
          <cell r="G245" t="str">
            <v>群馬県</v>
          </cell>
          <cell r="H245" t="str">
            <v>前橋市</v>
          </cell>
          <cell r="I245" t="str">
            <v>-</v>
          </cell>
          <cell r="J245" t="str">
            <v>非流通品（出荷予定あり）</v>
          </cell>
          <cell r="K245" t="str">
            <v>農産物</v>
          </cell>
          <cell r="L245" t="str">
            <v>シイタケ</v>
          </cell>
          <cell r="M245" t="str">
            <v>栽培</v>
          </cell>
          <cell r="N245" t="str">
            <v>原木、施設</v>
          </cell>
          <cell r="O245" t="str">
            <v>制限なし</v>
          </cell>
          <cell r="P245" t="str">
            <v xml:space="preserve">(株)食環境衛生研究所 </v>
          </cell>
          <cell r="Q245" t="str">
            <v>Ge</v>
          </cell>
          <cell r="R245">
            <v>45607</v>
          </cell>
          <cell r="S245">
            <v>45616</v>
          </cell>
          <cell r="T245" t="str">
            <v>&lt;9.42</v>
          </cell>
          <cell r="U245" t="str">
            <v>&lt;9.64</v>
          </cell>
          <cell r="V245" t="str">
            <v>&lt;19</v>
          </cell>
          <cell r="W245" t="str">
            <v>きのこ類（栽培）</v>
          </cell>
        </row>
        <row r="246">
          <cell r="C246">
            <v>204</v>
          </cell>
          <cell r="D246">
            <v>244</v>
          </cell>
          <cell r="E246" t="str">
            <v>群馬県</v>
          </cell>
          <cell r="F246" t="str">
            <v>群馬県</v>
          </cell>
          <cell r="G246" t="str">
            <v>群馬県</v>
          </cell>
          <cell r="H246" t="str">
            <v>前橋市</v>
          </cell>
          <cell r="I246" t="str">
            <v>-</v>
          </cell>
          <cell r="J246" t="str">
            <v>非流通品（出荷予定あり）</v>
          </cell>
          <cell r="K246" t="str">
            <v>農産物</v>
          </cell>
          <cell r="L246" t="str">
            <v>シイタケ</v>
          </cell>
          <cell r="M246" t="str">
            <v>栽培</v>
          </cell>
          <cell r="N246" t="str">
            <v>原木、施設</v>
          </cell>
          <cell r="O246" t="str">
            <v>制限なし</v>
          </cell>
          <cell r="P246" t="str">
            <v xml:space="preserve">(株)食環境衛生研究所 </v>
          </cell>
          <cell r="Q246" t="str">
            <v>Ge</v>
          </cell>
          <cell r="R246">
            <v>45606</v>
          </cell>
          <cell r="S246">
            <v>45616</v>
          </cell>
          <cell r="T246" t="str">
            <v>&lt;9.44</v>
          </cell>
          <cell r="U246">
            <v>12.4</v>
          </cell>
          <cell r="V246">
            <v>12</v>
          </cell>
          <cell r="W246" t="str">
            <v>きのこ類（栽培）</v>
          </cell>
        </row>
        <row r="247">
          <cell r="C247">
            <v>205</v>
          </cell>
          <cell r="D247">
            <v>245</v>
          </cell>
          <cell r="E247" t="str">
            <v>群馬県</v>
          </cell>
          <cell r="F247" t="str">
            <v>群馬県</v>
          </cell>
          <cell r="G247" t="str">
            <v>群馬県</v>
          </cell>
          <cell r="H247" t="str">
            <v>前橋市</v>
          </cell>
          <cell r="I247" t="str">
            <v>-</v>
          </cell>
          <cell r="J247" t="str">
            <v>非流通品（出荷予定あり）</v>
          </cell>
          <cell r="K247" t="str">
            <v>農産物</v>
          </cell>
          <cell r="L247" t="str">
            <v>シイタケ</v>
          </cell>
          <cell r="M247" t="str">
            <v>栽培</v>
          </cell>
          <cell r="N247" t="str">
            <v>原木、施設</v>
          </cell>
          <cell r="O247" t="str">
            <v>制限なし</v>
          </cell>
          <cell r="P247" t="str">
            <v xml:space="preserve">(株)食環境衛生研究所 </v>
          </cell>
          <cell r="Q247" t="str">
            <v>Ge</v>
          </cell>
          <cell r="R247">
            <v>45610</v>
          </cell>
          <cell r="S247">
            <v>45616</v>
          </cell>
          <cell r="T247" t="str">
            <v>&lt;9.34</v>
          </cell>
          <cell r="U247" t="str">
            <v>&lt;9.54</v>
          </cell>
          <cell r="V247" t="str">
            <v>&lt;19</v>
          </cell>
          <cell r="W247" t="str">
            <v>きのこ類（栽培）</v>
          </cell>
        </row>
        <row r="248">
          <cell r="C248">
            <v>206</v>
          </cell>
          <cell r="D248">
            <v>246</v>
          </cell>
          <cell r="E248" t="str">
            <v>群馬県</v>
          </cell>
          <cell r="F248" t="str">
            <v>群馬県</v>
          </cell>
          <cell r="G248" t="str">
            <v>群馬県</v>
          </cell>
          <cell r="H248" t="str">
            <v>富岡市</v>
          </cell>
          <cell r="I248" t="str">
            <v>-</v>
          </cell>
          <cell r="J248" t="str">
            <v>非流通品（出荷予定あり）</v>
          </cell>
          <cell r="K248" t="str">
            <v>農産物</v>
          </cell>
          <cell r="L248" t="str">
            <v>シイタケ</v>
          </cell>
          <cell r="M248" t="str">
            <v>栽培</v>
          </cell>
          <cell r="N248" t="str">
            <v>原木、施設</v>
          </cell>
          <cell r="O248" t="str">
            <v>制限なし</v>
          </cell>
          <cell r="P248" t="str">
            <v xml:space="preserve">(株)食環境衛生研究所 </v>
          </cell>
          <cell r="Q248" t="str">
            <v>Ge</v>
          </cell>
          <cell r="R248">
            <v>45609</v>
          </cell>
          <cell r="S248">
            <v>45616</v>
          </cell>
          <cell r="T248" t="str">
            <v>&lt;9.37</v>
          </cell>
          <cell r="U248" t="str">
            <v>&lt;7.94</v>
          </cell>
          <cell r="V248" t="str">
            <v>&lt;17</v>
          </cell>
          <cell r="W248" t="str">
            <v>きのこ類（栽培）</v>
          </cell>
        </row>
        <row r="249">
          <cell r="C249">
            <v>207</v>
          </cell>
          <cell r="D249">
            <v>247</v>
          </cell>
          <cell r="E249" t="str">
            <v>群馬県</v>
          </cell>
          <cell r="F249" t="str">
            <v>群馬県</v>
          </cell>
          <cell r="G249" t="str">
            <v>群馬県</v>
          </cell>
          <cell r="H249" t="str">
            <v>富岡市</v>
          </cell>
          <cell r="I249" t="str">
            <v>-</v>
          </cell>
          <cell r="J249" t="str">
            <v>非流通品（出荷予定あり）</v>
          </cell>
          <cell r="K249" t="str">
            <v>農産物</v>
          </cell>
          <cell r="L249" t="str">
            <v>シイタケ</v>
          </cell>
          <cell r="M249" t="str">
            <v>栽培</v>
          </cell>
          <cell r="N249" t="str">
            <v>原木、露地</v>
          </cell>
          <cell r="O249" t="str">
            <v>制限なし</v>
          </cell>
          <cell r="P249" t="str">
            <v xml:space="preserve">(株)食環境衛生研究所 </v>
          </cell>
          <cell r="Q249" t="str">
            <v>Ge</v>
          </cell>
          <cell r="R249">
            <v>45611</v>
          </cell>
          <cell r="S249">
            <v>45616</v>
          </cell>
          <cell r="T249" t="str">
            <v>&lt;8.91</v>
          </cell>
          <cell r="U249">
            <v>9.74</v>
          </cell>
          <cell r="V249">
            <v>9.6999999999999993</v>
          </cell>
          <cell r="W249" t="str">
            <v>きのこ類（栽培）</v>
          </cell>
        </row>
        <row r="250">
          <cell r="C250">
            <v>208</v>
          </cell>
          <cell r="D250">
            <v>248</v>
          </cell>
          <cell r="E250" t="str">
            <v>群馬県</v>
          </cell>
          <cell r="F250" t="str">
            <v>群馬県</v>
          </cell>
          <cell r="G250" t="str">
            <v>群馬県</v>
          </cell>
          <cell r="H250" t="str">
            <v>富岡市</v>
          </cell>
          <cell r="I250" t="str">
            <v>-</v>
          </cell>
          <cell r="J250" t="str">
            <v>非流通品（出荷予定あり）</v>
          </cell>
          <cell r="K250" t="str">
            <v>農産物</v>
          </cell>
          <cell r="L250" t="str">
            <v>シイタケ</v>
          </cell>
          <cell r="M250" t="str">
            <v>栽培</v>
          </cell>
          <cell r="N250" t="str">
            <v>原木、施設</v>
          </cell>
          <cell r="O250" t="str">
            <v>制限なし</v>
          </cell>
          <cell r="P250" t="str">
            <v xml:space="preserve">(株)食環境衛生研究所 </v>
          </cell>
          <cell r="Q250" t="str">
            <v>Ge</v>
          </cell>
          <cell r="R250">
            <v>45614</v>
          </cell>
          <cell r="S250">
            <v>45623</v>
          </cell>
          <cell r="T250" t="str">
            <v>&lt;9.59</v>
          </cell>
          <cell r="U250">
            <v>8.36</v>
          </cell>
          <cell r="V250">
            <v>8.4</v>
          </cell>
          <cell r="W250" t="str">
            <v>きのこ類（栽培）</v>
          </cell>
        </row>
        <row r="251">
          <cell r="C251">
            <v>209</v>
          </cell>
          <cell r="D251">
            <v>249</v>
          </cell>
          <cell r="E251" t="str">
            <v>群馬県</v>
          </cell>
          <cell r="F251" t="str">
            <v>群馬県</v>
          </cell>
          <cell r="G251" t="str">
            <v>群馬県</v>
          </cell>
          <cell r="H251" t="str">
            <v>富岡市</v>
          </cell>
          <cell r="I251" t="str">
            <v>-</v>
          </cell>
          <cell r="J251" t="str">
            <v>非流通品（出荷予定あり）</v>
          </cell>
          <cell r="K251" t="str">
            <v>農産物</v>
          </cell>
          <cell r="L251" t="str">
            <v>シイタケ</v>
          </cell>
          <cell r="M251" t="str">
            <v>栽培</v>
          </cell>
          <cell r="N251" t="str">
            <v>原木、露地</v>
          </cell>
          <cell r="O251" t="str">
            <v>制限なし</v>
          </cell>
          <cell r="P251" t="str">
            <v xml:space="preserve">(株)食環境衛生研究所 </v>
          </cell>
          <cell r="Q251" t="str">
            <v>Ge</v>
          </cell>
          <cell r="R251">
            <v>45614</v>
          </cell>
          <cell r="S251">
            <v>45623</v>
          </cell>
          <cell r="T251" t="str">
            <v>&lt;9.62</v>
          </cell>
          <cell r="U251" t="str">
            <v>&lt;8.17</v>
          </cell>
          <cell r="V251" t="str">
            <v>&lt;18</v>
          </cell>
          <cell r="W251" t="str">
            <v>きのこ類（栽培）</v>
          </cell>
        </row>
        <row r="252">
          <cell r="C252">
            <v>210</v>
          </cell>
          <cell r="D252">
            <v>250</v>
          </cell>
          <cell r="E252" t="str">
            <v>群馬県</v>
          </cell>
          <cell r="F252" t="str">
            <v>群馬県</v>
          </cell>
          <cell r="G252" t="str">
            <v>群馬県</v>
          </cell>
          <cell r="H252" t="str">
            <v>富岡市</v>
          </cell>
          <cell r="I252" t="str">
            <v>-</v>
          </cell>
          <cell r="J252" t="str">
            <v>非流通品（出荷予定あり）</v>
          </cell>
          <cell r="K252" t="str">
            <v>農産物</v>
          </cell>
          <cell r="L252" t="str">
            <v>シイタケ</v>
          </cell>
          <cell r="M252" t="str">
            <v>栽培</v>
          </cell>
          <cell r="N252" t="str">
            <v>原木、施設</v>
          </cell>
          <cell r="O252" t="str">
            <v>制限なし</v>
          </cell>
          <cell r="P252" t="str">
            <v xml:space="preserve">(株)食環境衛生研究所 </v>
          </cell>
          <cell r="Q252" t="str">
            <v>Ge</v>
          </cell>
          <cell r="R252">
            <v>45615</v>
          </cell>
          <cell r="S252">
            <v>45623</v>
          </cell>
          <cell r="T252" t="str">
            <v>&lt;9.52</v>
          </cell>
          <cell r="U252">
            <v>8.44</v>
          </cell>
          <cell r="V252">
            <v>8.4</v>
          </cell>
          <cell r="W252" t="str">
            <v>きのこ類（栽培）</v>
          </cell>
        </row>
        <row r="253">
          <cell r="C253">
            <v>211</v>
          </cell>
          <cell r="D253">
            <v>251</v>
          </cell>
          <cell r="E253" t="str">
            <v>群馬県</v>
          </cell>
          <cell r="F253" t="str">
            <v>群馬県</v>
          </cell>
          <cell r="G253" t="str">
            <v>群馬県</v>
          </cell>
          <cell r="H253" t="str">
            <v>前橋市</v>
          </cell>
          <cell r="I253" t="str">
            <v>-</v>
          </cell>
          <cell r="J253" t="str">
            <v>非流通品（出荷予定あり）</v>
          </cell>
          <cell r="K253" t="str">
            <v>農産物</v>
          </cell>
          <cell r="L253" t="str">
            <v>シイタケ</v>
          </cell>
          <cell r="M253" t="str">
            <v>栽培</v>
          </cell>
          <cell r="N253" t="str">
            <v>原木、露地</v>
          </cell>
          <cell r="O253" t="str">
            <v>制限なし</v>
          </cell>
          <cell r="P253" t="str">
            <v xml:space="preserve">(株)食環境衛生研究所 </v>
          </cell>
          <cell r="Q253" t="str">
            <v>Ge</v>
          </cell>
          <cell r="R253">
            <v>45611</v>
          </cell>
          <cell r="S253">
            <v>45623</v>
          </cell>
          <cell r="T253" t="str">
            <v>&lt;9.34</v>
          </cell>
          <cell r="U253" t="str">
            <v>&lt;8.18</v>
          </cell>
          <cell r="V253" t="str">
            <v>&lt;18</v>
          </cell>
          <cell r="W253" t="str">
            <v>きのこ類（栽培）</v>
          </cell>
        </row>
        <row r="254">
          <cell r="C254">
            <v>212</v>
          </cell>
          <cell r="D254">
            <v>252</v>
          </cell>
          <cell r="E254" t="str">
            <v>群馬県</v>
          </cell>
          <cell r="F254" t="str">
            <v>群馬県</v>
          </cell>
          <cell r="G254" t="str">
            <v>群馬県</v>
          </cell>
          <cell r="H254" t="str">
            <v>高崎市</v>
          </cell>
          <cell r="I254" t="str">
            <v>-</v>
          </cell>
          <cell r="J254" t="str">
            <v>非流通品（出荷予定あり）</v>
          </cell>
          <cell r="K254" t="str">
            <v>農産物</v>
          </cell>
          <cell r="L254" t="str">
            <v>シイタケ</v>
          </cell>
          <cell r="M254" t="str">
            <v>栽培</v>
          </cell>
          <cell r="N254" t="str">
            <v>原木、施設</v>
          </cell>
          <cell r="O254" t="str">
            <v>制限なし</v>
          </cell>
          <cell r="P254" t="str">
            <v xml:space="preserve">(株)食環境衛生研究所 </v>
          </cell>
          <cell r="Q254" t="str">
            <v>Ge</v>
          </cell>
          <cell r="R254">
            <v>45608</v>
          </cell>
          <cell r="S254">
            <v>45623</v>
          </cell>
          <cell r="T254" t="str">
            <v>&lt;9.32</v>
          </cell>
          <cell r="U254" t="str">
            <v>&lt;8.61</v>
          </cell>
          <cell r="V254" t="str">
            <v>&lt;18</v>
          </cell>
          <cell r="W254" t="str">
            <v>きのこ類（栽培）</v>
          </cell>
        </row>
        <row r="255">
          <cell r="C255">
            <v>213</v>
          </cell>
          <cell r="D255">
            <v>253</v>
          </cell>
          <cell r="E255" t="str">
            <v>群馬県</v>
          </cell>
          <cell r="F255" t="str">
            <v>群馬県</v>
          </cell>
          <cell r="G255" t="str">
            <v>群馬県</v>
          </cell>
          <cell r="H255" t="str">
            <v>前橋市</v>
          </cell>
          <cell r="I255" t="str">
            <v>-</v>
          </cell>
          <cell r="J255" t="str">
            <v>非流通品（出荷予定あり）</v>
          </cell>
          <cell r="K255" t="str">
            <v>農産物</v>
          </cell>
          <cell r="L255" t="str">
            <v>シイタケ</v>
          </cell>
          <cell r="M255" t="str">
            <v>栽培</v>
          </cell>
          <cell r="N255" t="str">
            <v>原木、施設</v>
          </cell>
          <cell r="O255" t="str">
            <v>制限なし</v>
          </cell>
          <cell r="P255" t="str">
            <v xml:space="preserve">(株)食環境衛生研究所 </v>
          </cell>
          <cell r="Q255" t="str">
            <v>Ge</v>
          </cell>
          <cell r="R255">
            <v>45617</v>
          </cell>
          <cell r="S255">
            <v>45623</v>
          </cell>
          <cell r="T255" t="str">
            <v>&lt;9.59</v>
          </cell>
          <cell r="U255">
            <v>8.9</v>
          </cell>
          <cell r="V255">
            <v>8.9</v>
          </cell>
          <cell r="W255" t="str">
            <v>きのこ類（栽培）</v>
          </cell>
        </row>
        <row r="256">
          <cell r="C256">
            <v>214</v>
          </cell>
          <cell r="D256">
            <v>254</v>
          </cell>
          <cell r="E256" t="str">
            <v>群馬県</v>
          </cell>
          <cell r="F256" t="str">
            <v>群馬県</v>
          </cell>
          <cell r="G256" t="str">
            <v>群馬県</v>
          </cell>
          <cell r="H256" t="str">
            <v>安中市</v>
          </cell>
          <cell r="I256" t="str">
            <v>-</v>
          </cell>
          <cell r="J256" t="str">
            <v>非流通品（出荷予定あり）</v>
          </cell>
          <cell r="K256" t="str">
            <v>農産物</v>
          </cell>
          <cell r="L256" t="str">
            <v>ナメコ</v>
          </cell>
          <cell r="M256" t="str">
            <v>栽培</v>
          </cell>
          <cell r="N256" t="str">
            <v>原木、露地</v>
          </cell>
          <cell r="O256" t="str">
            <v>制限なし</v>
          </cell>
          <cell r="P256" t="str">
            <v xml:space="preserve">(株)食環境衛生研究所 </v>
          </cell>
          <cell r="Q256" t="str">
            <v>Ge</v>
          </cell>
          <cell r="R256">
            <v>45613</v>
          </cell>
          <cell r="S256">
            <v>45630</v>
          </cell>
          <cell r="T256" t="str">
            <v>&lt;9.44</v>
          </cell>
          <cell r="U256" t="str">
            <v>&lt;9.58</v>
          </cell>
          <cell r="V256" t="str">
            <v>&lt;19</v>
          </cell>
          <cell r="W256" t="str">
            <v>きのこ類（栽培）</v>
          </cell>
        </row>
        <row r="257">
          <cell r="C257">
            <v>215</v>
          </cell>
          <cell r="D257">
            <v>255</v>
          </cell>
          <cell r="E257" t="str">
            <v>群馬県</v>
          </cell>
          <cell r="F257" t="str">
            <v>群馬県</v>
          </cell>
          <cell r="G257" t="str">
            <v>群馬県</v>
          </cell>
          <cell r="H257" t="str">
            <v>安中市</v>
          </cell>
          <cell r="I257" t="str">
            <v>-</v>
          </cell>
          <cell r="J257" t="str">
            <v>非流通品（出荷予定あり）</v>
          </cell>
          <cell r="K257" t="str">
            <v>農産物</v>
          </cell>
          <cell r="L257" t="str">
            <v>シイタケ</v>
          </cell>
          <cell r="M257" t="str">
            <v>栽培</v>
          </cell>
          <cell r="N257" t="str">
            <v>原木、露地</v>
          </cell>
          <cell r="O257" t="str">
            <v>制限なし</v>
          </cell>
          <cell r="P257" t="str">
            <v xml:space="preserve">(株)食環境衛生研究所 </v>
          </cell>
          <cell r="Q257" t="str">
            <v>Ge</v>
          </cell>
          <cell r="R257">
            <v>45617</v>
          </cell>
          <cell r="S257">
            <v>45630</v>
          </cell>
          <cell r="T257" t="str">
            <v>&lt;9.53</v>
          </cell>
          <cell r="U257">
            <v>12.4</v>
          </cell>
          <cell r="V257">
            <v>12</v>
          </cell>
          <cell r="W257" t="str">
            <v>きのこ類（栽培）</v>
          </cell>
        </row>
        <row r="258">
          <cell r="C258">
            <v>216</v>
          </cell>
          <cell r="D258">
            <v>256</v>
          </cell>
          <cell r="E258" t="str">
            <v>群馬県</v>
          </cell>
          <cell r="F258" t="str">
            <v>群馬県</v>
          </cell>
          <cell r="G258" t="str">
            <v>群馬県</v>
          </cell>
          <cell r="H258" t="str">
            <v>安中市</v>
          </cell>
          <cell r="I258" t="str">
            <v>-</v>
          </cell>
          <cell r="J258" t="str">
            <v>非流通品（出荷予定あり）</v>
          </cell>
          <cell r="K258" t="str">
            <v>農産物</v>
          </cell>
          <cell r="L258" t="str">
            <v>シイタケ</v>
          </cell>
          <cell r="M258" t="str">
            <v>栽培</v>
          </cell>
          <cell r="N258" t="str">
            <v>原木、露地</v>
          </cell>
          <cell r="O258" t="str">
            <v>制限なし</v>
          </cell>
          <cell r="P258" t="str">
            <v xml:space="preserve">(株)食環境衛生研究所 </v>
          </cell>
          <cell r="Q258" t="str">
            <v>Ge</v>
          </cell>
          <cell r="R258">
            <v>45613</v>
          </cell>
          <cell r="S258">
            <v>45630</v>
          </cell>
          <cell r="T258" t="str">
            <v>&lt;9.55</v>
          </cell>
          <cell r="U258">
            <v>9.93</v>
          </cell>
          <cell r="V258">
            <v>9.9</v>
          </cell>
          <cell r="W258" t="str">
            <v>きのこ類（栽培）</v>
          </cell>
        </row>
        <row r="259">
          <cell r="C259">
            <v>217</v>
          </cell>
          <cell r="D259">
            <v>257</v>
          </cell>
          <cell r="E259" t="str">
            <v>群馬県</v>
          </cell>
          <cell r="F259" t="str">
            <v>群馬県</v>
          </cell>
          <cell r="G259" t="str">
            <v>群馬県</v>
          </cell>
          <cell r="H259" t="str">
            <v>安中市</v>
          </cell>
          <cell r="I259" t="str">
            <v>-</v>
          </cell>
          <cell r="J259" t="str">
            <v>非流通品（出荷予定あり）</v>
          </cell>
          <cell r="K259" t="str">
            <v>農産物</v>
          </cell>
          <cell r="L259" t="str">
            <v>シイタケ</v>
          </cell>
          <cell r="M259" t="str">
            <v>栽培</v>
          </cell>
          <cell r="N259" t="str">
            <v>原木、露地</v>
          </cell>
          <cell r="O259" t="str">
            <v>制限なし</v>
          </cell>
          <cell r="P259" t="str">
            <v xml:space="preserve">(株)食環境衛生研究所 </v>
          </cell>
          <cell r="Q259" t="str">
            <v>Ge</v>
          </cell>
          <cell r="R259">
            <v>45613</v>
          </cell>
          <cell r="S259">
            <v>45630</v>
          </cell>
          <cell r="T259" t="str">
            <v>&lt;9.53</v>
          </cell>
          <cell r="U259" t="str">
            <v>&lt;8.53</v>
          </cell>
          <cell r="V259" t="str">
            <v>&lt;18</v>
          </cell>
          <cell r="W259" t="str">
            <v>きのこ類（栽培）</v>
          </cell>
        </row>
        <row r="260">
          <cell r="C260">
            <v>218</v>
          </cell>
          <cell r="D260">
            <v>258</v>
          </cell>
          <cell r="E260" t="str">
            <v>群馬県</v>
          </cell>
          <cell r="F260" t="str">
            <v>群馬県</v>
          </cell>
          <cell r="G260" t="str">
            <v>群馬県</v>
          </cell>
          <cell r="H260" t="str">
            <v>高崎市</v>
          </cell>
          <cell r="I260" t="str">
            <v>-</v>
          </cell>
          <cell r="J260" t="str">
            <v>非流通品（出荷予定あり）</v>
          </cell>
          <cell r="K260" t="str">
            <v>農産物</v>
          </cell>
          <cell r="L260" t="str">
            <v>シイタケ</v>
          </cell>
          <cell r="M260" t="str">
            <v>栽培</v>
          </cell>
          <cell r="N260" t="str">
            <v>原木、施設</v>
          </cell>
          <cell r="O260" t="str">
            <v>制限なし</v>
          </cell>
          <cell r="P260" t="str">
            <v xml:space="preserve">(株)食環境衛生研究所 </v>
          </cell>
          <cell r="Q260" t="str">
            <v>Ge</v>
          </cell>
          <cell r="R260">
            <v>45618</v>
          </cell>
          <cell r="S260">
            <v>45630</v>
          </cell>
          <cell r="T260" t="str">
            <v>&lt;9.62</v>
          </cell>
          <cell r="U260">
            <v>10.199999999999999</v>
          </cell>
          <cell r="V260">
            <v>10</v>
          </cell>
          <cell r="W260" t="str">
            <v>きのこ類（栽培）</v>
          </cell>
        </row>
        <row r="261">
          <cell r="C261">
            <v>219</v>
          </cell>
          <cell r="D261">
            <v>259</v>
          </cell>
          <cell r="E261" t="str">
            <v>群馬県</v>
          </cell>
          <cell r="F261" t="str">
            <v>群馬県</v>
          </cell>
          <cell r="G261" t="str">
            <v>群馬県</v>
          </cell>
          <cell r="H261" t="str">
            <v>富岡市</v>
          </cell>
          <cell r="I261" t="str">
            <v>-</v>
          </cell>
          <cell r="J261" t="str">
            <v>非流通品（出荷予定あり）</v>
          </cell>
          <cell r="K261" t="str">
            <v>農産物</v>
          </cell>
          <cell r="L261" t="str">
            <v>シイタケ</v>
          </cell>
          <cell r="M261" t="str">
            <v>栽培</v>
          </cell>
          <cell r="N261" t="str">
            <v>原木、施設</v>
          </cell>
          <cell r="O261" t="str">
            <v>制限なし</v>
          </cell>
          <cell r="P261" t="str">
            <v xml:space="preserve">(株)食環境衛生研究所 </v>
          </cell>
          <cell r="Q261" t="str">
            <v>Ge</v>
          </cell>
          <cell r="R261">
            <v>45624</v>
          </cell>
          <cell r="S261">
            <v>45630</v>
          </cell>
          <cell r="T261" t="str">
            <v>&lt;9.64</v>
          </cell>
          <cell r="U261" t="str">
            <v>&lt;9.49</v>
          </cell>
          <cell r="V261" t="str">
            <v>&lt;19</v>
          </cell>
          <cell r="W261" t="str">
            <v>きのこ類（栽培）</v>
          </cell>
        </row>
        <row r="262">
          <cell r="C262">
            <v>220</v>
          </cell>
          <cell r="D262">
            <v>260</v>
          </cell>
          <cell r="E262" t="str">
            <v>群馬県</v>
          </cell>
          <cell r="F262" t="str">
            <v>群馬県</v>
          </cell>
          <cell r="G262" t="str">
            <v>群馬県</v>
          </cell>
          <cell r="H262" t="str">
            <v>富岡市</v>
          </cell>
          <cell r="I262" t="str">
            <v>-</v>
          </cell>
          <cell r="J262" t="str">
            <v>非流通品（出荷予定あり）</v>
          </cell>
          <cell r="K262" t="str">
            <v>農産物</v>
          </cell>
          <cell r="L262" t="str">
            <v>シイタケ</v>
          </cell>
          <cell r="M262" t="str">
            <v>栽培</v>
          </cell>
          <cell r="N262" t="str">
            <v>原木、施設</v>
          </cell>
          <cell r="O262" t="str">
            <v>制限なし</v>
          </cell>
          <cell r="P262" t="str">
            <v xml:space="preserve">(株)食環境衛生研究所 </v>
          </cell>
          <cell r="Q262" t="str">
            <v>Ge</v>
          </cell>
          <cell r="R262">
            <v>45628</v>
          </cell>
          <cell r="S262">
            <v>45630</v>
          </cell>
          <cell r="T262" t="str">
            <v>&lt;9.17</v>
          </cell>
          <cell r="U262">
            <v>12.3</v>
          </cell>
          <cell r="V262">
            <v>12</v>
          </cell>
          <cell r="W262" t="str">
            <v>きのこ類（栽培）</v>
          </cell>
        </row>
        <row r="263">
          <cell r="C263">
            <v>221</v>
          </cell>
          <cell r="D263">
            <v>261</v>
          </cell>
          <cell r="E263" t="str">
            <v>群馬県</v>
          </cell>
          <cell r="F263" t="str">
            <v>群馬県</v>
          </cell>
          <cell r="G263" t="str">
            <v>群馬県</v>
          </cell>
          <cell r="H263" t="str">
            <v>富岡市</v>
          </cell>
          <cell r="I263" t="str">
            <v>-</v>
          </cell>
          <cell r="J263" t="str">
            <v>非流通品（出荷予定あり）</v>
          </cell>
          <cell r="K263" t="str">
            <v>農産物</v>
          </cell>
          <cell r="L263" t="str">
            <v>シイタケ</v>
          </cell>
          <cell r="M263" t="str">
            <v>栽培</v>
          </cell>
          <cell r="N263" t="str">
            <v>原木、施設</v>
          </cell>
          <cell r="O263" t="str">
            <v>制限なし</v>
          </cell>
          <cell r="P263" t="str">
            <v xml:space="preserve">(株)食環境衛生研究所 </v>
          </cell>
          <cell r="Q263" t="str">
            <v>Ge</v>
          </cell>
          <cell r="R263">
            <v>45628</v>
          </cell>
          <cell r="S263">
            <v>45630</v>
          </cell>
          <cell r="T263" t="str">
            <v>&lt;9.41</v>
          </cell>
          <cell r="U263">
            <v>8.8000000000000007</v>
          </cell>
          <cell r="V263">
            <v>8.8000000000000007</v>
          </cell>
          <cell r="W263" t="str">
            <v>きのこ類（栽培）</v>
          </cell>
        </row>
        <row r="264">
          <cell r="C264">
            <v>222</v>
          </cell>
          <cell r="D264">
            <v>262</v>
          </cell>
          <cell r="E264" t="str">
            <v>群馬県</v>
          </cell>
          <cell r="F264" t="str">
            <v>群馬県</v>
          </cell>
          <cell r="G264" t="str">
            <v>群馬県</v>
          </cell>
          <cell r="H264" t="str">
            <v>富岡市</v>
          </cell>
          <cell r="I264" t="str">
            <v>-</v>
          </cell>
          <cell r="J264" t="str">
            <v>非流通品（出荷予定あり）</v>
          </cell>
          <cell r="K264" t="str">
            <v>農産物</v>
          </cell>
          <cell r="L264" t="str">
            <v>シイタケ</v>
          </cell>
          <cell r="M264" t="str">
            <v>栽培</v>
          </cell>
          <cell r="N264" t="str">
            <v>原木、施設</v>
          </cell>
          <cell r="O264" t="str">
            <v>制限なし</v>
          </cell>
          <cell r="P264" t="str">
            <v xml:space="preserve">(株)食環境衛生研究所 </v>
          </cell>
          <cell r="Q264" t="str">
            <v>Ge</v>
          </cell>
          <cell r="R264">
            <v>45629</v>
          </cell>
          <cell r="S264">
            <v>45630</v>
          </cell>
          <cell r="T264" t="str">
            <v>&lt;9.68</v>
          </cell>
          <cell r="U264" t="str">
            <v>&lt;8.73</v>
          </cell>
          <cell r="V264" t="str">
            <v>&lt;18</v>
          </cell>
          <cell r="W264" t="str">
            <v>きのこ類（栽培）</v>
          </cell>
        </row>
        <row r="265">
          <cell r="C265">
            <v>223</v>
          </cell>
          <cell r="D265">
            <v>263</v>
          </cell>
          <cell r="E265" t="str">
            <v>群馬県</v>
          </cell>
          <cell r="F265" t="str">
            <v>群馬県</v>
          </cell>
          <cell r="G265" t="str">
            <v>群馬県</v>
          </cell>
          <cell r="H265" t="str">
            <v>甘楽町</v>
          </cell>
          <cell r="I265" t="str">
            <v>-</v>
          </cell>
          <cell r="J265" t="str">
            <v>非流通品（出荷予定あり）</v>
          </cell>
          <cell r="K265" t="str">
            <v>農産物</v>
          </cell>
          <cell r="L265" t="str">
            <v>シイタケ</v>
          </cell>
          <cell r="M265" t="str">
            <v>栽培</v>
          </cell>
          <cell r="N265" t="str">
            <v>原木、施設</v>
          </cell>
          <cell r="O265" t="str">
            <v>制限なし</v>
          </cell>
          <cell r="P265" t="str">
            <v xml:space="preserve">(株)食環境衛生研究所 </v>
          </cell>
          <cell r="Q265" t="str">
            <v>Ge</v>
          </cell>
          <cell r="R265">
            <v>45629</v>
          </cell>
          <cell r="S265">
            <v>45631</v>
          </cell>
          <cell r="T265" t="str">
            <v>&lt;9.63</v>
          </cell>
          <cell r="U265">
            <v>7.33</v>
          </cell>
          <cell r="V265">
            <v>7.3</v>
          </cell>
          <cell r="W265" t="str">
            <v>きのこ類（栽培）</v>
          </cell>
        </row>
        <row r="266">
          <cell r="C266">
            <v>224</v>
          </cell>
          <cell r="D266">
            <v>264</v>
          </cell>
          <cell r="E266" t="str">
            <v>群馬県</v>
          </cell>
          <cell r="F266" t="str">
            <v>群馬県</v>
          </cell>
          <cell r="G266" t="str">
            <v>群馬県</v>
          </cell>
          <cell r="H266" t="str">
            <v>甘楽町</v>
          </cell>
          <cell r="I266" t="str">
            <v>-</v>
          </cell>
          <cell r="J266" t="str">
            <v>非流通品（出荷予定あり）</v>
          </cell>
          <cell r="K266" t="str">
            <v>農産物</v>
          </cell>
          <cell r="L266" t="str">
            <v>乾シイタケ</v>
          </cell>
          <cell r="M266" t="str">
            <v>栽培</v>
          </cell>
          <cell r="N266" t="str">
            <v>原木、施設</v>
          </cell>
          <cell r="O266" t="str">
            <v>制限なし</v>
          </cell>
          <cell r="P266" t="str">
            <v xml:space="preserve">(株)食環境衛生研究所 </v>
          </cell>
          <cell r="Q266" t="str">
            <v>Ge</v>
          </cell>
          <cell r="R266">
            <v>45629</v>
          </cell>
          <cell r="S266">
            <v>45631</v>
          </cell>
          <cell r="T266" t="str">
            <v>&lt;9.55</v>
          </cell>
          <cell r="U266" t="str">
            <v>&lt;9.17</v>
          </cell>
          <cell r="V266" t="str">
            <v>&lt;19</v>
          </cell>
          <cell r="W266" t="str">
            <v>きのこ類（栽培）</v>
          </cell>
        </row>
        <row r="267">
          <cell r="C267">
            <v>225</v>
          </cell>
          <cell r="D267">
            <v>265</v>
          </cell>
          <cell r="E267" t="str">
            <v>群馬県</v>
          </cell>
          <cell r="F267" t="str">
            <v>群馬県</v>
          </cell>
          <cell r="G267" t="str">
            <v>群馬県</v>
          </cell>
          <cell r="H267" t="str">
            <v>嬬恋村</v>
          </cell>
          <cell r="I267" t="str">
            <v>-</v>
          </cell>
          <cell r="J267" t="str">
            <v>非流通品（出荷予定あり）</v>
          </cell>
          <cell r="K267" t="str">
            <v>農産物</v>
          </cell>
          <cell r="L267" t="str">
            <v>シイタケ</v>
          </cell>
          <cell r="M267" t="str">
            <v>栽培</v>
          </cell>
          <cell r="N267" t="str">
            <v>原木、施設</v>
          </cell>
          <cell r="O267" t="str">
            <v>制限なし</v>
          </cell>
          <cell r="P267" t="str">
            <v xml:space="preserve">(株)食環境衛生研究所 </v>
          </cell>
          <cell r="Q267" t="str">
            <v>Ge</v>
          </cell>
          <cell r="R267">
            <v>45619</v>
          </cell>
          <cell r="S267">
            <v>45631</v>
          </cell>
          <cell r="T267" t="str">
            <v>&lt;9.55</v>
          </cell>
          <cell r="U267" t="str">
            <v>&lt;8.41</v>
          </cell>
          <cell r="V267" t="str">
            <v>&lt;18</v>
          </cell>
          <cell r="W267" t="str">
            <v>きのこ類（栽培）</v>
          </cell>
        </row>
        <row r="268">
          <cell r="C268">
            <v>226</v>
          </cell>
          <cell r="D268">
            <v>266</v>
          </cell>
          <cell r="E268" t="str">
            <v>群馬県</v>
          </cell>
          <cell r="F268" t="str">
            <v>群馬県</v>
          </cell>
          <cell r="G268" t="str">
            <v>群馬県</v>
          </cell>
          <cell r="H268" t="str">
            <v>嬬恋村</v>
          </cell>
          <cell r="I268" t="str">
            <v>-</v>
          </cell>
          <cell r="J268" t="str">
            <v>非流通品（出荷予定あり）</v>
          </cell>
          <cell r="K268" t="str">
            <v>農産物</v>
          </cell>
          <cell r="L268" t="str">
            <v>シイタケ</v>
          </cell>
          <cell r="M268" t="str">
            <v>栽培</v>
          </cell>
          <cell r="N268" t="str">
            <v>原木、施設</v>
          </cell>
          <cell r="O268" t="str">
            <v>制限なし</v>
          </cell>
          <cell r="P268" t="str">
            <v xml:space="preserve">(株)食環境衛生研究所 </v>
          </cell>
          <cell r="Q268" t="str">
            <v>Ge</v>
          </cell>
          <cell r="R268">
            <v>45619</v>
          </cell>
          <cell r="S268">
            <v>45631</v>
          </cell>
          <cell r="T268" t="str">
            <v>&lt;9.65</v>
          </cell>
          <cell r="U268" t="str">
            <v>&lt;7.82</v>
          </cell>
          <cell r="V268" t="str">
            <v>&lt;17</v>
          </cell>
          <cell r="W268" t="str">
            <v>きのこ類（栽培）</v>
          </cell>
        </row>
        <row r="269">
          <cell r="C269">
            <v>227</v>
          </cell>
          <cell r="D269">
            <v>267</v>
          </cell>
          <cell r="E269" t="str">
            <v>群馬県</v>
          </cell>
          <cell r="F269" t="str">
            <v>群馬県</v>
          </cell>
          <cell r="G269" t="str">
            <v>群馬県</v>
          </cell>
          <cell r="H269" t="str">
            <v>太田市</v>
          </cell>
          <cell r="I269" t="str">
            <v>-</v>
          </cell>
          <cell r="J269" t="str">
            <v>非流通品（出荷予定あり）</v>
          </cell>
          <cell r="K269" t="str">
            <v>農産物</v>
          </cell>
          <cell r="L269" t="str">
            <v>シイタケ</v>
          </cell>
          <cell r="M269" t="str">
            <v>栽培</v>
          </cell>
          <cell r="N269" t="str">
            <v>原木、施設</v>
          </cell>
          <cell r="O269" t="str">
            <v>制限なし</v>
          </cell>
          <cell r="P269" t="str">
            <v xml:space="preserve">(株)食環境衛生研究所 </v>
          </cell>
          <cell r="Q269" t="str">
            <v>Ge</v>
          </cell>
          <cell r="R269">
            <v>45620</v>
          </cell>
          <cell r="S269">
            <v>45631</v>
          </cell>
          <cell r="T269" t="str">
            <v>&lt;9.63</v>
          </cell>
          <cell r="U269">
            <v>8.84</v>
          </cell>
          <cell r="V269">
            <v>8.8000000000000007</v>
          </cell>
          <cell r="W269" t="str">
            <v>きのこ類（栽培）</v>
          </cell>
        </row>
        <row r="270">
          <cell r="C270">
            <v>228</v>
          </cell>
          <cell r="D270">
            <v>268</v>
          </cell>
          <cell r="E270" t="str">
            <v>群馬県</v>
          </cell>
          <cell r="F270" t="str">
            <v>群馬県</v>
          </cell>
          <cell r="G270" t="str">
            <v>群馬県</v>
          </cell>
          <cell r="H270" t="str">
            <v>川場村</v>
          </cell>
          <cell r="J270" t="str">
            <v>非流通品（出荷予定あり）</v>
          </cell>
          <cell r="K270" t="str">
            <v>農産物</v>
          </cell>
          <cell r="L270" t="str">
            <v>ホシイモ</v>
          </cell>
          <cell r="N270" t="str">
            <v>露地栽培</v>
          </cell>
          <cell r="O270" t="str">
            <v>制限なし</v>
          </cell>
          <cell r="P270" t="str">
            <v>一般財団法人
東京顕微鏡院</v>
          </cell>
          <cell r="Q270" t="str">
            <v>Ｇｅ</v>
          </cell>
          <cell r="R270">
            <v>45635</v>
          </cell>
          <cell r="S270">
            <v>45637</v>
          </cell>
          <cell r="T270" t="str">
            <v>&lt;1.6</v>
          </cell>
          <cell r="U270" t="str">
            <v>&lt;2.3</v>
          </cell>
          <cell r="V270" t="str">
            <v>&lt;3.8</v>
          </cell>
          <cell r="W270" t="str">
            <v>野菜</v>
          </cell>
        </row>
        <row r="271">
          <cell r="C271">
            <v>229</v>
          </cell>
          <cell r="D271">
            <v>269</v>
          </cell>
          <cell r="E271" t="str">
            <v>群馬県</v>
          </cell>
          <cell r="F271" t="str">
            <v>群馬県</v>
          </cell>
          <cell r="G271" t="str">
            <v>群馬県</v>
          </cell>
          <cell r="H271" t="str">
            <v>高崎市</v>
          </cell>
          <cell r="I271" t="str">
            <v>-</v>
          </cell>
          <cell r="J271" t="str">
            <v>非流通品（出荷予定あり）</v>
          </cell>
          <cell r="K271" t="str">
            <v>農産物</v>
          </cell>
          <cell r="L271" t="str">
            <v>シイタケ</v>
          </cell>
          <cell r="M271" t="str">
            <v>栽培</v>
          </cell>
          <cell r="N271" t="str">
            <v>原木、施設</v>
          </cell>
          <cell r="O271" t="str">
            <v>制限なし</v>
          </cell>
          <cell r="P271" t="str">
            <v xml:space="preserve">(株)食環境衛生研究所 </v>
          </cell>
          <cell r="Q271" t="str">
            <v>Ge</v>
          </cell>
          <cell r="R271">
            <v>45627</v>
          </cell>
          <cell r="S271">
            <v>45638</v>
          </cell>
          <cell r="T271" t="str">
            <v>&lt;9.56</v>
          </cell>
          <cell r="U271">
            <v>8.84</v>
          </cell>
          <cell r="V271">
            <v>8.8000000000000007</v>
          </cell>
          <cell r="W271" t="str">
            <v>きのこ類（栽培）</v>
          </cell>
        </row>
        <row r="272">
          <cell r="C272">
            <v>230</v>
          </cell>
          <cell r="D272">
            <v>270</v>
          </cell>
          <cell r="E272" t="str">
            <v>群馬県</v>
          </cell>
          <cell r="F272" t="str">
            <v>群馬県</v>
          </cell>
          <cell r="G272" t="str">
            <v>群馬県</v>
          </cell>
          <cell r="H272" t="str">
            <v>前橋市</v>
          </cell>
          <cell r="I272" t="str">
            <v>-</v>
          </cell>
          <cell r="J272" t="str">
            <v>非流通品（出荷予定あり）</v>
          </cell>
          <cell r="K272" t="str">
            <v>農産物</v>
          </cell>
          <cell r="L272" t="str">
            <v>シイタケ</v>
          </cell>
          <cell r="M272" t="str">
            <v>栽培</v>
          </cell>
          <cell r="N272" t="str">
            <v>原木、露地</v>
          </cell>
          <cell r="O272" t="str">
            <v>制限なし</v>
          </cell>
          <cell r="P272" t="str">
            <v xml:space="preserve">(株)食環境衛生研究所 </v>
          </cell>
          <cell r="Q272" t="str">
            <v>Ge</v>
          </cell>
          <cell r="R272">
            <v>45632</v>
          </cell>
          <cell r="S272">
            <v>45638</v>
          </cell>
          <cell r="T272" t="str">
            <v>&lt;9.54</v>
          </cell>
          <cell r="U272">
            <v>8.48</v>
          </cell>
          <cell r="V272">
            <v>8.5</v>
          </cell>
          <cell r="W272" t="str">
            <v>きのこ類（栽培）</v>
          </cell>
        </row>
        <row r="273">
          <cell r="C273">
            <v>231</v>
          </cell>
          <cell r="D273">
            <v>271</v>
          </cell>
          <cell r="E273" t="str">
            <v>群馬県</v>
          </cell>
          <cell r="F273" t="str">
            <v>群馬県</v>
          </cell>
          <cell r="G273" t="str">
            <v>群馬県</v>
          </cell>
          <cell r="H273" t="str">
            <v>富岡市</v>
          </cell>
          <cell r="I273" t="str">
            <v>-</v>
          </cell>
          <cell r="J273" t="str">
            <v>非流通品（出荷予定あり）</v>
          </cell>
          <cell r="K273" t="str">
            <v>農産物</v>
          </cell>
          <cell r="L273" t="str">
            <v>シイタケ</v>
          </cell>
          <cell r="M273" t="str">
            <v>栽培</v>
          </cell>
          <cell r="N273" t="str">
            <v>原木、露地</v>
          </cell>
          <cell r="O273" t="str">
            <v>制限なし</v>
          </cell>
          <cell r="P273" t="str">
            <v xml:space="preserve">(株)食環境衛生研究所 </v>
          </cell>
          <cell r="Q273" t="str">
            <v>Ge</v>
          </cell>
          <cell r="R273">
            <v>45632</v>
          </cell>
          <cell r="S273">
            <v>45638</v>
          </cell>
          <cell r="T273" t="str">
            <v>&lt;9.34</v>
          </cell>
          <cell r="U273" t="str">
            <v>&lt;7.06</v>
          </cell>
          <cell r="V273" t="str">
            <v>&lt;16</v>
          </cell>
          <cell r="W273" t="str">
            <v>きのこ類（栽培）</v>
          </cell>
        </row>
        <row r="274">
          <cell r="C274">
            <v>232</v>
          </cell>
          <cell r="D274">
            <v>272</v>
          </cell>
          <cell r="E274" t="str">
            <v>群馬県</v>
          </cell>
          <cell r="F274" t="str">
            <v>群馬県</v>
          </cell>
          <cell r="G274" t="str">
            <v>群馬県</v>
          </cell>
          <cell r="H274" t="str">
            <v>富岡市</v>
          </cell>
          <cell r="I274" t="str">
            <v>-</v>
          </cell>
          <cell r="J274" t="str">
            <v>非流通品（出荷予定あり）</v>
          </cell>
          <cell r="K274" t="str">
            <v>農産物</v>
          </cell>
          <cell r="L274" t="str">
            <v>シイタケ</v>
          </cell>
          <cell r="M274" t="str">
            <v>栽培</v>
          </cell>
          <cell r="N274" t="str">
            <v>原木、施設</v>
          </cell>
          <cell r="O274" t="str">
            <v>制限なし</v>
          </cell>
          <cell r="P274" t="str">
            <v xml:space="preserve">(株)食環境衛生研究所 </v>
          </cell>
          <cell r="Q274" t="str">
            <v>Ge</v>
          </cell>
          <cell r="R274">
            <v>45632</v>
          </cell>
          <cell r="S274">
            <v>45638</v>
          </cell>
          <cell r="T274" t="str">
            <v>&lt;9.63</v>
          </cell>
          <cell r="U274">
            <v>12.8</v>
          </cell>
          <cell r="V274">
            <v>13</v>
          </cell>
          <cell r="W274" t="str">
            <v>きのこ類（栽培）</v>
          </cell>
        </row>
        <row r="275">
          <cell r="C275">
            <v>233</v>
          </cell>
          <cell r="D275">
            <v>273</v>
          </cell>
          <cell r="E275" t="str">
            <v>群馬県</v>
          </cell>
          <cell r="F275" t="str">
            <v>群馬県</v>
          </cell>
          <cell r="G275" t="str">
            <v>群馬県</v>
          </cell>
          <cell r="H275" t="str">
            <v>高崎市</v>
          </cell>
          <cell r="I275" t="str">
            <v>-</v>
          </cell>
          <cell r="J275" t="str">
            <v>非流通品（出荷予定あり）</v>
          </cell>
          <cell r="K275" t="str">
            <v>農産物</v>
          </cell>
          <cell r="L275" t="str">
            <v>シイタケ</v>
          </cell>
          <cell r="M275" t="str">
            <v>栽培</v>
          </cell>
          <cell r="N275" t="str">
            <v>原木、施設</v>
          </cell>
          <cell r="O275" t="str">
            <v>制限なし</v>
          </cell>
          <cell r="P275" t="str">
            <v xml:space="preserve">(株)食環境衛生研究所 </v>
          </cell>
          <cell r="Q275" t="str">
            <v>Ge</v>
          </cell>
          <cell r="R275">
            <v>45635</v>
          </cell>
          <cell r="S275">
            <v>45638</v>
          </cell>
          <cell r="T275" t="str">
            <v>&lt;9.53</v>
          </cell>
          <cell r="U275" t="str">
            <v>&lt;7.96</v>
          </cell>
          <cell r="V275" t="str">
            <v>&lt;17</v>
          </cell>
          <cell r="W275" t="str">
            <v>きのこ類（栽培）</v>
          </cell>
        </row>
        <row r="276">
          <cell r="C276">
            <v>234</v>
          </cell>
          <cell r="D276">
            <v>274</v>
          </cell>
          <cell r="E276" t="str">
            <v>群馬県</v>
          </cell>
          <cell r="F276" t="str">
            <v>群馬県</v>
          </cell>
          <cell r="G276" t="str">
            <v>群馬県</v>
          </cell>
          <cell r="H276" t="str">
            <v>高崎市　</v>
          </cell>
          <cell r="I276" t="str">
            <v>-</v>
          </cell>
          <cell r="J276" t="str">
            <v>非流通品（出荷予定あり）</v>
          </cell>
          <cell r="K276" t="str">
            <v>農産物</v>
          </cell>
          <cell r="L276" t="str">
            <v>シイタケ</v>
          </cell>
          <cell r="M276" t="str">
            <v>栽培</v>
          </cell>
          <cell r="N276" t="str">
            <v>原木、施設</v>
          </cell>
          <cell r="O276" t="str">
            <v>制限なし</v>
          </cell>
          <cell r="P276" t="str">
            <v xml:space="preserve">(株)食環境衛生研究所 </v>
          </cell>
          <cell r="Q276" t="str">
            <v>Ge</v>
          </cell>
          <cell r="R276">
            <v>45635</v>
          </cell>
          <cell r="S276">
            <v>45638</v>
          </cell>
          <cell r="T276" t="str">
            <v>&lt;9.43</v>
          </cell>
          <cell r="U276" t="str">
            <v>&lt;9.09</v>
          </cell>
          <cell r="V276" t="str">
            <v>&lt;19</v>
          </cell>
          <cell r="W276" t="str">
            <v>きのこ類（栽培）</v>
          </cell>
        </row>
        <row r="277">
          <cell r="C277">
            <v>235</v>
          </cell>
          <cell r="D277">
            <v>275</v>
          </cell>
          <cell r="E277" t="str">
            <v>群馬県</v>
          </cell>
          <cell r="F277" t="str">
            <v>群馬県</v>
          </cell>
          <cell r="G277" t="str">
            <v>群馬県</v>
          </cell>
          <cell r="H277" t="str">
            <v>前橋市</v>
          </cell>
          <cell r="I277" t="str">
            <v>－</v>
          </cell>
          <cell r="J277" t="str">
            <v>非流通品（出荷予定あり）</v>
          </cell>
          <cell r="K277" t="str">
            <v>農産物</v>
          </cell>
          <cell r="L277" t="str">
            <v>シイタケ</v>
          </cell>
          <cell r="M277" t="str">
            <v>栽培</v>
          </cell>
          <cell r="N277" t="str">
            <v>原木、施設</v>
          </cell>
          <cell r="O277" t="str">
            <v>制限なし</v>
          </cell>
          <cell r="P277" t="str">
            <v xml:space="preserve">(株)食環境衛生研究所 </v>
          </cell>
          <cell r="Q277" t="str">
            <v>Ge</v>
          </cell>
          <cell r="R277">
            <v>45636</v>
          </cell>
          <cell r="S277">
            <v>45644</v>
          </cell>
          <cell r="T277" t="str">
            <v>&lt;9.35</v>
          </cell>
          <cell r="U277">
            <v>8.35</v>
          </cell>
          <cell r="V277">
            <v>8.4</v>
          </cell>
          <cell r="W277" t="str">
            <v>きのこ類（栽培）</v>
          </cell>
        </row>
        <row r="278">
          <cell r="C278">
            <v>236</v>
          </cell>
          <cell r="D278">
            <v>276</v>
          </cell>
          <cell r="E278" t="str">
            <v>群馬県</v>
          </cell>
          <cell r="F278" t="str">
            <v>群馬県</v>
          </cell>
          <cell r="G278" t="str">
            <v>群馬県</v>
          </cell>
          <cell r="H278" t="str">
            <v>富岡市</v>
          </cell>
          <cell r="I278" t="str">
            <v>－</v>
          </cell>
          <cell r="J278" t="str">
            <v>非流通品（出荷予定あり）</v>
          </cell>
          <cell r="K278" t="str">
            <v>農産物</v>
          </cell>
          <cell r="L278" t="str">
            <v>シイタケ</v>
          </cell>
          <cell r="M278" t="str">
            <v>栽培</v>
          </cell>
          <cell r="N278" t="str">
            <v>原木、施設</v>
          </cell>
          <cell r="O278" t="str">
            <v>制限なし</v>
          </cell>
          <cell r="P278" t="str">
            <v xml:space="preserve">(株)食環境衛生研究所 </v>
          </cell>
          <cell r="Q278" t="str">
            <v>Ge</v>
          </cell>
          <cell r="R278">
            <v>45636</v>
          </cell>
          <cell r="S278">
            <v>45644</v>
          </cell>
          <cell r="T278" t="str">
            <v>&lt;8.85</v>
          </cell>
          <cell r="U278" t="str">
            <v>&lt;9.39</v>
          </cell>
          <cell r="V278" t="str">
            <v>&lt;18</v>
          </cell>
          <cell r="W278" t="str">
            <v>きのこ類（栽培）</v>
          </cell>
        </row>
        <row r="279">
          <cell r="C279">
            <v>237</v>
          </cell>
          <cell r="D279">
            <v>277</v>
          </cell>
          <cell r="E279" t="str">
            <v>群馬県</v>
          </cell>
          <cell r="F279" t="str">
            <v>群馬県</v>
          </cell>
          <cell r="G279" t="str">
            <v>群馬県</v>
          </cell>
          <cell r="H279" t="str">
            <v>藤岡市</v>
          </cell>
          <cell r="I279" t="str">
            <v>－</v>
          </cell>
          <cell r="J279" t="str">
            <v>非流通品（出荷予定あり）</v>
          </cell>
          <cell r="K279" t="str">
            <v>農産物</v>
          </cell>
          <cell r="L279" t="str">
            <v>シイタケ</v>
          </cell>
          <cell r="M279" t="str">
            <v>栽培</v>
          </cell>
          <cell r="N279" t="str">
            <v>原木、施設</v>
          </cell>
          <cell r="O279" t="str">
            <v>制限なし</v>
          </cell>
          <cell r="P279" t="str">
            <v xml:space="preserve">(株)食環境衛生研究所 </v>
          </cell>
          <cell r="Q279" t="str">
            <v>Ge</v>
          </cell>
          <cell r="R279">
            <v>45638</v>
          </cell>
          <cell r="S279">
            <v>45644</v>
          </cell>
          <cell r="T279" t="str">
            <v>&lt;9.51</v>
          </cell>
          <cell r="U279" t="str">
            <v>&lt;6.77</v>
          </cell>
          <cell r="V279" t="str">
            <v>&lt;16</v>
          </cell>
          <cell r="W279" t="str">
            <v>きのこ類（栽培）</v>
          </cell>
        </row>
        <row r="280">
          <cell r="C280">
            <v>238</v>
          </cell>
          <cell r="D280">
            <v>278</v>
          </cell>
          <cell r="E280" t="str">
            <v>群馬県</v>
          </cell>
          <cell r="F280" t="str">
            <v>群馬県</v>
          </cell>
          <cell r="G280" t="str">
            <v>群馬県</v>
          </cell>
          <cell r="H280" t="str">
            <v>渋川市</v>
          </cell>
          <cell r="I280" t="str">
            <v>－</v>
          </cell>
          <cell r="J280" t="str">
            <v>非流通品（出荷予定あり）</v>
          </cell>
          <cell r="K280" t="str">
            <v>農産物</v>
          </cell>
          <cell r="L280" t="str">
            <v>シイタケ</v>
          </cell>
          <cell r="M280" t="str">
            <v>栽培</v>
          </cell>
          <cell r="N280" t="str">
            <v>原木、施設</v>
          </cell>
          <cell r="O280" t="str">
            <v>制限なし</v>
          </cell>
          <cell r="P280" t="str">
            <v xml:space="preserve">(株)食環境衛生研究所 </v>
          </cell>
          <cell r="Q280" t="str">
            <v>Ge</v>
          </cell>
          <cell r="R280">
            <v>45642</v>
          </cell>
          <cell r="S280">
            <v>45665</v>
          </cell>
          <cell r="T280" t="str">
            <v>&lt;9.47</v>
          </cell>
          <cell r="U280">
            <v>9.65</v>
          </cell>
          <cell r="V280">
            <v>9.6999999999999993</v>
          </cell>
          <cell r="W280" t="str">
            <v>きのこ類（栽培）</v>
          </cell>
        </row>
        <row r="281">
          <cell r="C281">
            <v>239</v>
          </cell>
          <cell r="D281">
            <v>279</v>
          </cell>
          <cell r="E281" t="str">
            <v>群馬県</v>
          </cell>
          <cell r="F281" t="str">
            <v>群馬県</v>
          </cell>
          <cell r="G281" t="str">
            <v>群馬県</v>
          </cell>
          <cell r="H281" t="str">
            <v>渋川市</v>
          </cell>
          <cell r="I281" t="str">
            <v>－</v>
          </cell>
          <cell r="J281" t="str">
            <v>非流通品（出荷予定あり）</v>
          </cell>
          <cell r="K281" t="str">
            <v>農産物</v>
          </cell>
          <cell r="L281" t="str">
            <v>シイタケ</v>
          </cell>
          <cell r="M281" t="str">
            <v>栽培</v>
          </cell>
          <cell r="N281" t="str">
            <v>原木、施設</v>
          </cell>
          <cell r="O281" t="str">
            <v>制限なし</v>
          </cell>
          <cell r="P281" t="str">
            <v xml:space="preserve">(株)食環境衛生研究所 </v>
          </cell>
          <cell r="Q281" t="str">
            <v>Ge</v>
          </cell>
          <cell r="R281">
            <v>45642</v>
          </cell>
          <cell r="S281">
            <v>45665</v>
          </cell>
          <cell r="T281" t="str">
            <v>&lt;9.51</v>
          </cell>
          <cell r="U281">
            <v>19.7</v>
          </cell>
          <cell r="V281">
            <v>20</v>
          </cell>
          <cell r="W281" t="str">
            <v>きのこ類（栽培）</v>
          </cell>
        </row>
        <row r="282">
          <cell r="C282">
            <v>240</v>
          </cell>
          <cell r="D282">
            <v>280</v>
          </cell>
          <cell r="E282" t="str">
            <v>群馬県</v>
          </cell>
          <cell r="F282" t="str">
            <v>群馬県</v>
          </cell>
          <cell r="G282" t="str">
            <v>群馬県</v>
          </cell>
          <cell r="H282" t="str">
            <v>下仁田町</v>
          </cell>
          <cell r="I282" t="str">
            <v>－</v>
          </cell>
          <cell r="J282" t="str">
            <v>非流通品（出荷予定あり）</v>
          </cell>
          <cell r="K282" t="str">
            <v>農産物</v>
          </cell>
          <cell r="L282" t="str">
            <v>シイタケ</v>
          </cell>
          <cell r="M282" t="str">
            <v>栽培</v>
          </cell>
          <cell r="N282" t="str">
            <v>原木、施設</v>
          </cell>
          <cell r="O282" t="str">
            <v>制限なし</v>
          </cell>
          <cell r="P282" t="str">
            <v xml:space="preserve">(株)食環境衛生研究所 </v>
          </cell>
          <cell r="Q282" t="str">
            <v>Ge</v>
          </cell>
          <cell r="R282">
            <v>45644</v>
          </cell>
          <cell r="S282">
            <v>45665</v>
          </cell>
          <cell r="T282" t="str">
            <v>&lt;9.53</v>
          </cell>
          <cell r="U282">
            <v>20.5</v>
          </cell>
          <cell r="V282">
            <v>21</v>
          </cell>
          <cell r="W282" t="str">
            <v>きのこ類（栽培）</v>
          </cell>
        </row>
        <row r="283">
          <cell r="C283">
            <v>241</v>
          </cell>
          <cell r="D283">
            <v>281</v>
          </cell>
          <cell r="E283" t="str">
            <v>群馬県</v>
          </cell>
          <cell r="F283" t="str">
            <v>群馬県</v>
          </cell>
          <cell r="G283" t="str">
            <v>群馬県</v>
          </cell>
          <cell r="H283" t="str">
            <v>桐生市</v>
          </cell>
          <cell r="I283" t="str">
            <v>－</v>
          </cell>
          <cell r="J283" t="str">
            <v>非流通品（出荷予定あり）</v>
          </cell>
          <cell r="K283" t="str">
            <v>農産物</v>
          </cell>
          <cell r="L283" t="str">
            <v>シイタケ</v>
          </cell>
          <cell r="M283" t="str">
            <v>栽培</v>
          </cell>
          <cell r="N283" t="str">
            <v>原木、施設</v>
          </cell>
          <cell r="O283" t="str">
            <v>制限なし</v>
          </cell>
          <cell r="P283" t="str">
            <v xml:space="preserve">(株)食環境衛生研究所 </v>
          </cell>
          <cell r="Q283" t="str">
            <v>Ge</v>
          </cell>
          <cell r="R283">
            <v>45644</v>
          </cell>
          <cell r="S283">
            <v>45665</v>
          </cell>
          <cell r="T283" t="str">
            <v>&lt;9.54</v>
          </cell>
          <cell r="U283">
            <v>22.7</v>
          </cell>
          <cell r="V283">
            <v>23</v>
          </cell>
          <cell r="W283" t="str">
            <v>きのこ類（栽培）</v>
          </cell>
        </row>
        <row r="284">
          <cell r="C284">
            <v>242</v>
          </cell>
          <cell r="D284">
            <v>282</v>
          </cell>
          <cell r="E284" t="str">
            <v>群馬県</v>
          </cell>
          <cell r="F284" t="str">
            <v>群馬県</v>
          </cell>
          <cell r="G284" t="str">
            <v>群馬県</v>
          </cell>
          <cell r="H284" t="str">
            <v>高崎市</v>
          </cell>
          <cell r="I284" t="str">
            <v>－</v>
          </cell>
          <cell r="J284" t="str">
            <v>非流通品（出荷予定あり）</v>
          </cell>
          <cell r="K284" t="str">
            <v>農産物</v>
          </cell>
          <cell r="L284" t="str">
            <v>シイタケ</v>
          </cell>
          <cell r="M284" t="str">
            <v>栽培</v>
          </cell>
          <cell r="N284" t="str">
            <v>原木、施設</v>
          </cell>
          <cell r="O284" t="str">
            <v>制限なし</v>
          </cell>
          <cell r="P284" t="str">
            <v xml:space="preserve">(株)食環境衛生研究所 </v>
          </cell>
          <cell r="Q284" t="str">
            <v>Ge</v>
          </cell>
          <cell r="R284">
            <v>45642</v>
          </cell>
          <cell r="S284">
            <v>45665</v>
          </cell>
          <cell r="T284" t="str">
            <v>&lt;9.63</v>
          </cell>
          <cell r="U284" t="str">
            <v>&lt;6.16</v>
          </cell>
          <cell r="V284" t="str">
            <v>&lt;16</v>
          </cell>
          <cell r="W284" t="str">
            <v>きのこ類（栽培）</v>
          </cell>
        </row>
        <row r="285">
          <cell r="C285">
            <v>243</v>
          </cell>
          <cell r="D285">
            <v>283</v>
          </cell>
          <cell r="E285" t="str">
            <v>群馬県</v>
          </cell>
          <cell r="F285" t="str">
            <v>群馬県</v>
          </cell>
          <cell r="G285" t="str">
            <v>群馬県</v>
          </cell>
          <cell r="H285" t="str">
            <v>渋川市</v>
          </cell>
          <cell r="I285" t="str">
            <v>－</v>
          </cell>
          <cell r="J285" t="str">
            <v>非流通品（出荷予定あり）</v>
          </cell>
          <cell r="K285" t="str">
            <v>農産物</v>
          </cell>
          <cell r="L285" t="str">
            <v>シイタケ</v>
          </cell>
          <cell r="M285" t="str">
            <v>栽培</v>
          </cell>
          <cell r="N285" t="str">
            <v>原木、施設</v>
          </cell>
          <cell r="O285" t="str">
            <v>制限なし</v>
          </cell>
          <cell r="P285" t="str">
            <v xml:space="preserve">(株)食環境衛生研究所 </v>
          </cell>
          <cell r="Q285" t="str">
            <v>Ge</v>
          </cell>
          <cell r="R285">
            <v>45648</v>
          </cell>
          <cell r="S285">
            <v>45666</v>
          </cell>
          <cell r="T285" t="str">
            <v>&lt;9.52</v>
          </cell>
          <cell r="U285" t="str">
            <v>&lt;8.08</v>
          </cell>
          <cell r="V285" t="str">
            <v>&lt;18</v>
          </cell>
          <cell r="W285" t="str">
            <v>きのこ類（栽培）</v>
          </cell>
        </row>
        <row r="286">
          <cell r="C286">
            <v>244</v>
          </cell>
          <cell r="D286">
            <v>284</v>
          </cell>
          <cell r="E286" t="str">
            <v>群馬県</v>
          </cell>
          <cell r="F286" t="str">
            <v>群馬県</v>
          </cell>
          <cell r="G286" t="str">
            <v>群馬県</v>
          </cell>
          <cell r="H286" t="str">
            <v>甘楽町</v>
          </cell>
          <cell r="I286" t="str">
            <v>－</v>
          </cell>
          <cell r="J286" t="str">
            <v>非流通品（出荷予定あり）</v>
          </cell>
          <cell r="K286" t="str">
            <v>農産物</v>
          </cell>
          <cell r="L286" t="str">
            <v>シイタケ</v>
          </cell>
          <cell r="M286" t="str">
            <v>栽培</v>
          </cell>
          <cell r="N286" t="str">
            <v>原木、施設</v>
          </cell>
          <cell r="O286" t="str">
            <v>制限なし</v>
          </cell>
          <cell r="P286" t="str">
            <v xml:space="preserve">(株)食環境衛生研究所 </v>
          </cell>
          <cell r="Q286" t="str">
            <v>Ge</v>
          </cell>
          <cell r="R286">
            <v>45649</v>
          </cell>
          <cell r="S286">
            <v>45665</v>
          </cell>
          <cell r="T286" t="str">
            <v>&lt;9.37</v>
          </cell>
          <cell r="U286" t="str">
            <v>&lt;9.15</v>
          </cell>
          <cell r="V286" t="str">
            <v>&lt;19</v>
          </cell>
          <cell r="W286" t="str">
            <v>きのこ類（栽培）</v>
          </cell>
        </row>
        <row r="287">
          <cell r="C287">
            <v>245</v>
          </cell>
          <cell r="D287">
            <v>285</v>
          </cell>
          <cell r="E287" t="str">
            <v>群馬県</v>
          </cell>
          <cell r="F287" t="str">
            <v>群馬県</v>
          </cell>
          <cell r="G287" t="str">
            <v>群馬県</v>
          </cell>
          <cell r="H287" t="str">
            <v>伊勢崎市</v>
          </cell>
          <cell r="I287" t="str">
            <v>－</v>
          </cell>
          <cell r="J287" t="str">
            <v>非流通品（出荷予定あり）</v>
          </cell>
          <cell r="K287" t="str">
            <v>農産物</v>
          </cell>
          <cell r="L287" t="str">
            <v>シイタケ</v>
          </cell>
          <cell r="M287" t="str">
            <v>栽培</v>
          </cell>
          <cell r="N287" t="str">
            <v>原木、施設</v>
          </cell>
          <cell r="O287" t="str">
            <v>制限なし</v>
          </cell>
          <cell r="P287" t="str">
            <v xml:space="preserve">(株)食環境衛生研究所 </v>
          </cell>
          <cell r="Q287" t="str">
            <v>Ge</v>
          </cell>
          <cell r="R287">
            <v>45647</v>
          </cell>
          <cell r="S287">
            <v>45666</v>
          </cell>
          <cell r="T287" t="str">
            <v>&lt;9.59</v>
          </cell>
          <cell r="U287">
            <v>7.99</v>
          </cell>
          <cell r="V287">
            <v>8</v>
          </cell>
          <cell r="W287" t="str">
            <v>きのこ類（栽培）</v>
          </cell>
        </row>
        <row r="288">
          <cell r="C288">
            <v>246</v>
          </cell>
          <cell r="D288">
            <v>286</v>
          </cell>
          <cell r="E288" t="str">
            <v>群馬県</v>
          </cell>
          <cell r="F288" t="str">
            <v>群馬県</v>
          </cell>
          <cell r="G288" t="str">
            <v>群馬県</v>
          </cell>
          <cell r="H288" t="str">
            <v>伊勢崎市</v>
          </cell>
          <cell r="I288" t="str">
            <v>－</v>
          </cell>
          <cell r="J288" t="str">
            <v>非流通品（出荷予定あり）</v>
          </cell>
          <cell r="K288" t="str">
            <v>農産物</v>
          </cell>
          <cell r="L288" t="str">
            <v>シイタケ</v>
          </cell>
          <cell r="M288" t="str">
            <v>栽培</v>
          </cell>
          <cell r="N288" t="str">
            <v>原木、施設</v>
          </cell>
          <cell r="O288" t="str">
            <v>制限なし</v>
          </cell>
          <cell r="P288" t="str">
            <v xml:space="preserve">(株)食環境衛生研究所 </v>
          </cell>
          <cell r="Q288" t="str">
            <v>Ge</v>
          </cell>
          <cell r="R288">
            <v>45647</v>
          </cell>
          <cell r="S288">
            <v>45666</v>
          </cell>
          <cell r="T288" t="str">
            <v>&lt;9.37</v>
          </cell>
          <cell r="U288" t="str">
            <v>&lt;8.86</v>
          </cell>
          <cell r="V288" t="str">
            <v>&lt;18</v>
          </cell>
          <cell r="W288" t="str">
            <v>きのこ類（栽培）</v>
          </cell>
        </row>
        <row r="289">
          <cell r="C289">
            <v>247</v>
          </cell>
          <cell r="D289">
            <v>287</v>
          </cell>
          <cell r="E289" t="str">
            <v>群馬県</v>
          </cell>
          <cell r="F289" t="str">
            <v>群馬県</v>
          </cell>
          <cell r="G289" t="str">
            <v>群馬県</v>
          </cell>
          <cell r="H289" t="str">
            <v>伊勢崎市</v>
          </cell>
          <cell r="I289" t="str">
            <v>－</v>
          </cell>
          <cell r="J289" t="str">
            <v>非流通品（出荷予定あり）</v>
          </cell>
          <cell r="K289" t="str">
            <v>農産物</v>
          </cell>
          <cell r="L289" t="str">
            <v>シイタケ</v>
          </cell>
          <cell r="M289" t="str">
            <v>栽培</v>
          </cell>
          <cell r="N289" t="str">
            <v>原木、施設</v>
          </cell>
          <cell r="O289" t="str">
            <v>制限なし</v>
          </cell>
          <cell r="P289" t="str">
            <v xml:space="preserve">(株)食環境衛生研究所 </v>
          </cell>
          <cell r="Q289" t="str">
            <v>Ge</v>
          </cell>
          <cell r="R289">
            <v>45647</v>
          </cell>
          <cell r="S289">
            <v>45666</v>
          </cell>
          <cell r="T289" t="str">
            <v>&lt;9.66</v>
          </cell>
          <cell r="U289" t="str">
            <v>&lt;6.94</v>
          </cell>
          <cell r="V289" t="str">
            <v>&lt;17</v>
          </cell>
          <cell r="W289" t="str">
            <v>きのこ類（栽培）</v>
          </cell>
        </row>
        <row r="290">
          <cell r="C290">
            <v>248</v>
          </cell>
          <cell r="D290">
            <v>288</v>
          </cell>
          <cell r="E290" t="str">
            <v>群馬県</v>
          </cell>
          <cell r="F290" t="str">
            <v>群馬県</v>
          </cell>
          <cell r="G290" t="str">
            <v>群馬県</v>
          </cell>
          <cell r="H290" t="str">
            <v>富岡市</v>
          </cell>
          <cell r="I290" t="str">
            <v>－</v>
          </cell>
          <cell r="J290" t="str">
            <v>非流通品（出荷予定あり）</v>
          </cell>
          <cell r="K290" t="str">
            <v>農産物</v>
          </cell>
          <cell r="L290" t="str">
            <v>シイタケ</v>
          </cell>
          <cell r="M290" t="str">
            <v>栽培</v>
          </cell>
          <cell r="N290" t="str">
            <v>原木、施設</v>
          </cell>
          <cell r="O290" t="str">
            <v>制限なし</v>
          </cell>
          <cell r="P290" t="str">
            <v xml:space="preserve">(株)食環境衛生研究所 </v>
          </cell>
          <cell r="Q290" t="str">
            <v>Ge</v>
          </cell>
          <cell r="R290">
            <v>45641</v>
          </cell>
          <cell r="S290">
            <v>45665</v>
          </cell>
          <cell r="T290" t="str">
            <v>&lt;9.44</v>
          </cell>
          <cell r="U290" t="str">
            <v>&lt;8.35</v>
          </cell>
          <cell r="V290" t="str">
            <v>&lt;18</v>
          </cell>
          <cell r="W290" t="str">
            <v>きのこ類（栽培）</v>
          </cell>
        </row>
        <row r="291">
          <cell r="C291">
            <v>249</v>
          </cell>
          <cell r="D291">
            <v>289</v>
          </cell>
          <cell r="E291" t="str">
            <v>群馬県</v>
          </cell>
          <cell r="F291" t="str">
            <v>群馬県</v>
          </cell>
          <cell r="G291" t="str">
            <v>群馬県</v>
          </cell>
          <cell r="H291" t="str">
            <v>渋川市</v>
          </cell>
          <cell r="I291" t="str">
            <v>－</v>
          </cell>
          <cell r="J291" t="str">
            <v>非流通品（出荷予定あり）</v>
          </cell>
          <cell r="K291" t="str">
            <v>農産物</v>
          </cell>
          <cell r="L291" t="str">
            <v>シイタケ</v>
          </cell>
          <cell r="M291" t="str">
            <v>栽培</v>
          </cell>
          <cell r="N291" t="str">
            <v>原木、施設</v>
          </cell>
          <cell r="O291" t="str">
            <v>制限なし</v>
          </cell>
          <cell r="P291" t="str">
            <v xml:space="preserve">(株)食環境衛生研究所 </v>
          </cell>
          <cell r="Q291" t="str">
            <v>Ge</v>
          </cell>
          <cell r="R291">
            <v>45651</v>
          </cell>
          <cell r="S291">
            <v>45666</v>
          </cell>
          <cell r="T291" t="str">
            <v>&lt;9.43</v>
          </cell>
          <cell r="U291">
            <v>11.3</v>
          </cell>
          <cell r="V291">
            <v>11</v>
          </cell>
          <cell r="W291" t="str">
            <v>きのこ類（栽培）</v>
          </cell>
        </row>
        <row r="292">
          <cell r="C292">
            <v>250</v>
          </cell>
          <cell r="D292">
            <v>290</v>
          </cell>
          <cell r="E292" t="str">
            <v>群馬県</v>
          </cell>
          <cell r="F292" t="str">
            <v>群馬県</v>
          </cell>
          <cell r="G292" t="str">
            <v>群馬県</v>
          </cell>
          <cell r="H292" t="str">
            <v>富岡市</v>
          </cell>
          <cell r="I292" t="str">
            <v>－</v>
          </cell>
          <cell r="J292" t="str">
            <v>非流通品（出荷予定あり）</v>
          </cell>
          <cell r="K292" t="str">
            <v>農産物</v>
          </cell>
          <cell r="L292" t="str">
            <v>乾シイタケ</v>
          </cell>
          <cell r="M292" t="str">
            <v>栽培</v>
          </cell>
          <cell r="N292" t="str">
            <v>原木、施設</v>
          </cell>
          <cell r="O292" t="str">
            <v>制限なし</v>
          </cell>
          <cell r="P292" t="str">
            <v xml:space="preserve">(株)食環境衛生研究所 </v>
          </cell>
          <cell r="Q292" t="str">
            <v>Ge</v>
          </cell>
          <cell r="R292">
            <v>45646</v>
          </cell>
          <cell r="S292">
            <v>45672</v>
          </cell>
          <cell r="T292" t="str">
            <v>&lt;9.54</v>
          </cell>
          <cell r="U292" t="str">
            <v>&lt;8.17</v>
          </cell>
          <cell r="V292" t="str">
            <v>&lt;18</v>
          </cell>
          <cell r="W292" t="str">
            <v>きのこ類（栽培）</v>
          </cell>
        </row>
        <row r="293">
          <cell r="C293">
            <v>251</v>
          </cell>
          <cell r="D293">
            <v>291</v>
          </cell>
          <cell r="E293" t="str">
            <v>群馬県</v>
          </cell>
          <cell r="F293" t="str">
            <v>群馬県</v>
          </cell>
          <cell r="G293" t="str">
            <v>群馬県</v>
          </cell>
          <cell r="H293" t="str">
            <v>渋川市</v>
          </cell>
          <cell r="I293" t="str">
            <v>－</v>
          </cell>
          <cell r="J293" t="str">
            <v>非流通品（出荷予定あり）</v>
          </cell>
          <cell r="K293" t="str">
            <v>農産物</v>
          </cell>
          <cell r="L293" t="str">
            <v>シイタケ</v>
          </cell>
          <cell r="M293" t="str">
            <v>栽培</v>
          </cell>
          <cell r="N293" t="str">
            <v>原木、施設</v>
          </cell>
          <cell r="O293" t="str">
            <v>制限なし</v>
          </cell>
          <cell r="P293" t="str">
            <v xml:space="preserve">(株)食環境衛生研究所 </v>
          </cell>
          <cell r="Q293" t="str">
            <v>Ge</v>
          </cell>
          <cell r="R293">
            <v>45663</v>
          </cell>
          <cell r="S293">
            <v>45672</v>
          </cell>
          <cell r="T293" t="str">
            <v>&lt;9.46</v>
          </cell>
          <cell r="U293" t="str">
            <v>&lt;7.90</v>
          </cell>
          <cell r="V293" t="str">
            <v>&lt;17</v>
          </cell>
          <cell r="W293" t="str">
            <v>きのこ類（栽培）</v>
          </cell>
        </row>
        <row r="294">
          <cell r="C294">
            <v>251</v>
          </cell>
          <cell r="D294">
            <v>292</v>
          </cell>
          <cell r="E294" t="str">
            <v>群馬県</v>
          </cell>
          <cell r="F294" t="str">
            <v>群馬県</v>
          </cell>
          <cell r="G294" t="str">
            <v>群馬県</v>
          </cell>
          <cell r="H294" t="str">
            <v>長野原町</v>
          </cell>
          <cell r="J294" t="str">
            <v>非流通品（出荷予定なし）</v>
          </cell>
          <cell r="K294" t="str">
            <v>野生鳥獣肉</v>
          </cell>
          <cell r="L294" t="str">
            <v>ニホンジカ</v>
          </cell>
          <cell r="O294" t="str">
            <v>国による出荷制限</v>
          </cell>
          <cell r="P294" t="str">
            <v>（株）群馬分析センター</v>
          </cell>
          <cell r="Q294" t="str">
            <v>Ge</v>
          </cell>
          <cell r="R294">
            <v>45398</v>
          </cell>
          <cell r="S294">
            <v>45688</v>
          </cell>
          <cell r="T294" t="str">
            <v>&lt;7.29</v>
          </cell>
          <cell r="U294">
            <v>125</v>
          </cell>
          <cell r="V294">
            <v>130</v>
          </cell>
          <cell r="W294" t="str">
            <v>野生鳥獣肉</v>
          </cell>
        </row>
        <row r="295">
          <cell r="C295">
            <v>251</v>
          </cell>
          <cell r="D295">
            <v>293</v>
          </cell>
          <cell r="E295" t="str">
            <v>群馬県</v>
          </cell>
          <cell r="F295" t="str">
            <v>群馬県</v>
          </cell>
          <cell r="G295" t="str">
            <v>群馬県</v>
          </cell>
          <cell r="H295" t="str">
            <v>中之条町</v>
          </cell>
          <cell r="J295" t="str">
            <v>非流通品（出荷予定なし）</v>
          </cell>
          <cell r="K295" t="str">
            <v>野生鳥獣肉</v>
          </cell>
          <cell r="L295" t="str">
            <v>ツキノワグマ</v>
          </cell>
          <cell r="O295" t="str">
            <v>国による出荷制限</v>
          </cell>
          <cell r="P295" t="str">
            <v>（株）群馬分析センター</v>
          </cell>
          <cell r="Q295" t="str">
            <v>Ge</v>
          </cell>
          <cell r="R295">
            <v>45588</v>
          </cell>
          <cell r="S295">
            <v>45694</v>
          </cell>
          <cell r="T295" t="str">
            <v>&lt;6.72</v>
          </cell>
          <cell r="U295">
            <v>196</v>
          </cell>
          <cell r="V295">
            <v>200</v>
          </cell>
          <cell r="W295" t="str">
            <v>野生鳥獣肉</v>
          </cell>
        </row>
        <row r="296">
          <cell r="C296">
            <v>251</v>
          </cell>
          <cell r="D296">
            <v>294</v>
          </cell>
          <cell r="E296" t="str">
            <v>群馬県</v>
          </cell>
          <cell r="F296" t="str">
            <v>群馬県</v>
          </cell>
          <cell r="G296" t="str">
            <v>群馬県</v>
          </cell>
          <cell r="H296" t="str">
            <v>安中市</v>
          </cell>
          <cell r="J296" t="str">
            <v>非流通品（出荷予定なし）</v>
          </cell>
          <cell r="K296" t="str">
            <v>野生鳥獣肉</v>
          </cell>
          <cell r="L296" t="str">
            <v>ツキノワグマ</v>
          </cell>
          <cell r="O296" t="str">
            <v>国による出荷制限</v>
          </cell>
          <cell r="P296" t="str">
            <v>（株）群馬分析センター</v>
          </cell>
          <cell r="Q296" t="str">
            <v>Ge</v>
          </cell>
          <cell r="R296">
            <v>45465</v>
          </cell>
          <cell r="S296">
            <v>45695</v>
          </cell>
          <cell r="T296" t="str">
            <v>&lt;4.71</v>
          </cell>
          <cell r="U296">
            <v>24.3</v>
          </cell>
          <cell r="V296">
            <v>24</v>
          </cell>
          <cell r="W296" t="str">
            <v>野生鳥獣肉</v>
          </cell>
        </row>
        <row r="297">
          <cell r="C297">
            <v>251</v>
          </cell>
          <cell r="D297">
            <v>295</v>
          </cell>
          <cell r="E297" t="str">
            <v>群馬県</v>
          </cell>
          <cell r="F297" t="str">
            <v>群馬県</v>
          </cell>
          <cell r="G297" t="str">
            <v>群馬県</v>
          </cell>
          <cell r="H297" t="str">
            <v>高崎市</v>
          </cell>
          <cell r="J297" t="str">
            <v>非流通品（出荷予定なし）</v>
          </cell>
          <cell r="K297" t="str">
            <v>野生鳥獣肉</v>
          </cell>
          <cell r="L297" t="str">
            <v>ツキノワグマ</v>
          </cell>
          <cell r="O297" t="str">
            <v>国による出荷制限</v>
          </cell>
          <cell r="P297" t="str">
            <v>（株）群馬分析センター</v>
          </cell>
          <cell r="Q297" t="str">
            <v>Ge</v>
          </cell>
          <cell r="R297">
            <v>45538</v>
          </cell>
          <cell r="S297">
            <v>45695</v>
          </cell>
          <cell r="T297" t="str">
            <v>&lt;6.88</v>
          </cell>
          <cell r="U297">
            <v>60</v>
          </cell>
          <cell r="V297">
            <v>60</v>
          </cell>
          <cell r="W297" t="str">
            <v>野生鳥獣肉</v>
          </cell>
        </row>
        <row r="298">
          <cell r="C298">
            <v>251</v>
          </cell>
          <cell r="D298">
            <v>296</v>
          </cell>
          <cell r="E298" t="str">
            <v>群馬県</v>
          </cell>
          <cell r="F298" t="str">
            <v>群馬県</v>
          </cell>
          <cell r="G298" t="str">
            <v>群馬県</v>
          </cell>
          <cell r="H298" t="str">
            <v>高崎市</v>
          </cell>
          <cell r="J298" t="str">
            <v>非流通品（出荷予定なし）</v>
          </cell>
          <cell r="K298" t="str">
            <v>野生鳥獣肉</v>
          </cell>
          <cell r="L298" t="str">
            <v>ツキノワグマ</v>
          </cell>
          <cell r="O298" t="str">
            <v>国による出荷制限</v>
          </cell>
          <cell r="P298" t="str">
            <v>（株）群馬分析センター</v>
          </cell>
          <cell r="Q298" t="str">
            <v>Ge</v>
          </cell>
          <cell r="R298">
            <v>45464</v>
          </cell>
          <cell r="S298">
            <v>45695</v>
          </cell>
          <cell r="T298" t="str">
            <v>&lt;4.84</v>
          </cell>
          <cell r="U298">
            <v>30.2</v>
          </cell>
          <cell r="V298">
            <v>30</v>
          </cell>
          <cell r="W298" t="str">
            <v>野生鳥獣肉</v>
          </cell>
        </row>
        <row r="299">
          <cell r="C299">
            <v>251</v>
          </cell>
          <cell r="D299">
            <v>297</v>
          </cell>
          <cell r="E299" t="str">
            <v>群馬県</v>
          </cell>
          <cell r="F299" t="str">
            <v>群馬県</v>
          </cell>
          <cell r="G299" t="str">
            <v>群馬県</v>
          </cell>
          <cell r="H299" t="str">
            <v>長野原町</v>
          </cell>
          <cell r="J299" t="str">
            <v>非流通品（出荷予定なし）</v>
          </cell>
          <cell r="K299" t="str">
            <v>野生鳥獣肉</v>
          </cell>
          <cell r="L299" t="str">
            <v>ツキノワグマ</v>
          </cell>
          <cell r="O299" t="str">
            <v>国による出荷制限</v>
          </cell>
          <cell r="P299" t="str">
            <v>（株）群馬分析センター</v>
          </cell>
          <cell r="Q299" t="str">
            <v>Ge</v>
          </cell>
          <cell r="R299">
            <v>45498</v>
          </cell>
          <cell r="S299">
            <v>45688</v>
          </cell>
          <cell r="T299" t="str">
            <v>&lt;4.06</v>
          </cell>
          <cell r="U299">
            <v>20</v>
          </cell>
          <cell r="V299">
            <v>20</v>
          </cell>
          <cell r="W299" t="str">
            <v>野生鳥獣肉</v>
          </cell>
        </row>
        <row r="300">
          <cell r="C300">
            <v>251</v>
          </cell>
          <cell r="D300">
            <v>298</v>
          </cell>
          <cell r="E300" t="str">
            <v>群馬県</v>
          </cell>
          <cell r="F300" t="str">
            <v>群馬県</v>
          </cell>
          <cell r="G300" t="str">
            <v>群馬県</v>
          </cell>
          <cell r="H300" t="str">
            <v>長野原町</v>
          </cell>
          <cell r="J300" t="str">
            <v>非流通品（出荷予定なし）</v>
          </cell>
          <cell r="K300" t="str">
            <v>野生鳥獣肉</v>
          </cell>
          <cell r="L300" t="str">
            <v>ツキノワグマ</v>
          </cell>
          <cell r="O300" t="str">
            <v>国による出荷制限</v>
          </cell>
          <cell r="P300" t="str">
            <v>（株）群馬分析センター</v>
          </cell>
          <cell r="Q300" t="str">
            <v>Ge</v>
          </cell>
          <cell r="R300">
            <v>45458</v>
          </cell>
          <cell r="S300">
            <v>45688</v>
          </cell>
          <cell r="T300" t="str">
            <v>&lt;5.00</v>
          </cell>
          <cell r="U300">
            <v>24.7</v>
          </cell>
          <cell r="V300">
            <v>25</v>
          </cell>
          <cell r="W300" t="str">
            <v>野生鳥獣肉</v>
          </cell>
        </row>
        <row r="301">
          <cell r="C301">
            <v>251</v>
          </cell>
          <cell r="D301">
            <v>299</v>
          </cell>
          <cell r="E301" t="str">
            <v>群馬県</v>
          </cell>
          <cell r="F301" t="str">
            <v>群馬県</v>
          </cell>
          <cell r="G301" t="str">
            <v>群馬県</v>
          </cell>
          <cell r="H301" t="str">
            <v>長野原町</v>
          </cell>
          <cell r="J301" t="str">
            <v>非流通品（出荷予定なし）</v>
          </cell>
          <cell r="K301" t="str">
            <v>野生鳥獣肉</v>
          </cell>
          <cell r="L301" t="str">
            <v>ツキノワグマ</v>
          </cell>
          <cell r="O301" t="str">
            <v>国による出荷制限</v>
          </cell>
          <cell r="P301" t="str">
            <v>（株）群馬分析センター</v>
          </cell>
          <cell r="Q301" t="str">
            <v>Ge</v>
          </cell>
          <cell r="R301">
            <v>45465</v>
          </cell>
          <cell r="S301">
            <v>45691</v>
          </cell>
          <cell r="T301">
            <v>1.93</v>
          </cell>
          <cell r="U301">
            <v>111</v>
          </cell>
          <cell r="V301">
            <v>110</v>
          </cell>
          <cell r="W301" t="str">
            <v>野生鳥獣肉</v>
          </cell>
        </row>
        <row r="302">
          <cell r="C302">
            <v>251</v>
          </cell>
          <cell r="D302">
            <v>300</v>
          </cell>
          <cell r="E302" t="str">
            <v>群馬県</v>
          </cell>
          <cell r="F302" t="str">
            <v>群馬県</v>
          </cell>
          <cell r="G302" t="str">
            <v>群馬県</v>
          </cell>
          <cell r="H302" t="str">
            <v>東吾妻町</v>
          </cell>
          <cell r="J302" t="str">
            <v>非流通品（出荷予定なし）</v>
          </cell>
          <cell r="K302" t="str">
            <v>野生鳥獣肉</v>
          </cell>
          <cell r="L302" t="str">
            <v>ツキノワグマ</v>
          </cell>
          <cell r="O302" t="str">
            <v>国による出荷制限</v>
          </cell>
          <cell r="P302" t="str">
            <v>（株）群馬分析センター</v>
          </cell>
          <cell r="Q302" t="str">
            <v>Ge</v>
          </cell>
          <cell r="R302">
            <v>45529</v>
          </cell>
          <cell r="S302">
            <v>45688</v>
          </cell>
          <cell r="T302" t="str">
            <v>&lt;5.02</v>
          </cell>
          <cell r="U302">
            <v>34</v>
          </cell>
          <cell r="V302">
            <v>34</v>
          </cell>
          <cell r="W302" t="str">
            <v>野生鳥獣肉</v>
          </cell>
        </row>
        <row r="303">
          <cell r="C303">
            <v>251</v>
          </cell>
          <cell r="D303">
            <v>301</v>
          </cell>
          <cell r="E303" t="str">
            <v>群馬県</v>
          </cell>
          <cell r="F303" t="str">
            <v>群馬県</v>
          </cell>
          <cell r="G303" t="str">
            <v>群馬県</v>
          </cell>
          <cell r="H303" t="str">
            <v>みどり市</v>
          </cell>
          <cell r="J303" t="str">
            <v>非流通品（出荷予定なし）</v>
          </cell>
          <cell r="K303" t="str">
            <v>野生鳥獣肉</v>
          </cell>
          <cell r="L303" t="str">
            <v>ツキノワグマ</v>
          </cell>
          <cell r="O303" t="str">
            <v>国による出荷制限</v>
          </cell>
          <cell r="P303" t="str">
            <v>（株）群馬分析センター</v>
          </cell>
          <cell r="Q303" t="str">
            <v>Ge</v>
          </cell>
          <cell r="R303">
            <v>45519</v>
          </cell>
          <cell r="S303">
            <v>45688</v>
          </cell>
          <cell r="T303" t="str">
            <v>&lt;8.70</v>
          </cell>
          <cell r="U303">
            <v>191</v>
          </cell>
          <cell r="V303">
            <v>190</v>
          </cell>
          <cell r="W303" t="str">
            <v>野生鳥獣肉</v>
          </cell>
        </row>
        <row r="304">
          <cell r="C304">
            <v>251</v>
          </cell>
          <cell r="D304">
            <v>302</v>
          </cell>
          <cell r="E304" t="str">
            <v>群馬県</v>
          </cell>
          <cell r="F304" t="str">
            <v>群馬県</v>
          </cell>
          <cell r="G304" t="str">
            <v>群馬県</v>
          </cell>
          <cell r="H304" t="str">
            <v>高崎市</v>
          </cell>
          <cell r="J304" t="str">
            <v>非流通品（出荷予定なし）</v>
          </cell>
          <cell r="K304" t="str">
            <v>野生鳥獣肉</v>
          </cell>
          <cell r="L304" t="str">
            <v>ニホンジカ</v>
          </cell>
          <cell r="O304" t="str">
            <v>国による出荷制限</v>
          </cell>
          <cell r="P304" t="str">
            <v>（株）群馬分析センター</v>
          </cell>
          <cell r="Q304" t="str">
            <v>Ge</v>
          </cell>
          <cell r="R304">
            <v>45468</v>
          </cell>
          <cell r="S304">
            <v>45688</v>
          </cell>
          <cell r="T304" t="str">
            <v>&lt;5.43</v>
          </cell>
          <cell r="U304" t="str">
            <v>&lt;6.86</v>
          </cell>
          <cell r="V304" t="str">
            <v>&lt;12</v>
          </cell>
          <cell r="W304" t="str">
            <v>野生鳥獣肉</v>
          </cell>
        </row>
        <row r="305">
          <cell r="C305">
            <v>251</v>
          </cell>
          <cell r="D305">
            <v>303</v>
          </cell>
          <cell r="E305" t="str">
            <v>群馬県</v>
          </cell>
          <cell r="F305" t="str">
            <v>群馬県</v>
          </cell>
          <cell r="G305" t="str">
            <v>群馬県</v>
          </cell>
          <cell r="H305" t="str">
            <v>みどり市</v>
          </cell>
          <cell r="J305" t="str">
            <v>非流通品（出荷予定なし）</v>
          </cell>
          <cell r="K305" t="str">
            <v>野生鳥獣肉</v>
          </cell>
          <cell r="L305" t="str">
            <v>ツキノワグマ</v>
          </cell>
          <cell r="O305" t="str">
            <v>国による出荷制限</v>
          </cell>
          <cell r="P305" t="str">
            <v>（株）群馬分析センター</v>
          </cell>
          <cell r="Q305" t="str">
            <v>Ge</v>
          </cell>
          <cell r="R305">
            <v>45461</v>
          </cell>
          <cell r="S305">
            <v>45688</v>
          </cell>
          <cell r="T305" t="str">
            <v>&lt;3.77</v>
          </cell>
          <cell r="U305">
            <v>10.23</v>
          </cell>
          <cell r="V305">
            <v>10</v>
          </cell>
          <cell r="W305" t="str">
            <v>野生鳥獣肉</v>
          </cell>
        </row>
        <row r="306">
          <cell r="C306">
            <v>251</v>
          </cell>
          <cell r="D306">
            <v>304</v>
          </cell>
          <cell r="E306" t="str">
            <v>群馬県</v>
          </cell>
          <cell r="F306" t="str">
            <v>群馬県</v>
          </cell>
          <cell r="G306" t="str">
            <v>群馬県</v>
          </cell>
          <cell r="H306" t="str">
            <v>みどり市</v>
          </cell>
          <cell r="J306" t="str">
            <v>非流通品（出荷予定なし）</v>
          </cell>
          <cell r="K306" t="str">
            <v>野生鳥獣肉</v>
          </cell>
          <cell r="L306" t="str">
            <v>ツキノワグマ</v>
          </cell>
          <cell r="O306" t="str">
            <v>国による出荷制限</v>
          </cell>
          <cell r="P306" t="str">
            <v>（株）群馬分析センター</v>
          </cell>
          <cell r="Q306" t="str">
            <v>Ge</v>
          </cell>
          <cell r="R306">
            <v>45452</v>
          </cell>
          <cell r="S306">
            <v>45688</v>
          </cell>
          <cell r="T306" t="str">
            <v>&lt;6.48</v>
          </cell>
          <cell r="U306">
            <v>117.02</v>
          </cell>
          <cell r="V306">
            <v>120</v>
          </cell>
          <cell r="W306" t="str">
            <v>野生鳥獣肉</v>
          </cell>
        </row>
        <row r="307">
          <cell r="C307">
            <v>251</v>
          </cell>
          <cell r="D307">
            <v>305</v>
          </cell>
          <cell r="E307" t="str">
            <v>群馬県</v>
          </cell>
          <cell r="F307" t="str">
            <v>群馬県</v>
          </cell>
          <cell r="G307" t="str">
            <v>群馬県</v>
          </cell>
          <cell r="H307" t="str">
            <v>みどり市</v>
          </cell>
          <cell r="J307" t="str">
            <v>非流通品（出荷予定なし）</v>
          </cell>
          <cell r="K307" t="str">
            <v>野生鳥獣肉</v>
          </cell>
          <cell r="L307" t="str">
            <v>ツキノワグマ</v>
          </cell>
          <cell r="O307" t="str">
            <v>国による出荷制限</v>
          </cell>
          <cell r="P307" t="str">
            <v>（株）群馬分析センター</v>
          </cell>
          <cell r="Q307" t="str">
            <v>Ge</v>
          </cell>
          <cell r="R307">
            <v>45506</v>
          </cell>
          <cell r="S307">
            <v>45691</v>
          </cell>
          <cell r="T307" t="str">
            <v>&lt;8.12</v>
          </cell>
          <cell r="U307">
            <v>190.55</v>
          </cell>
          <cell r="V307">
            <v>190</v>
          </cell>
          <cell r="W307" t="str">
            <v>野生鳥獣肉</v>
          </cell>
        </row>
        <row r="308">
          <cell r="C308">
            <v>251</v>
          </cell>
          <cell r="D308">
            <v>306</v>
          </cell>
          <cell r="E308" t="str">
            <v>群馬県</v>
          </cell>
          <cell r="F308" t="str">
            <v>群馬県</v>
          </cell>
          <cell r="G308" t="str">
            <v>群馬県</v>
          </cell>
          <cell r="H308" t="str">
            <v>長野原町</v>
          </cell>
          <cell r="J308" t="str">
            <v>非流通品（出荷予定なし）</v>
          </cell>
          <cell r="K308" t="str">
            <v>野生鳥獣肉</v>
          </cell>
          <cell r="L308" t="str">
            <v>ツキノワグマ</v>
          </cell>
          <cell r="O308" t="str">
            <v>国による出荷制限</v>
          </cell>
          <cell r="P308" t="str">
            <v>（株）群馬分析センター</v>
          </cell>
          <cell r="Q308" t="str">
            <v>Ge</v>
          </cell>
          <cell r="R308">
            <v>45463</v>
          </cell>
          <cell r="S308">
            <v>45691</v>
          </cell>
          <cell r="T308" t="str">
            <v>&lt;5.17</v>
          </cell>
          <cell r="U308">
            <v>32.42</v>
          </cell>
          <cell r="V308">
            <v>32</v>
          </cell>
          <cell r="W308" t="str">
            <v>野生鳥獣肉</v>
          </cell>
        </row>
        <row r="309">
          <cell r="C309">
            <v>251</v>
          </cell>
          <cell r="D309">
            <v>307</v>
          </cell>
          <cell r="E309" t="str">
            <v>群馬県</v>
          </cell>
          <cell r="F309" t="str">
            <v>群馬県</v>
          </cell>
          <cell r="G309" t="str">
            <v>群馬県</v>
          </cell>
          <cell r="H309" t="str">
            <v>東吾妻町</v>
          </cell>
          <cell r="J309" t="str">
            <v>非流通品（出荷予定なし）</v>
          </cell>
          <cell r="K309" t="str">
            <v>野生鳥獣肉</v>
          </cell>
          <cell r="L309" t="str">
            <v>ツキノワグマ</v>
          </cell>
          <cell r="O309" t="str">
            <v>国による出荷制限</v>
          </cell>
          <cell r="P309" t="str">
            <v>（株）群馬分析センター</v>
          </cell>
          <cell r="Q309" t="str">
            <v>Ge</v>
          </cell>
          <cell r="R309">
            <v>45488</v>
          </cell>
          <cell r="S309">
            <v>45691</v>
          </cell>
          <cell r="T309" t="str">
            <v>&lt;4.39</v>
          </cell>
          <cell r="U309">
            <v>15.93</v>
          </cell>
          <cell r="V309">
            <v>16</v>
          </cell>
          <cell r="W309" t="str">
            <v>野生鳥獣肉</v>
          </cell>
        </row>
        <row r="310">
          <cell r="C310">
            <v>251</v>
          </cell>
          <cell r="D310">
            <v>308</v>
          </cell>
          <cell r="E310" t="str">
            <v>群馬県</v>
          </cell>
          <cell r="F310" t="str">
            <v>群馬県</v>
          </cell>
          <cell r="G310" t="str">
            <v>群馬県</v>
          </cell>
          <cell r="H310" t="str">
            <v>片品村</v>
          </cell>
          <cell r="J310" t="str">
            <v>非流通品（出荷予定なし）</v>
          </cell>
          <cell r="K310" t="str">
            <v>野生鳥獣肉</v>
          </cell>
          <cell r="L310" t="str">
            <v>ニホンジカ</v>
          </cell>
          <cell r="O310" t="str">
            <v>国による出荷制限</v>
          </cell>
          <cell r="P310" t="str">
            <v>（株）群馬分析センター</v>
          </cell>
          <cell r="Q310" t="str">
            <v>Ge</v>
          </cell>
          <cell r="R310">
            <v>45476</v>
          </cell>
          <cell r="S310">
            <v>45691</v>
          </cell>
          <cell r="T310" t="str">
            <v>&lt;8.56</v>
          </cell>
          <cell r="U310" t="str">
            <v>&lt;8.63</v>
          </cell>
          <cell r="V310" t="str">
            <v>&lt;17</v>
          </cell>
          <cell r="W310" t="str">
            <v>野生鳥獣肉</v>
          </cell>
        </row>
        <row r="311">
          <cell r="C311">
            <v>251</v>
          </cell>
          <cell r="D311">
            <v>309</v>
          </cell>
          <cell r="E311" t="str">
            <v>群馬県</v>
          </cell>
          <cell r="F311" t="str">
            <v>群馬県</v>
          </cell>
          <cell r="G311" t="str">
            <v>群馬県</v>
          </cell>
          <cell r="H311" t="str">
            <v>片品村</v>
          </cell>
          <cell r="J311" t="str">
            <v>非流通品（出荷予定なし）</v>
          </cell>
          <cell r="K311" t="str">
            <v>野生鳥獣肉</v>
          </cell>
          <cell r="L311" t="str">
            <v>ニホンジカ</v>
          </cell>
          <cell r="O311" t="str">
            <v>国による出荷制限</v>
          </cell>
          <cell r="P311" t="str">
            <v>（株）群馬分析センター</v>
          </cell>
          <cell r="Q311" t="str">
            <v>Ge</v>
          </cell>
          <cell r="R311">
            <v>45476</v>
          </cell>
          <cell r="S311">
            <v>45691</v>
          </cell>
          <cell r="T311" t="str">
            <v>&lt;4.06</v>
          </cell>
          <cell r="U311">
            <v>11.956</v>
          </cell>
          <cell r="V311">
            <v>12</v>
          </cell>
          <cell r="W311" t="str">
            <v>野生鳥獣肉</v>
          </cell>
        </row>
        <row r="312">
          <cell r="C312">
            <v>251</v>
          </cell>
          <cell r="D312">
            <v>310</v>
          </cell>
          <cell r="E312" t="str">
            <v>群馬県</v>
          </cell>
          <cell r="F312" t="str">
            <v>群馬県</v>
          </cell>
          <cell r="G312" t="str">
            <v>群馬県</v>
          </cell>
          <cell r="H312" t="str">
            <v>片品村</v>
          </cell>
          <cell r="J312" t="str">
            <v>非流通品（出荷予定なし）</v>
          </cell>
          <cell r="K312" t="str">
            <v>野生鳥獣肉</v>
          </cell>
          <cell r="L312" t="str">
            <v>イノシシ</v>
          </cell>
          <cell r="O312" t="str">
            <v>国による出荷制限</v>
          </cell>
          <cell r="P312" t="str">
            <v>（株）群馬分析センター</v>
          </cell>
          <cell r="Q312" t="str">
            <v>Ge</v>
          </cell>
          <cell r="R312">
            <v>45479</v>
          </cell>
          <cell r="S312">
            <v>45691</v>
          </cell>
          <cell r="T312" t="str">
            <v>&lt;4.67</v>
          </cell>
          <cell r="U312">
            <v>17.170000000000002</v>
          </cell>
          <cell r="V312">
            <v>17</v>
          </cell>
          <cell r="W312" t="str">
            <v>野生鳥獣肉</v>
          </cell>
        </row>
        <row r="313">
          <cell r="C313">
            <v>251</v>
          </cell>
          <cell r="D313">
            <v>311</v>
          </cell>
          <cell r="E313" t="str">
            <v>群馬県</v>
          </cell>
          <cell r="F313" t="str">
            <v>群馬県</v>
          </cell>
          <cell r="G313" t="str">
            <v>群馬県</v>
          </cell>
          <cell r="H313" t="str">
            <v>片品村</v>
          </cell>
          <cell r="J313" t="str">
            <v>非流通品（出荷予定なし）</v>
          </cell>
          <cell r="K313" t="str">
            <v>野生鳥獣肉</v>
          </cell>
          <cell r="L313" t="str">
            <v>ニホンジカ</v>
          </cell>
          <cell r="O313" t="str">
            <v>国による出荷制限</v>
          </cell>
          <cell r="P313" t="str">
            <v>（株）群馬分析センター</v>
          </cell>
          <cell r="Q313" t="str">
            <v>Ge</v>
          </cell>
          <cell r="R313">
            <v>45477</v>
          </cell>
          <cell r="S313">
            <v>45691</v>
          </cell>
          <cell r="T313" t="str">
            <v>&lt;4.46</v>
          </cell>
          <cell r="U313">
            <v>17.34</v>
          </cell>
          <cell r="V313">
            <v>17</v>
          </cell>
          <cell r="W313" t="str">
            <v>野生鳥獣肉</v>
          </cell>
        </row>
        <row r="314">
          <cell r="C314">
            <v>251</v>
          </cell>
          <cell r="D314">
            <v>312</v>
          </cell>
          <cell r="E314" t="str">
            <v>群馬県</v>
          </cell>
          <cell r="F314" t="str">
            <v>群馬県</v>
          </cell>
          <cell r="G314" t="str">
            <v>群馬県</v>
          </cell>
          <cell r="H314" t="str">
            <v>前橋市</v>
          </cell>
          <cell r="J314" t="str">
            <v>非流通品（出荷予定なし）</v>
          </cell>
          <cell r="K314" t="str">
            <v>野生鳥獣肉</v>
          </cell>
          <cell r="L314" t="str">
            <v>ツキノワグマ</v>
          </cell>
          <cell r="O314" t="str">
            <v>国による出荷制限</v>
          </cell>
          <cell r="P314" t="str">
            <v>（株）群馬分析センター</v>
          </cell>
          <cell r="Q314" t="str">
            <v>Ge</v>
          </cell>
          <cell r="R314">
            <v>45502</v>
          </cell>
          <cell r="S314">
            <v>45691</v>
          </cell>
          <cell r="T314" t="str">
            <v>&lt;4.19</v>
          </cell>
          <cell r="U314">
            <v>28.22</v>
          </cell>
          <cell r="V314">
            <v>28</v>
          </cell>
          <cell r="W314" t="str">
            <v>野生鳥獣肉</v>
          </cell>
        </row>
        <row r="315">
          <cell r="C315">
            <v>251</v>
          </cell>
          <cell r="D315">
            <v>313</v>
          </cell>
          <cell r="E315" t="str">
            <v>群馬県</v>
          </cell>
          <cell r="F315" t="str">
            <v>群馬県</v>
          </cell>
          <cell r="G315" t="str">
            <v>群馬県</v>
          </cell>
          <cell r="H315" t="str">
            <v>甘楽町</v>
          </cell>
          <cell r="J315" t="str">
            <v>非流通品（出荷予定なし）</v>
          </cell>
          <cell r="K315" t="str">
            <v>野生鳥獣肉</v>
          </cell>
          <cell r="L315" t="str">
            <v>ニホンジカ</v>
          </cell>
          <cell r="O315" t="str">
            <v>国による出荷制限</v>
          </cell>
          <cell r="P315" t="str">
            <v>（株）群馬分析センター</v>
          </cell>
          <cell r="Q315" t="str">
            <v>Ge</v>
          </cell>
          <cell r="R315">
            <v>45563</v>
          </cell>
          <cell r="S315">
            <v>45691</v>
          </cell>
          <cell r="T315" t="str">
            <v>&lt;7.98</v>
          </cell>
          <cell r="U315" t="str">
            <v>&lt;7.85</v>
          </cell>
          <cell r="V315" t="str">
            <v>&lt;16</v>
          </cell>
          <cell r="W315" t="str">
            <v>野生鳥獣肉</v>
          </cell>
        </row>
        <row r="316">
          <cell r="C316">
            <v>251</v>
          </cell>
          <cell r="D316">
            <v>314</v>
          </cell>
          <cell r="E316" t="str">
            <v>群馬県</v>
          </cell>
          <cell r="F316" t="str">
            <v>群馬県</v>
          </cell>
          <cell r="G316" t="str">
            <v>群馬県</v>
          </cell>
          <cell r="H316" t="str">
            <v>甘楽町</v>
          </cell>
          <cell r="J316" t="str">
            <v>非流通品（出荷予定なし）</v>
          </cell>
          <cell r="K316" t="str">
            <v>野生鳥獣肉</v>
          </cell>
          <cell r="L316" t="str">
            <v>ニホンジカ</v>
          </cell>
          <cell r="O316" t="str">
            <v>国による出荷制限</v>
          </cell>
          <cell r="P316" t="str">
            <v>（株）群馬分析センター</v>
          </cell>
          <cell r="Q316" t="str">
            <v>Ge</v>
          </cell>
          <cell r="R316">
            <v>45563</v>
          </cell>
          <cell r="S316">
            <v>45691</v>
          </cell>
          <cell r="T316" t="str">
            <v>&lt;8.36</v>
          </cell>
          <cell r="U316" t="str">
            <v>&lt;7.00</v>
          </cell>
          <cell r="V316" t="str">
            <v>&lt;15</v>
          </cell>
          <cell r="W316" t="str">
            <v>野生鳥獣肉</v>
          </cell>
        </row>
        <row r="317">
          <cell r="C317">
            <v>251</v>
          </cell>
          <cell r="D317">
            <v>315</v>
          </cell>
          <cell r="E317" t="str">
            <v>群馬県</v>
          </cell>
          <cell r="F317" t="str">
            <v>群馬県</v>
          </cell>
          <cell r="G317" t="str">
            <v>群馬県</v>
          </cell>
          <cell r="H317" t="str">
            <v>甘楽町</v>
          </cell>
          <cell r="J317" t="str">
            <v>非流通品（出荷予定なし）</v>
          </cell>
          <cell r="K317" t="str">
            <v>野生鳥獣肉</v>
          </cell>
          <cell r="L317" t="str">
            <v>イノシシ</v>
          </cell>
          <cell r="O317" t="str">
            <v>国による出荷制限</v>
          </cell>
          <cell r="P317" t="str">
            <v>（株）群馬分析センター</v>
          </cell>
          <cell r="Q317" t="str">
            <v>Ge</v>
          </cell>
          <cell r="R317">
            <v>45563</v>
          </cell>
          <cell r="S317">
            <v>45692</v>
          </cell>
          <cell r="T317" t="str">
            <v>&lt;4.43</v>
          </cell>
          <cell r="U317" t="str">
            <v>&lt;4.19</v>
          </cell>
          <cell r="V317" t="str">
            <v>&lt;8.6</v>
          </cell>
          <cell r="W317" t="str">
            <v>野生鳥獣肉</v>
          </cell>
        </row>
        <row r="318">
          <cell r="C318">
            <v>251</v>
          </cell>
          <cell r="D318">
            <v>316</v>
          </cell>
          <cell r="E318" t="str">
            <v>群馬県</v>
          </cell>
          <cell r="F318" t="str">
            <v>群馬県</v>
          </cell>
          <cell r="G318" t="str">
            <v>群馬県</v>
          </cell>
          <cell r="H318" t="str">
            <v>藤岡市</v>
          </cell>
          <cell r="J318" t="str">
            <v>非流通品（出荷予定なし）</v>
          </cell>
          <cell r="K318" t="str">
            <v>野生鳥獣肉</v>
          </cell>
          <cell r="L318" t="str">
            <v>ニホンジカ</v>
          </cell>
          <cell r="O318" t="str">
            <v>国による出荷制限</v>
          </cell>
          <cell r="P318" t="str">
            <v>（株）群馬分析センター</v>
          </cell>
          <cell r="Q318" t="str">
            <v>Ge</v>
          </cell>
          <cell r="R318">
            <v>45557</v>
          </cell>
          <cell r="S318">
            <v>45692</v>
          </cell>
          <cell r="T318" t="str">
            <v>&lt;4.45</v>
          </cell>
          <cell r="U318" t="str">
            <v>&lt;4.41</v>
          </cell>
          <cell r="V318" t="str">
            <v>&lt;8.9</v>
          </cell>
          <cell r="W318" t="str">
            <v>野生鳥獣肉</v>
          </cell>
        </row>
        <row r="319">
          <cell r="C319">
            <v>251</v>
          </cell>
          <cell r="D319">
            <v>317</v>
          </cell>
          <cell r="E319" t="str">
            <v>群馬県</v>
          </cell>
          <cell r="F319" t="str">
            <v>群馬県</v>
          </cell>
          <cell r="G319" t="str">
            <v>群馬県</v>
          </cell>
          <cell r="H319" t="str">
            <v>藤岡市</v>
          </cell>
          <cell r="J319" t="str">
            <v>非流通品（出荷予定なし）</v>
          </cell>
          <cell r="K319" t="str">
            <v>野生鳥獣肉</v>
          </cell>
          <cell r="L319" t="str">
            <v>ニホンジカ</v>
          </cell>
          <cell r="O319" t="str">
            <v>国による出荷制限</v>
          </cell>
          <cell r="P319" t="str">
            <v>（株）群馬分析センター</v>
          </cell>
          <cell r="Q319" t="str">
            <v>Ge</v>
          </cell>
          <cell r="R319">
            <v>45557</v>
          </cell>
          <cell r="S319">
            <v>45692</v>
          </cell>
          <cell r="T319" t="str">
            <v>&lt;7.65</v>
          </cell>
          <cell r="U319" t="str">
            <v>&lt;7.67</v>
          </cell>
          <cell r="V319" t="str">
            <v>&lt;15</v>
          </cell>
          <cell r="W319" t="str">
            <v>野生鳥獣肉</v>
          </cell>
        </row>
        <row r="320">
          <cell r="C320">
            <v>251</v>
          </cell>
          <cell r="D320">
            <v>318</v>
          </cell>
          <cell r="E320" t="str">
            <v>群馬県</v>
          </cell>
          <cell r="F320" t="str">
            <v>群馬県</v>
          </cell>
          <cell r="G320" t="str">
            <v>群馬県</v>
          </cell>
          <cell r="H320" t="str">
            <v>藤岡市</v>
          </cell>
          <cell r="J320" t="str">
            <v>非流通品（出荷予定なし）</v>
          </cell>
          <cell r="K320" t="str">
            <v>野生鳥獣肉</v>
          </cell>
          <cell r="L320" t="str">
            <v>ニホンジカ</v>
          </cell>
          <cell r="O320" t="str">
            <v>国による出荷制限</v>
          </cell>
          <cell r="P320" t="str">
            <v>（株）群馬分析センター</v>
          </cell>
          <cell r="Q320" t="str">
            <v>Ge</v>
          </cell>
          <cell r="R320">
            <v>45549</v>
          </cell>
          <cell r="S320">
            <v>45692</v>
          </cell>
          <cell r="T320" t="str">
            <v>&lt;7.98</v>
          </cell>
          <cell r="U320" t="str">
            <v>&lt;8.48</v>
          </cell>
          <cell r="V320" t="str">
            <v>&lt;16</v>
          </cell>
          <cell r="W320" t="str">
            <v>野生鳥獣肉</v>
          </cell>
        </row>
        <row r="321">
          <cell r="C321">
            <v>251</v>
          </cell>
          <cell r="D321">
            <v>319</v>
          </cell>
          <cell r="E321" t="str">
            <v>群馬県</v>
          </cell>
          <cell r="F321" t="str">
            <v>群馬県</v>
          </cell>
          <cell r="G321" t="str">
            <v>群馬県</v>
          </cell>
          <cell r="H321" t="str">
            <v>東吾妻町</v>
          </cell>
          <cell r="J321" t="str">
            <v>非流通品（出荷予定なし）</v>
          </cell>
          <cell r="K321" t="str">
            <v>野生鳥獣肉</v>
          </cell>
          <cell r="L321" t="str">
            <v>ツキノワグマ</v>
          </cell>
          <cell r="O321" t="str">
            <v>国による出荷制限</v>
          </cell>
          <cell r="P321" t="str">
            <v>（株）群馬分析センター</v>
          </cell>
          <cell r="Q321" t="str">
            <v>Ge</v>
          </cell>
          <cell r="R321">
            <v>45578</v>
          </cell>
          <cell r="S321">
            <v>45693</v>
          </cell>
          <cell r="T321">
            <v>1.694</v>
          </cell>
          <cell r="U321">
            <v>125.8</v>
          </cell>
          <cell r="V321">
            <v>130</v>
          </cell>
          <cell r="W321" t="str">
            <v>野生鳥獣肉</v>
          </cell>
        </row>
        <row r="322">
          <cell r="C322">
            <v>251</v>
          </cell>
          <cell r="D322">
            <v>320</v>
          </cell>
          <cell r="E322" t="str">
            <v>群馬県</v>
          </cell>
          <cell r="F322" t="str">
            <v>群馬県</v>
          </cell>
          <cell r="G322" t="str">
            <v>群馬県</v>
          </cell>
          <cell r="H322" t="str">
            <v>中之条町</v>
          </cell>
          <cell r="J322" t="str">
            <v>非流通品（出荷予定なし）</v>
          </cell>
          <cell r="K322" t="str">
            <v>野生鳥獣肉</v>
          </cell>
          <cell r="L322" t="str">
            <v>ツキノワグマ</v>
          </cell>
          <cell r="O322" t="str">
            <v>国による出荷制限</v>
          </cell>
          <cell r="P322" t="str">
            <v>（株）群馬分析センター</v>
          </cell>
          <cell r="Q322" t="str">
            <v>Ge</v>
          </cell>
          <cell r="R322">
            <v>45587</v>
          </cell>
          <cell r="S322">
            <v>45692</v>
          </cell>
          <cell r="T322" t="str">
            <v>&lt;9.50</v>
          </cell>
          <cell r="U322">
            <v>203.27</v>
          </cell>
          <cell r="V322">
            <v>200</v>
          </cell>
          <cell r="W322" t="str">
            <v>野生鳥獣肉</v>
          </cell>
        </row>
        <row r="323">
          <cell r="C323">
            <v>251</v>
          </cell>
          <cell r="D323">
            <v>321</v>
          </cell>
          <cell r="E323" t="str">
            <v>群馬県</v>
          </cell>
          <cell r="F323" t="str">
            <v>群馬県</v>
          </cell>
          <cell r="G323" t="str">
            <v>群馬県</v>
          </cell>
          <cell r="H323" t="str">
            <v>昭和村</v>
          </cell>
          <cell r="J323" t="str">
            <v>非流通品（出荷予定なし）</v>
          </cell>
          <cell r="K323" t="str">
            <v>野生鳥獣肉</v>
          </cell>
          <cell r="L323" t="str">
            <v>ツキノワグマ</v>
          </cell>
          <cell r="O323" t="str">
            <v>国による出荷制限</v>
          </cell>
          <cell r="P323" t="str">
            <v>（株）群馬分析センター</v>
          </cell>
          <cell r="Q323" t="str">
            <v>Ge</v>
          </cell>
          <cell r="R323">
            <v>45538</v>
          </cell>
          <cell r="S323">
            <v>45692</v>
          </cell>
          <cell r="T323" t="str">
            <v>&lt;5.23</v>
          </cell>
          <cell r="U323">
            <v>39.94</v>
          </cell>
          <cell r="V323">
            <v>40</v>
          </cell>
          <cell r="W323" t="str">
            <v>野生鳥獣肉</v>
          </cell>
        </row>
        <row r="324">
          <cell r="C324">
            <v>251</v>
          </cell>
          <cell r="D324">
            <v>322</v>
          </cell>
          <cell r="E324" t="str">
            <v>群馬県</v>
          </cell>
          <cell r="F324" t="str">
            <v>群馬県</v>
          </cell>
          <cell r="G324" t="str">
            <v>群馬県</v>
          </cell>
          <cell r="H324" t="str">
            <v>甘楽町</v>
          </cell>
          <cell r="J324" t="str">
            <v>非流通品（出荷予定なし）</v>
          </cell>
          <cell r="K324" t="str">
            <v>野生鳥獣肉</v>
          </cell>
          <cell r="L324" t="str">
            <v>ツキノワグマ</v>
          </cell>
          <cell r="O324" t="str">
            <v>国による出荷制限</v>
          </cell>
          <cell r="P324" t="str">
            <v>（株）群馬分析センター</v>
          </cell>
          <cell r="Q324" t="str">
            <v>Ge</v>
          </cell>
          <cell r="R324">
            <v>45588</v>
          </cell>
          <cell r="S324">
            <v>45692</v>
          </cell>
          <cell r="T324" t="str">
            <v>&lt;7.23</v>
          </cell>
          <cell r="U324">
            <v>47.33</v>
          </cell>
          <cell r="V324">
            <v>47</v>
          </cell>
          <cell r="W324" t="str">
            <v>野生鳥獣肉</v>
          </cell>
        </row>
        <row r="325">
          <cell r="C325">
            <v>251</v>
          </cell>
          <cell r="D325">
            <v>323</v>
          </cell>
          <cell r="E325" t="str">
            <v>群馬県</v>
          </cell>
          <cell r="F325" t="str">
            <v>群馬県</v>
          </cell>
          <cell r="G325" t="str">
            <v>群馬県</v>
          </cell>
          <cell r="H325" t="str">
            <v>嬬恋村</v>
          </cell>
          <cell r="J325" t="str">
            <v>非流通品（出荷予定なし）</v>
          </cell>
          <cell r="K325" t="str">
            <v>野生鳥獣肉</v>
          </cell>
          <cell r="L325" t="str">
            <v>ニホンジカ</v>
          </cell>
          <cell r="O325" t="str">
            <v>国による出荷制限</v>
          </cell>
          <cell r="P325" t="str">
            <v>（株）群馬分析センター</v>
          </cell>
          <cell r="Q325" t="str">
            <v>Ge</v>
          </cell>
          <cell r="R325">
            <v>45572</v>
          </cell>
          <cell r="S325">
            <v>45693</v>
          </cell>
          <cell r="T325" t="str">
            <v>&lt;4.35</v>
          </cell>
          <cell r="U325">
            <v>15.4</v>
          </cell>
          <cell r="V325">
            <v>15</v>
          </cell>
          <cell r="W325" t="str">
            <v>野生鳥獣肉</v>
          </cell>
        </row>
        <row r="326">
          <cell r="C326">
            <v>251</v>
          </cell>
          <cell r="D326">
            <v>324</v>
          </cell>
          <cell r="E326" t="str">
            <v>群馬県</v>
          </cell>
          <cell r="F326" t="str">
            <v>群馬県</v>
          </cell>
          <cell r="G326" t="str">
            <v>群馬県</v>
          </cell>
          <cell r="H326" t="str">
            <v>嬬恋村</v>
          </cell>
          <cell r="J326" t="str">
            <v>非流通品（出荷予定なし）</v>
          </cell>
          <cell r="K326" t="str">
            <v>野生鳥獣肉</v>
          </cell>
          <cell r="L326" t="str">
            <v>ニホンジカ</v>
          </cell>
          <cell r="O326" t="str">
            <v>国による出荷制限</v>
          </cell>
          <cell r="P326" t="str">
            <v>（株）群馬分析センター</v>
          </cell>
          <cell r="Q326" t="str">
            <v>Ge</v>
          </cell>
          <cell r="R326">
            <v>45577</v>
          </cell>
          <cell r="S326">
            <v>45693</v>
          </cell>
          <cell r="T326" t="str">
            <v>&lt;4.57</v>
          </cell>
          <cell r="U326">
            <v>12.3</v>
          </cell>
          <cell r="V326">
            <v>12</v>
          </cell>
          <cell r="W326" t="str">
            <v>野生鳥獣肉</v>
          </cell>
        </row>
        <row r="327">
          <cell r="C327">
            <v>251</v>
          </cell>
          <cell r="D327">
            <v>325</v>
          </cell>
          <cell r="E327" t="str">
            <v>群馬県</v>
          </cell>
          <cell r="F327" t="str">
            <v>群馬県</v>
          </cell>
          <cell r="G327" t="str">
            <v>群馬県</v>
          </cell>
          <cell r="H327" t="str">
            <v>太田市</v>
          </cell>
          <cell r="J327" t="str">
            <v>非流通品（出荷予定なし）</v>
          </cell>
          <cell r="K327" t="str">
            <v>野生鳥獣肉</v>
          </cell>
          <cell r="L327" t="str">
            <v>ニホンジカ</v>
          </cell>
          <cell r="O327" t="str">
            <v>国による出荷制限</v>
          </cell>
          <cell r="P327" t="str">
            <v>（株）群馬分析センター</v>
          </cell>
          <cell r="Q327" t="str">
            <v>Ge</v>
          </cell>
          <cell r="R327">
            <v>45537</v>
          </cell>
          <cell r="S327">
            <v>45693</v>
          </cell>
          <cell r="T327" t="str">
            <v>&lt;7.37</v>
          </cell>
          <cell r="U327" t="str">
            <v>&lt;7.32</v>
          </cell>
          <cell r="V327" t="str">
            <v>&lt;15</v>
          </cell>
          <cell r="W327" t="str">
            <v>野生鳥獣肉</v>
          </cell>
        </row>
        <row r="328">
          <cell r="C328">
            <v>251</v>
          </cell>
          <cell r="D328">
            <v>326</v>
          </cell>
          <cell r="E328" t="str">
            <v>群馬県</v>
          </cell>
          <cell r="F328" t="str">
            <v>群馬県</v>
          </cell>
          <cell r="G328" t="str">
            <v>群馬県</v>
          </cell>
          <cell r="H328" t="str">
            <v>太田市</v>
          </cell>
          <cell r="J328" t="str">
            <v>非流通品（出荷予定なし）</v>
          </cell>
          <cell r="K328" t="str">
            <v>野生鳥獣肉</v>
          </cell>
          <cell r="L328" t="str">
            <v>イノシシ</v>
          </cell>
          <cell r="O328" t="str">
            <v>国による出荷制限</v>
          </cell>
          <cell r="P328" t="str">
            <v>（株）群馬分析センター</v>
          </cell>
          <cell r="Q328" t="str">
            <v>Ge</v>
          </cell>
          <cell r="R328">
            <v>45545</v>
          </cell>
          <cell r="S328">
            <v>45693</v>
          </cell>
          <cell r="T328" t="str">
            <v>&lt;6.99</v>
          </cell>
          <cell r="U328" t="str">
            <v>&lt;7.88</v>
          </cell>
          <cell r="V328" t="str">
            <v>&lt;15</v>
          </cell>
          <cell r="W328" t="str">
            <v>野生鳥獣肉</v>
          </cell>
        </row>
        <row r="329">
          <cell r="C329">
            <v>251</v>
          </cell>
          <cell r="D329">
            <v>327</v>
          </cell>
          <cell r="E329" t="str">
            <v>群馬県</v>
          </cell>
          <cell r="F329" t="str">
            <v>群馬県</v>
          </cell>
          <cell r="G329" t="str">
            <v>群馬県</v>
          </cell>
          <cell r="H329" t="str">
            <v>沼田市</v>
          </cell>
          <cell r="J329" t="str">
            <v>非流通品（出荷予定なし）</v>
          </cell>
          <cell r="K329" t="str">
            <v>野生鳥獣肉</v>
          </cell>
          <cell r="L329" t="str">
            <v>ニホンジカ</v>
          </cell>
          <cell r="O329" t="str">
            <v>国による出荷制限</v>
          </cell>
          <cell r="P329" t="str">
            <v>（株）群馬分析センター</v>
          </cell>
          <cell r="Q329" t="str">
            <v>Ge</v>
          </cell>
          <cell r="R329">
            <v>45591</v>
          </cell>
          <cell r="S329">
            <v>45693</v>
          </cell>
          <cell r="T329" t="str">
            <v>&lt;8.41</v>
          </cell>
          <cell r="U329">
            <v>166.3</v>
          </cell>
          <cell r="V329">
            <v>170</v>
          </cell>
          <cell r="W329" t="str">
            <v>野生鳥獣肉</v>
          </cell>
        </row>
        <row r="330">
          <cell r="C330">
            <v>251</v>
          </cell>
          <cell r="D330">
            <v>328</v>
          </cell>
          <cell r="E330" t="str">
            <v>群馬県</v>
          </cell>
          <cell r="F330" t="str">
            <v>群馬県</v>
          </cell>
          <cell r="G330" t="str">
            <v>群馬県</v>
          </cell>
          <cell r="H330" t="str">
            <v>高崎市</v>
          </cell>
          <cell r="J330" t="str">
            <v>非流通品（出荷予定なし）</v>
          </cell>
          <cell r="K330" t="str">
            <v>野生鳥獣肉</v>
          </cell>
          <cell r="L330" t="str">
            <v>ニホンジカ</v>
          </cell>
          <cell r="O330" t="str">
            <v>国による出荷制限</v>
          </cell>
          <cell r="P330" t="str">
            <v>（株）群馬分析センター</v>
          </cell>
          <cell r="Q330" t="str">
            <v>Ge</v>
          </cell>
          <cell r="R330">
            <v>45537</v>
          </cell>
          <cell r="S330">
            <v>45693</v>
          </cell>
          <cell r="T330" t="str">
            <v>&lt;5.09</v>
          </cell>
          <cell r="U330" t="str">
            <v>&lt;8.01</v>
          </cell>
          <cell r="V330" t="str">
            <v>&lt;13</v>
          </cell>
          <cell r="W330" t="str">
            <v>野生鳥獣肉</v>
          </cell>
        </row>
        <row r="331">
          <cell r="C331">
            <v>251</v>
          </cell>
          <cell r="D331">
            <v>329</v>
          </cell>
          <cell r="E331" t="str">
            <v>群馬県</v>
          </cell>
          <cell r="F331" t="str">
            <v>群馬県</v>
          </cell>
          <cell r="G331" t="str">
            <v>群馬県</v>
          </cell>
          <cell r="H331" t="str">
            <v>東吾妻町</v>
          </cell>
          <cell r="J331" t="str">
            <v>非流通品（出荷予定なし）</v>
          </cell>
          <cell r="K331" t="str">
            <v>野生鳥獣肉</v>
          </cell>
          <cell r="L331" t="str">
            <v>ツキノワグマ</v>
          </cell>
          <cell r="O331" t="str">
            <v>国による出荷制限</v>
          </cell>
          <cell r="P331" t="str">
            <v>（株）群馬分析センター</v>
          </cell>
          <cell r="Q331" t="str">
            <v>Ge</v>
          </cell>
          <cell r="R331">
            <v>45551</v>
          </cell>
          <cell r="S331">
            <v>45694</v>
          </cell>
          <cell r="T331" t="str">
            <v>&lt;4.49</v>
          </cell>
          <cell r="U331">
            <v>26.23</v>
          </cell>
          <cell r="V331">
            <v>26</v>
          </cell>
          <cell r="W331" t="str">
            <v>野生鳥獣肉</v>
          </cell>
        </row>
        <row r="332">
          <cell r="C332">
            <v>251</v>
          </cell>
          <cell r="D332">
            <v>330</v>
          </cell>
          <cell r="E332" t="str">
            <v>群馬県</v>
          </cell>
          <cell r="F332" t="str">
            <v>群馬県</v>
          </cell>
          <cell r="G332" t="str">
            <v>群馬県</v>
          </cell>
          <cell r="H332" t="str">
            <v>嬬恋村</v>
          </cell>
          <cell r="J332" t="str">
            <v>非流通品（出荷予定なし）</v>
          </cell>
          <cell r="K332" t="str">
            <v>野生鳥獣肉</v>
          </cell>
          <cell r="L332" t="str">
            <v>ニホンジカ</v>
          </cell>
          <cell r="O332" t="str">
            <v>国による出荷制限</v>
          </cell>
          <cell r="P332" t="str">
            <v>（株）群馬分析センター</v>
          </cell>
          <cell r="Q332" t="str">
            <v>Ge</v>
          </cell>
          <cell r="R332">
            <v>45539</v>
          </cell>
          <cell r="S332">
            <v>45694</v>
          </cell>
          <cell r="T332" t="str">
            <v>&lt;3.94</v>
          </cell>
          <cell r="U332">
            <v>19.100000000000001</v>
          </cell>
          <cell r="V332">
            <v>19</v>
          </cell>
          <cell r="W332" t="str">
            <v>野生鳥獣肉</v>
          </cell>
        </row>
        <row r="333">
          <cell r="C333">
            <v>251</v>
          </cell>
          <cell r="D333">
            <v>331</v>
          </cell>
          <cell r="E333" t="str">
            <v>群馬県</v>
          </cell>
          <cell r="F333" t="str">
            <v>群馬県</v>
          </cell>
          <cell r="G333" t="str">
            <v>群馬県</v>
          </cell>
          <cell r="H333" t="str">
            <v>嬬恋村</v>
          </cell>
          <cell r="J333" t="str">
            <v>非流通品（出荷予定なし）</v>
          </cell>
          <cell r="K333" t="str">
            <v>野生鳥獣肉</v>
          </cell>
          <cell r="L333" t="str">
            <v>イノシシ</v>
          </cell>
          <cell r="O333" t="str">
            <v>国による出荷制限</v>
          </cell>
          <cell r="P333" t="str">
            <v>（株）群馬分析センター</v>
          </cell>
          <cell r="Q333" t="str">
            <v>Ge</v>
          </cell>
          <cell r="R333">
            <v>45569</v>
          </cell>
          <cell r="S333">
            <v>45694</v>
          </cell>
          <cell r="T333" t="str">
            <v>&lt;4.39</v>
          </cell>
          <cell r="U333">
            <v>14.38</v>
          </cell>
          <cell r="V333">
            <v>14</v>
          </cell>
          <cell r="W333" t="str">
            <v>野生鳥獣肉</v>
          </cell>
        </row>
        <row r="334">
          <cell r="C334">
            <v>251</v>
          </cell>
          <cell r="D334">
            <v>332</v>
          </cell>
          <cell r="E334" t="str">
            <v>群馬県</v>
          </cell>
          <cell r="F334" t="str">
            <v>群馬県</v>
          </cell>
          <cell r="G334" t="str">
            <v>群馬県</v>
          </cell>
          <cell r="H334" t="str">
            <v>高崎市</v>
          </cell>
          <cell r="J334" t="str">
            <v>非流通品（出荷予定なし）</v>
          </cell>
          <cell r="K334" t="str">
            <v>野生鳥獣肉</v>
          </cell>
          <cell r="L334" t="str">
            <v>ニホンジカ</v>
          </cell>
          <cell r="O334" t="str">
            <v>国による出荷制限</v>
          </cell>
          <cell r="P334" t="str">
            <v>（株）群馬分析センター</v>
          </cell>
          <cell r="Q334" t="str">
            <v>Ge</v>
          </cell>
          <cell r="R334">
            <v>45574</v>
          </cell>
          <cell r="S334">
            <v>45695</v>
          </cell>
          <cell r="T334" t="str">
            <v>&lt;6.82</v>
          </cell>
          <cell r="U334" t="str">
            <v>&lt;8.11</v>
          </cell>
          <cell r="V334" t="str">
            <v>&lt;15</v>
          </cell>
          <cell r="W334" t="str">
            <v>野生鳥獣肉</v>
          </cell>
        </row>
        <row r="335">
          <cell r="C335">
            <v>251</v>
          </cell>
          <cell r="D335">
            <v>333</v>
          </cell>
          <cell r="E335" t="str">
            <v>群馬県</v>
          </cell>
          <cell r="F335" t="str">
            <v>群馬県</v>
          </cell>
          <cell r="G335" t="str">
            <v>群馬県</v>
          </cell>
          <cell r="H335" t="str">
            <v>藤岡市</v>
          </cell>
          <cell r="J335" t="str">
            <v>非流通品（出荷予定なし）</v>
          </cell>
          <cell r="K335" t="str">
            <v>野生鳥獣肉</v>
          </cell>
          <cell r="L335" t="str">
            <v>イノシシ</v>
          </cell>
          <cell r="O335" t="str">
            <v>国による出荷制限</v>
          </cell>
          <cell r="P335" t="str">
            <v>（株）群馬分析センター</v>
          </cell>
          <cell r="Q335" t="str">
            <v>Ge</v>
          </cell>
          <cell r="R335">
            <v>45531</v>
          </cell>
          <cell r="S335">
            <v>45695</v>
          </cell>
          <cell r="T335" t="str">
            <v>&lt;7.75</v>
          </cell>
          <cell r="U335" t="str">
            <v>&lt;8.07</v>
          </cell>
          <cell r="V335" t="str">
            <v>&lt;16</v>
          </cell>
          <cell r="W335" t="str">
            <v>野生鳥獣肉</v>
          </cell>
        </row>
        <row r="336">
          <cell r="C336">
            <v>251</v>
          </cell>
          <cell r="D336">
            <v>334</v>
          </cell>
          <cell r="E336" t="str">
            <v>群馬県</v>
          </cell>
          <cell r="F336" t="str">
            <v>群馬県</v>
          </cell>
          <cell r="G336" t="str">
            <v>群馬県</v>
          </cell>
          <cell r="H336" t="str">
            <v>安中市</v>
          </cell>
          <cell r="J336" t="str">
            <v>非流通品（出荷予定なし）</v>
          </cell>
          <cell r="K336" t="str">
            <v>野生鳥獣肉</v>
          </cell>
          <cell r="L336" t="str">
            <v>ニホンジカ</v>
          </cell>
          <cell r="O336" t="str">
            <v>国による出荷制限</v>
          </cell>
          <cell r="P336" t="str">
            <v>（株）群馬分析センター</v>
          </cell>
          <cell r="Q336" t="str">
            <v>Ge</v>
          </cell>
          <cell r="R336">
            <v>45566</v>
          </cell>
          <cell r="S336">
            <v>45695</v>
          </cell>
          <cell r="T336" t="str">
            <v>&lt;4.42</v>
          </cell>
          <cell r="U336">
            <v>11.92</v>
          </cell>
          <cell r="V336">
            <v>12</v>
          </cell>
          <cell r="W336" t="str">
            <v>野生鳥獣肉</v>
          </cell>
        </row>
        <row r="337">
          <cell r="C337">
            <v>251</v>
          </cell>
          <cell r="D337">
            <v>335</v>
          </cell>
          <cell r="E337" t="str">
            <v>群馬県</v>
          </cell>
          <cell r="F337" t="str">
            <v>群馬県</v>
          </cell>
          <cell r="G337" t="str">
            <v>群馬県</v>
          </cell>
          <cell r="H337" t="str">
            <v>安中市</v>
          </cell>
          <cell r="J337" t="str">
            <v>非流通品（出荷予定なし）</v>
          </cell>
          <cell r="K337" t="str">
            <v>野生鳥獣肉</v>
          </cell>
          <cell r="L337" t="str">
            <v>ニホンジカ</v>
          </cell>
          <cell r="O337" t="str">
            <v>国による出荷制限</v>
          </cell>
          <cell r="P337" t="str">
            <v>（株）群馬分析センター</v>
          </cell>
          <cell r="Q337" t="str">
            <v>Ge</v>
          </cell>
          <cell r="R337">
            <v>45570</v>
          </cell>
          <cell r="S337">
            <v>45695</v>
          </cell>
          <cell r="T337" t="str">
            <v>&lt;5.29</v>
          </cell>
          <cell r="U337">
            <v>41.27</v>
          </cell>
          <cell r="V337">
            <v>41</v>
          </cell>
          <cell r="W337" t="str">
            <v>野生鳥獣肉</v>
          </cell>
        </row>
        <row r="338">
          <cell r="C338">
            <v>251</v>
          </cell>
          <cell r="D338">
            <v>336</v>
          </cell>
          <cell r="E338" t="str">
            <v>群馬県</v>
          </cell>
          <cell r="F338" t="str">
            <v>群馬県</v>
          </cell>
          <cell r="G338" t="str">
            <v>群馬県</v>
          </cell>
          <cell r="H338" t="str">
            <v>安中市</v>
          </cell>
          <cell r="J338" t="str">
            <v>非流通品（出荷予定なし）</v>
          </cell>
          <cell r="K338" t="str">
            <v>野生鳥獣肉</v>
          </cell>
          <cell r="L338" t="str">
            <v>ニホンジカ</v>
          </cell>
          <cell r="O338" t="str">
            <v>国による出荷制限</v>
          </cell>
          <cell r="P338" t="str">
            <v>（株）群馬分析センター</v>
          </cell>
          <cell r="Q338" t="str">
            <v>Ge</v>
          </cell>
          <cell r="R338">
            <v>45560</v>
          </cell>
          <cell r="S338">
            <v>45695</v>
          </cell>
          <cell r="T338" t="str">
            <v>&lt;8.23</v>
          </cell>
          <cell r="U338">
            <v>49.9</v>
          </cell>
          <cell r="V338">
            <v>50</v>
          </cell>
          <cell r="W338" t="str">
            <v>野生鳥獣肉</v>
          </cell>
        </row>
        <row r="339">
          <cell r="C339">
            <v>251</v>
          </cell>
          <cell r="D339">
            <v>337</v>
          </cell>
          <cell r="E339" t="str">
            <v>群馬県</v>
          </cell>
          <cell r="F339" t="str">
            <v>群馬県</v>
          </cell>
          <cell r="G339" t="str">
            <v>群馬県</v>
          </cell>
          <cell r="H339" t="str">
            <v>甘楽町</v>
          </cell>
          <cell r="J339" t="str">
            <v>非流通品（出荷予定なし）</v>
          </cell>
          <cell r="K339" t="str">
            <v>野生鳥獣肉</v>
          </cell>
          <cell r="L339" t="str">
            <v>ニホンジカ</v>
          </cell>
          <cell r="O339" t="str">
            <v>国による出荷制限</v>
          </cell>
          <cell r="P339" t="str">
            <v>（株）群馬分析センター</v>
          </cell>
          <cell r="Q339" t="str">
            <v>Ge</v>
          </cell>
          <cell r="R339">
            <v>45564</v>
          </cell>
          <cell r="S339">
            <v>45695</v>
          </cell>
          <cell r="T339" t="str">
            <v>&lt;7.38</v>
          </cell>
          <cell r="U339" t="str">
            <v>&lt;8.04</v>
          </cell>
          <cell r="V339" t="str">
            <v>&lt;15</v>
          </cell>
          <cell r="W339" t="str">
            <v>野生鳥獣肉</v>
          </cell>
        </row>
        <row r="340">
          <cell r="C340">
            <v>251</v>
          </cell>
          <cell r="D340">
            <v>338</v>
          </cell>
          <cell r="E340" t="str">
            <v>群馬県</v>
          </cell>
          <cell r="F340" t="str">
            <v>群馬県</v>
          </cell>
          <cell r="G340" t="str">
            <v>群馬県</v>
          </cell>
          <cell r="H340" t="str">
            <v>沼田市</v>
          </cell>
          <cell r="J340" t="str">
            <v>非流通品（出荷予定なし）</v>
          </cell>
          <cell r="K340" t="str">
            <v>野生鳥獣肉</v>
          </cell>
          <cell r="L340" t="str">
            <v>ニホンジカ</v>
          </cell>
          <cell r="O340" t="str">
            <v>国による出荷制限</v>
          </cell>
          <cell r="P340" t="str">
            <v>（株）群馬分析センター</v>
          </cell>
          <cell r="Q340" t="str">
            <v>Ge</v>
          </cell>
          <cell r="R340">
            <v>45595</v>
          </cell>
          <cell r="S340">
            <v>45698</v>
          </cell>
          <cell r="T340">
            <v>1.5669999999999999</v>
          </cell>
          <cell r="U340">
            <v>96.6</v>
          </cell>
          <cell r="V340">
            <v>98</v>
          </cell>
          <cell r="W340" t="str">
            <v>野生鳥獣肉</v>
          </cell>
        </row>
        <row r="341">
          <cell r="C341">
            <v>251</v>
          </cell>
          <cell r="D341">
            <v>339</v>
          </cell>
          <cell r="E341" t="str">
            <v>群馬県</v>
          </cell>
          <cell r="F341" t="str">
            <v>群馬県</v>
          </cell>
          <cell r="G341" t="str">
            <v>群馬県</v>
          </cell>
          <cell r="H341" t="str">
            <v>沼田市</v>
          </cell>
          <cell r="J341" t="str">
            <v>非流通品（出荷予定なし）</v>
          </cell>
          <cell r="K341" t="str">
            <v>野生鳥獣肉</v>
          </cell>
          <cell r="L341" t="str">
            <v>イノシシ</v>
          </cell>
          <cell r="O341" t="str">
            <v>国による出荷制限</v>
          </cell>
          <cell r="P341" t="str">
            <v>（株）群馬分析センター</v>
          </cell>
          <cell r="Q341" t="str">
            <v>Ge</v>
          </cell>
          <cell r="R341">
            <v>45659</v>
          </cell>
          <cell r="S341">
            <v>45699</v>
          </cell>
          <cell r="T341" t="str">
            <v>&lt;2.27</v>
          </cell>
          <cell r="U341">
            <v>105.64</v>
          </cell>
          <cell r="V341">
            <v>110</v>
          </cell>
          <cell r="W341" t="str">
            <v>野生鳥獣肉</v>
          </cell>
        </row>
        <row r="342">
          <cell r="C342">
            <v>251</v>
          </cell>
          <cell r="D342">
            <v>340</v>
          </cell>
          <cell r="E342" t="str">
            <v>群馬県</v>
          </cell>
          <cell r="F342" t="str">
            <v>群馬県</v>
          </cell>
          <cell r="G342" t="str">
            <v>群馬県</v>
          </cell>
          <cell r="H342" t="str">
            <v>沼田市</v>
          </cell>
          <cell r="J342" t="str">
            <v>非流通品（出荷予定なし）</v>
          </cell>
          <cell r="K342" t="str">
            <v>野生鳥獣肉</v>
          </cell>
          <cell r="L342" t="str">
            <v>イノシシ</v>
          </cell>
          <cell r="O342" t="str">
            <v>国による出荷制限</v>
          </cell>
          <cell r="P342" t="str">
            <v>（株）群馬分析センター</v>
          </cell>
          <cell r="Q342" t="str">
            <v>Ge</v>
          </cell>
          <cell r="R342">
            <v>45622</v>
          </cell>
          <cell r="S342">
            <v>45696</v>
          </cell>
          <cell r="T342" t="str">
            <v>&lt;6.20</v>
          </cell>
          <cell r="U342">
            <v>48.38</v>
          </cell>
          <cell r="V342">
            <v>48</v>
          </cell>
          <cell r="W342" t="str">
            <v>野生鳥獣肉</v>
          </cell>
        </row>
        <row r="343">
          <cell r="C343">
            <v>251</v>
          </cell>
          <cell r="D343">
            <v>341</v>
          </cell>
          <cell r="E343" t="str">
            <v>群馬県</v>
          </cell>
          <cell r="F343" t="str">
            <v>群馬県</v>
          </cell>
          <cell r="G343" t="str">
            <v>群馬県</v>
          </cell>
          <cell r="H343" t="str">
            <v>下仁田町</v>
          </cell>
          <cell r="J343" t="str">
            <v>非流通品（出荷予定なし）</v>
          </cell>
          <cell r="K343" t="str">
            <v>野生鳥獣肉</v>
          </cell>
          <cell r="L343" t="str">
            <v>ニホンジカ</v>
          </cell>
          <cell r="O343" t="str">
            <v>国による出荷制限</v>
          </cell>
          <cell r="P343" t="str">
            <v>（株）群馬分析センター</v>
          </cell>
          <cell r="Q343" t="str">
            <v>Ge</v>
          </cell>
          <cell r="R343">
            <v>45566</v>
          </cell>
          <cell r="S343">
            <v>45696</v>
          </cell>
          <cell r="T343" t="str">
            <v>&lt;3.09</v>
          </cell>
          <cell r="U343">
            <v>10.17</v>
          </cell>
          <cell r="V343">
            <v>10</v>
          </cell>
          <cell r="W343" t="str">
            <v>野生鳥獣肉</v>
          </cell>
        </row>
        <row r="344">
          <cell r="C344">
            <v>251</v>
          </cell>
          <cell r="D344">
            <v>342</v>
          </cell>
          <cell r="E344" t="str">
            <v>群馬県</v>
          </cell>
          <cell r="F344" t="str">
            <v>群馬県</v>
          </cell>
          <cell r="G344" t="str">
            <v>群馬県</v>
          </cell>
          <cell r="H344" t="str">
            <v>下仁田町</v>
          </cell>
          <cell r="J344" t="str">
            <v>非流通品（出荷予定なし）</v>
          </cell>
          <cell r="K344" t="str">
            <v>野生鳥獣肉</v>
          </cell>
          <cell r="L344" t="str">
            <v>ニホンジカ</v>
          </cell>
          <cell r="O344" t="str">
            <v>国による出荷制限</v>
          </cell>
          <cell r="P344" t="str">
            <v>（株）群馬分析センター</v>
          </cell>
          <cell r="Q344" t="str">
            <v>Ge</v>
          </cell>
          <cell r="R344">
            <v>45566</v>
          </cell>
          <cell r="S344">
            <v>45696</v>
          </cell>
          <cell r="T344" t="str">
            <v>&lt;5.09</v>
          </cell>
          <cell r="U344">
            <v>13.12</v>
          </cell>
          <cell r="V344">
            <v>13</v>
          </cell>
          <cell r="W344" t="str">
            <v>野生鳥獣肉</v>
          </cell>
        </row>
        <row r="345">
          <cell r="C345">
            <v>251</v>
          </cell>
          <cell r="D345">
            <v>343</v>
          </cell>
          <cell r="E345" t="str">
            <v>群馬県</v>
          </cell>
          <cell r="F345" t="str">
            <v>群馬県</v>
          </cell>
          <cell r="G345" t="str">
            <v>群馬県</v>
          </cell>
          <cell r="H345" t="str">
            <v>下仁田町</v>
          </cell>
          <cell r="J345" t="str">
            <v>非流通品（出荷予定なし）</v>
          </cell>
          <cell r="K345" t="str">
            <v>野生鳥獣肉</v>
          </cell>
          <cell r="L345" t="str">
            <v>ニホンジカ</v>
          </cell>
          <cell r="O345" t="str">
            <v>国による出荷制限</v>
          </cell>
          <cell r="P345" t="str">
            <v>（株）群馬分析センター</v>
          </cell>
          <cell r="Q345" t="str">
            <v>Ge</v>
          </cell>
          <cell r="R345">
            <v>45608</v>
          </cell>
          <cell r="S345">
            <v>45696</v>
          </cell>
          <cell r="T345" t="str">
            <v>&lt;4.50</v>
          </cell>
          <cell r="U345">
            <v>27.29</v>
          </cell>
          <cell r="V345">
            <v>27</v>
          </cell>
          <cell r="W345" t="str">
            <v>野生鳥獣肉</v>
          </cell>
        </row>
        <row r="346">
          <cell r="C346">
            <v>251</v>
          </cell>
          <cell r="D346">
            <v>344</v>
          </cell>
          <cell r="E346" t="str">
            <v>群馬県</v>
          </cell>
          <cell r="F346" t="str">
            <v>群馬県</v>
          </cell>
          <cell r="G346" t="str">
            <v>群馬県</v>
          </cell>
          <cell r="H346" t="str">
            <v>下仁田町</v>
          </cell>
          <cell r="J346" t="str">
            <v>非流通品（出荷予定なし）</v>
          </cell>
          <cell r="K346" t="str">
            <v>野生鳥獣肉</v>
          </cell>
          <cell r="L346" t="str">
            <v>ニホンジカ</v>
          </cell>
          <cell r="O346" t="str">
            <v>国による出荷制限</v>
          </cell>
          <cell r="P346" t="str">
            <v>（株）群馬分析センター</v>
          </cell>
          <cell r="Q346" t="str">
            <v>Ge</v>
          </cell>
          <cell r="R346">
            <v>45608</v>
          </cell>
          <cell r="S346">
            <v>45698</v>
          </cell>
          <cell r="T346" t="str">
            <v>&lt;3.77</v>
          </cell>
          <cell r="U346">
            <v>20.97</v>
          </cell>
          <cell r="V346">
            <v>21</v>
          </cell>
          <cell r="W346" t="str">
            <v>野生鳥獣肉</v>
          </cell>
        </row>
        <row r="347">
          <cell r="C347">
            <v>251</v>
          </cell>
          <cell r="D347">
            <v>345</v>
          </cell>
          <cell r="E347" t="str">
            <v>群馬県</v>
          </cell>
          <cell r="F347" t="str">
            <v>群馬県</v>
          </cell>
          <cell r="G347" t="str">
            <v>群馬県</v>
          </cell>
          <cell r="H347" t="str">
            <v>沼田市</v>
          </cell>
          <cell r="J347" t="str">
            <v>非流通品（出荷予定なし）</v>
          </cell>
          <cell r="K347" t="str">
            <v>野生鳥獣肉</v>
          </cell>
          <cell r="L347" t="str">
            <v>ニホンジカ</v>
          </cell>
          <cell r="O347" t="str">
            <v>国による出荷制限</v>
          </cell>
          <cell r="P347" t="str">
            <v>（株）群馬分析センター</v>
          </cell>
          <cell r="Q347" t="str">
            <v>Ge</v>
          </cell>
          <cell r="R347">
            <v>45595</v>
          </cell>
          <cell r="S347">
            <v>45705</v>
          </cell>
          <cell r="T347">
            <v>1.353</v>
          </cell>
          <cell r="U347">
            <v>101.65</v>
          </cell>
          <cell r="V347">
            <v>100</v>
          </cell>
          <cell r="W347" t="str">
            <v>野生鳥獣肉</v>
          </cell>
        </row>
        <row r="348">
          <cell r="C348">
            <v>251</v>
          </cell>
          <cell r="D348">
            <v>346</v>
          </cell>
          <cell r="E348" t="str">
            <v>群馬県</v>
          </cell>
          <cell r="F348" t="str">
            <v>群馬県</v>
          </cell>
          <cell r="G348" t="str">
            <v>群馬県</v>
          </cell>
          <cell r="H348" t="str">
            <v>みなかみ町</v>
          </cell>
          <cell r="J348" t="str">
            <v>非流通品（出荷予定なし）</v>
          </cell>
          <cell r="K348" t="str">
            <v>野生鳥獣肉</v>
          </cell>
          <cell r="L348" t="str">
            <v>ニホンジカ</v>
          </cell>
          <cell r="O348" t="str">
            <v>国による出荷制限</v>
          </cell>
          <cell r="P348" t="str">
            <v>（株）群馬分析センター</v>
          </cell>
          <cell r="Q348" t="str">
            <v>Ge</v>
          </cell>
          <cell r="R348">
            <v>45626</v>
          </cell>
          <cell r="S348">
            <v>45698</v>
          </cell>
          <cell r="T348" t="str">
            <v>&lt;7.41</v>
          </cell>
          <cell r="U348" t="str">
            <v>&lt;8.17</v>
          </cell>
          <cell r="V348" t="str">
            <v>&lt;16</v>
          </cell>
          <cell r="W348" t="str">
            <v>野生鳥獣肉</v>
          </cell>
        </row>
        <row r="349">
          <cell r="C349">
            <v>251</v>
          </cell>
          <cell r="D349">
            <v>347</v>
          </cell>
          <cell r="E349" t="str">
            <v>群馬県</v>
          </cell>
          <cell r="F349" t="str">
            <v>群馬県</v>
          </cell>
          <cell r="G349" t="str">
            <v>群馬県</v>
          </cell>
          <cell r="H349" t="str">
            <v>みなかみ町</v>
          </cell>
          <cell r="J349" t="str">
            <v>非流通品（出荷予定なし）</v>
          </cell>
          <cell r="K349" t="str">
            <v>野生鳥獣肉</v>
          </cell>
          <cell r="L349" t="str">
            <v>ニホンジカ</v>
          </cell>
          <cell r="O349" t="str">
            <v>国による出荷制限</v>
          </cell>
          <cell r="P349" t="str">
            <v>（株）群馬分析センター</v>
          </cell>
          <cell r="Q349" t="str">
            <v>Ge</v>
          </cell>
          <cell r="R349">
            <v>45629</v>
          </cell>
          <cell r="S349">
            <v>45698</v>
          </cell>
          <cell r="T349" t="str">
            <v>&lt;7.44</v>
          </cell>
          <cell r="U349" t="str">
            <v>&lt;8.36</v>
          </cell>
          <cell r="V349" t="str">
            <v>&lt;16</v>
          </cell>
          <cell r="W349" t="str">
            <v>野生鳥獣肉</v>
          </cell>
        </row>
        <row r="350">
          <cell r="C350">
            <v>251</v>
          </cell>
          <cell r="D350">
            <v>348</v>
          </cell>
          <cell r="E350" t="str">
            <v>群馬県</v>
          </cell>
          <cell r="F350" t="str">
            <v>群馬県</v>
          </cell>
          <cell r="G350" t="str">
            <v>群馬県</v>
          </cell>
          <cell r="H350" t="str">
            <v>高崎市</v>
          </cell>
          <cell r="J350" t="str">
            <v>非流通品（出荷予定なし）</v>
          </cell>
          <cell r="K350" t="str">
            <v>野生鳥獣肉</v>
          </cell>
          <cell r="L350" t="str">
            <v>イノシシ</v>
          </cell>
          <cell r="O350" t="str">
            <v>国による出荷制限</v>
          </cell>
          <cell r="P350" t="str">
            <v>（株）群馬分析センター</v>
          </cell>
          <cell r="Q350" t="str">
            <v>Ge</v>
          </cell>
          <cell r="R350">
            <v>45624</v>
          </cell>
          <cell r="S350">
            <v>45698</v>
          </cell>
          <cell r="T350" t="str">
            <v>&lt;5.53</v>
          </cell>
          <cell r="U350">
            <v>45.74</v>
          </cell>
          <cell r="V350">
            <v>46</v>
          </cell>
          <cell r="W350" t="str">
            <v>野生鳥獣肉</v>
          </cell>
        </row>
        <row r="351">
          <cell r="C351">
            <v>251</v>
          </cell>
          <cell r="D351">
            <v>349</v>
          </cell>
          <cell r="E351" t="str">
            <v>群馬県</v>
          </cell>
          <cell r="F351" t="str">
            <v>群馬県</v>
          </cell>
          <cell r="G351" t="str">
            <v>群馬県</v>
          </cell>
          <cell r="H351" t="str">
            <v>昭和村</v>
          </cell>
          <cell r="J351" t="str">
            <v>非流通品（出荷予定なし）</v>
          </cell>
          <cell r="K351" t="str">
            <v>野生鳥獣肉</v>
          </cell>
          <cell r="L351" t="str">
            <v>ニホンジカ</v>
          </cell>
          <cell r="O351" t="str">
            <v>国による出荷制限</v>
          </cell>
          <cell r="P351" t="str">
            <v>（株）群馬分析センター</v>
          </cell>
          <cell r="Q351" t="str">
            <v>Ge</v>
          </cell>
          <cell r="R351">
            <v>45610</v>
          </cell>
          <cell r="S351">
            <v>45698</v>
          </cell>
          <cell r="T351" t="str">
            <v>&lt;4.78</v>
          </cell>
          <cell r="U351">
            <v>13.38</v>
          </cell>
          <cell r="V351">
            <v>13</v>
          </cell>
          <cell r="W351" t="str">
            <v>野生鳥獣肉</v>
          </cell>
        </row>
        <row r="352">
          <cell r="C352">
            <v>251</v>
          </cell>
          <cell r="D352">
            <v>350</v>
          </cell>
          <cell r="E352" t="str">
            <v>群馬県</v>
          </cell>
          <cell r="F352" t="str">
            <v>群馬県</v>
          </cell>
          <cell r="G352" t="str">
            <v>群馬県</v>
          </cell>
          <cell r="H352" t="str">
            <v>東吾妻町</v>
          </cell>
          <cell r="J352" t="str">
            <v>非流通品（出荷予定なし）</v>
          </cell>
          <cell r="K352" t="str">
            <v>野生鳥獣肉</v>
          </cell>
          <cell r="L352" t="str">
            <v>ツキノワグマ</v>
          </cell>
          <cell r="O352" t="str">
            <v>国による出荷制限</v>
          </cell>
          <cell r="P352" t="str">
            <v>（株）群馬分析センター</v>
          </cell>
          <cell r="Q352" t="str">
            <v>Ge</v>
          </cell>
          <cell r="R352">
            <v>45618</v>
          </cell>
          <cell r="S352">
            <v>45700</v>
          </cell>
          <cell r="T352" t="str">
            <v>&lt;9.37</v>
          </cell>
          <cell r="U352">
            <v>221.36</v>
          </cell>
          <cell r="V352">
            <v>220</v>
          </cell>
          <cell r="W352" t="str">
            <v>野生鳥獣肉</v>
          </cell>
        </row>
        <row r="353">
          <cell r="C353">
            <v>251</v>
          </cell>
          <cell r="D353">
            <v>351</v>
          </cell>
          <cell r="E353" t="str">
            <v>群馬県</v>
          </cell>
          <cell r="F353" t="str">
            <v>群馬県</v>
          </cell>
          <cell r="G353" t="str">
            <v>群馬県</v>
          </cell>
          <cell r="H353" t="str">
            <v>みなかみ町</v>
          </cell>
          <cell r="J353" t="str">
            <v>非流通品（出荷予定なし）</v>
          </cell>
          <cell r="K353" t="str">
            <v>野生鳥獣肉</v>
          </cell>
          <cell r="L353" t="str">
            <v>ニホンジカ</v>
          </cell>
          <cell r="O353" t="str">
            <v>国による出荷制限</v>
          </cell>
          <cell r="P353" t="str">
            <v>（株）群馬分析センター</v>
          </cell>
          <cell r="Q353" t="str">
            <v>Ge</v>
          </cell>
          <cell r="R353">
            <v>45571</v>
          </cell>
          <cell r="S353">
            <v>45700</v>
          </cell>
          <cell r="T353" t="str">
            <v>&lt;8.35</v>
          </cell>
          <cell r="U353">
            <v>208.9</v>
          </cell>
          <cell r="V353">
            <v>210</v>
          </cell>
          <cell r="W353" t="str">
            <v>野生鳥獣肉</v>
          </cell>
        </row>
        <row r="354">
          <cell r="C354">
            <v>251</v>
          </cell>
          <cell r="D354">
            <v>352</v>
          </cell>
          <cell r="E354" t="str">
            <v>群馬県</v>
          </cell>
          <cell r="F354" t="str">
            <v>群馬県</v>
          </cell>
          <cell r="G354" t="str">
            <v>群馬県</v>
          </cell>
          <cell r="H354" t="str">
            <v>高崎市</v>
          </cell>
          <cell r="J354" t="str">
            <v>非流通品（出荷予定なし）</v>
          </cell>
          <cell r="K354" t="str">
            <v>野生鳥獣肉</v>
          </cell>
          <cell r="L354" t="str">
            <v>イノシシ</v>
          </cell>
          <cell r="O354" t="str">
            <v>国による出荷制限</v>
          </cell>
          <cell r="P354" t="str">
            <v>（株）群馬分析センター</v>
          </cell>
          <cell r="Q354" t="str">
            <v>Ge</v>
          </cell>
          <cell r="R354">
            <v>45619</v>
          </cell>
          <cell r="S354">
            <v>45700</v>
          </cell>
          <cell r="T354" t="str">
            <v>&lt;8.16</v>
          </cell>
          <cell r="U354">
            <v>78.16</v>
          </cell>
          <cell r="V354">
            <v>78</v>
          </cell>
          <cell r="W354" t="str">
            <v>野生鳥獣肉</v>
          </cell>
        </row>
        <row r="355">
          <cell r="C355">
            <v>251</v>
          </cell>
          <cell r="D355">
            <v>353</v>
          </cell>
          <cell r="E355" t="str">
            <v>群馬県</v>
          </cell>
          <cell r="F355" t="str">
            <v>群馬県</v>
          </cell>
          <cell r="G355" t="str">
            <v>群馬県</v>
          </cell>
          <cell r="H355" t="str">
            <v>高崎市</v>
          </cell>
          <cell r="J355" t="str">
            <v>非流通品（出荷予定なし）</v>
          </cell>
          <cell r="K355" t="str">
            <v>野生鳥獣肉</v>
          </cell>
          <cell r="L355" t="str">
            <v>ニホンジカ</v>
          </cell>
          <cell r="O355" t="str">
            <v>国による出荷制限</v>
          </cell>
          <cell r="P355" t="str">
            <v>（株）群馬分析センター</v>
          </cell>
          <cell r="Q355" t="str">
            <v>Ge</v>
          </cell>
          <cell r="R355">
            <v>45636</v>
          </cell>
          <cell r="S355">
            <v>45700</v>
          </cell>
          <cell r="T355" t="str">
            <v>&lt;4.45</v>
          </cell>
          <cell r="U355">
            <v>15.79</v>
          </cell>
          <cell r="V355">
            <v>16</v>
          </cell>
          <cell r="W355" t="str">
            <v>野生鳥獣肉</v>
          </cell>
        </row>
        <row r="356">
          <cell r="C356">
            <v>251</v>
          </cell>
          <cell r="D356">
            <v>354</v>
          </cell>
          <cell r="E356" t="str">
            <v>群馬県</v>
          </cell>
          <cell r="F356" t="str">
            <v>群馬県</v>
          </cell>
          <cell r="G356" t="str">
            <v>群馬県</v>
          </cell>
          <cell r="H356" t="str">
            <v>長野原町</v>
          </cell>
          <cell r="J356" t="str">
            <v>非流通品（出荷予定なし）</v>
          </cell>
          <cell r="K356" t="str">
            <v>野生鳥獣肉</v>
          </cell>
          <cell r="L356" t="str">
            <v>ニホンジカ</v>
          </cell>
          <cell r="O356" t="str">
            <v>国による出荷制限</v>
          </cell>
          <cell r="P356" t="str">
            <v>（株）群馬分析センター</v>
          </cell>
          <cell r="Q356" t="str">
            <v>Ge</v>
          </cell>
          <cell r="R356">
            <v>45549</v>
          </cell>
          <cell r="S356">
            <v>45701</v>
          </cell>
          <cell r="T356" t="str">
            <v>&lt;4.14</v>
          </cell>
          <cell r="U356">
            <v>21.7</v>
          </cell>
          <cell r="V356">
            <v>22</v>
          </cell>
          <cell r="W356" t="str">
            <v>野生鳥獣肉</v>
          </cell>
        </row>
        <row r="357">
          <cell r="C357">
            <v>251</v>
          </cell>
          <cell r="D357">
            <v>355</v>
          </cell>
          <cell r="E357" t="str">
            <v>群馬県</v>
          </cell>
          <cell r="F357" t="str">
            <v>群馬県</v>
          </cell>
          <cell r="G357" t="str">
            <v>群馬県</v>
          </cell>
          <cell r="H357" t="str">
            <v>長野原町</v>
          </cell>
          <cell r="J357" t="str">
            <v>非流通品（出荷予定なし）</v>
          </cell>
          <cell r="K357" t="str">
            <v>野生鳥獣肉</v>
          </cell>
          <cell r="L357" t="str">
            <v>ニホンジカ</v>
          </cell>
          <cell r="O357" t="str">
            <v>国による出荷制限</v>
          </cell>
          <cell r="P357" t="str">
            <v>（株）群馬分析センター</v>
          </cell>
          <cell r="Q357" t="str">
            <v>Ge</v>
          </cell>
          <cell r="R357">
            <v>45553</v>
          </cell>
          <cell r="S357">
            <v>45702</v>
          </cell>
          <cell r="T357" t="str">
            <v>&lt;4.55</v>
          </cell>
          <cell r="U357">
            <v>36.36</v>
          </cell>
          <cell r="V357">
            <v>36</v>
          </cell>
          <cell r="W357" t="str">
            <v>野生鳥獣肉</v>
          </cell>
        </row>
        <row r="358">
          <cell r="C358">
            <v>251</v>
          </cell>
          <cell r="D358">
            <v>356</v>
          </cell>
          <cell r="E358" t="str">
            <v>群馬県</v>
          </cell>
          <cell r="F358" t="str">
            <v>群馬県</v>
          </cell>
          <cell r="G358" t="str">
            <v>群馬県</v>
          </cell>
          <cell r="H358" t="str">
            <v>長野原町</v>
          </cell>
          <cell r="J358" t="str">
            <v>非流通品（出荷予定なし）</v>
          </cell>
          <cell r="K358" t="str">
            <v>野生鳥獣肉</v>
          </cell>
          <cell r="L358" t="str">
            <v>イノシシ</v>
          </cell>
          <cell r="O358" t="str">
            <v>国による出荷制限</v>
          </cell>
          <cell r="P358" t="str">
            <v>（株）群馬分析センター</v>
          </cell>
          <cell r="Q358" t="str">
            <v>Ge</v>
          </cell>
          <cell r="R358">
            <v>45570</v>
          </cell>
          <cell r="S358">
            <v>45702</v>
          </cell>
          <cell r="T358" t="str">
            <v>&lt;6.73</v>
          </cell>
          <cell r="U358">
            <v>47.88</v>
          </cell>
          <cell r="V358">
            <v>48</v>
          </cell>
          <cell r="W358" t="str">
            <v>野生鳥獣肉</v>
          </cell>
        </row>
        <row r="359">
          <cell r="C359">
            <v>251</v>
          </cell>
          <cell r="D359">
            <v>357</v>
          </cell>
          <cell r="E359" t="str">
            <v>群馬県</v>
          </cell>
          <cell r="F359" t="str">
            <v>群馬県</v>
          </cell>
          <cell r="G359" t="str">
            <v>群馬県</v>
          </cell>
          <cell r="H359" t="str">
            <v>長野原町</v>
          </cell>
          <cell r="J359" t="str">
            <v>非流通品（出荷予定なし）</v>
          </cell>
          <cell r="K359" t="str">
            <v>野生鳥獣肉</v>
          </cell>
          <cell r="L359" t="str">
            <v>ニホンジカ</v>
          </cell>
          <cell r="O359" t="str">
            <v>国による出荷制限</v>
          </cell>
          <cell r="P359" t="str">
            <v>（株）群馬分析センター</v>
          </cell>
          <cell r="Q359" t="str">
            <v>Ge</v>
          </cell>
          <cell r="R359">
            <v>45559</v>
          </cell>
          <cell r="S359">
            <v>45702</v>
          </cell>
          <cell r="T359" t="str">
            <v>&lt;7.34</v>
          </cell>
          <cell r="U359" t="str">
            <v>&lt;8.18</v>
          </cell>
          <cell r="V359" t="str">
            <v>&lt;16</v>
          </cell>
          <cell r="W359" t="str">
            <v>野生鳥獣肉</v>
          </cell>
        </row>
        <row r="360">
          <cell r="C360">
            <v>251</v>
          </cell>
          <cell r="D360">
            <v>358</v>
          </cell>
          <cell r="E360" t="str">
            <v>群馬県</v>
          </cell>
          <cell r="F360" t="str">
            <v>群馬県</v>
          </cell>
          <cell r="G360" t="str">
            <v>群馬県</v>
          </cell>
          <cell r="H360" t="str">
            <v>中之条町</v>
          </cell>
          <cell r="J360" t="str">
            <v>非流通品（出荷予定なし）</v>
          </cell>
          <cell r="K360" t="str">
            <v>野生鳥獣肉</v>
          </cell>
          <cell r="L360" t="str">
            <v>ニホンジカ</v>
          </cell>
          <cell r="O360" t="str">
            <v>国による出荷制限</v>
          </cell>
          <cell r="P360" t="str">
            <v>（株）群馬分析センター</v>
          </cell>
          <cell r="Q360" t="str">
            <v>Ge</v>
          </cell>
          <cell r="R360">
            <v>45669</v>
          </cell>
          <cell r="S360">
            <v>45702</v>
          </cell>
          <cell r="T360" t="str">
            <v>&lt;3.84</v>
          </cell>
          <cell r="U360">
            <v>10.42</v>
          </cell>
          <cell r="V360">
            <v>10</v>
          </cell>
          <cell r="W360" t="str">
            <v>野生鳥獣肉</v>
          </cell>
        </row>
        <row r="361">
          <cell r="C361">
            <v>251</v>
          </cell>
          <cell r="D361">
            <v>359</v>
          </cell>
          <cell r="E361" t="str">
            <v>群馬県</v>
          </cell>
          <cell r="F361" t="str">
            <v>群馬県</v>
          </cell>
          <cell r="G361" t="str">
            <v>群馬県</v>
          </cell>
          <cell r="H361" t="str">
            <v>東吾妻町</v>
          </cell>
          <cell r="J361" t="str">
            <v>非流通品（出荷予定なし）</v>
          </cell>
          <cell r="K361" t="str">
            <v>野生鳥獣肉</v>
          </cell>
          <cell r="L361" t="str">
            <v>ツキノワグマ</v>
          </cell>
          <cell r="O361" t="str">
            <v>国による出荷制限</v>
          </cell>
          <cell r="P361" t="str">
            <v>（株）群馬分析センター</v>
          </cell>
          <cell r="Q361" t="str">
            <v>Ge</v>
          </cell>
          <cell r="R361">
            <v>45623</v>
          </cell>
          <cell r="S361">
            <v>45702</v>
          </cell>
          <cell r="T361" t="str">
            <v>&lt;9.02</v>
          </cell>
          <cell r="U361">
            <v>170.36</v>
          </cell>
          <cell r="V361">
            <v>170</v>
          </cell>
          <cell r="W361" t="str">
            <v>野生鳥獣肉</v>
          </cell>
        </row>
        <row r="362">
          <cell r="C362">
            <v>252</v>
          </cell>
          <cell r="D362">
            <v>360</v>
          </cell>
          <cell r="E362" t="str">
            <v>群馬県</v>
          </cell>
          <cell r="F362" t="str">
            <v>群馬県</v>
          </cell>
          <cell r="G362" t="str">
            <v>群馬県</v>
          </cell>
          <cell r="H362" t="str">
            <v>太田市</v>
          </cell>
          <cell r="I362" t="str">
            <v>－</v>
          </cell>
          <cell r="J362" t="str">
            <v>非流通品（出荷予定あり）</v>
          </cell>
          <cell r="K362" t="str">
            <v>農産物</v>
          </cell>
          <cell r="L362" t="str">
            <v>シイタケ</v>
          </cell>
          <cell r="M362" t="str">
            <v>栽培</v>
          </cell>
          <cell r="N362" t="str">
            <v>原木、施設</v>
          </cell>
          <cell r="O362" t="str">
            <v>制限なし</v>
          </cell>
          <cell r="P362" t="str">
            <v xml:space="preserve">(株)食環境衛生研究所 </v>
          </cell>
          <cell r="Q362" t="str">
            <v>Ge</v>
          </cell>
          <cell r="R362">
            <v>45671</v>
          </cell>
          <cell r="S362">
            <v>45700</v>
          </cell>
          <cell r="T362" t="str">
            <v>&lt;9.61</v>
          </cell>
          <cell r="U362" t="str">
            <v>&lt;8.38</v>
          </cell>
          <cell r="V362" t="str">
            <v>&lt;18</v>
          </cell>
          <cell r="W362" t="str">
            <v>きのこ類（栽培）</v>
          </cell>
        </row>
        <row r="363">
          <cell r="C363">
            <v>253</v>
          </cell>
          <cell r="D363">
            <v>361</v>
          </cell>
          <cell r="E363" t="str">
            <v>群馬県</v>
          </cell>
          <cell r="F363" t="str">
            <v>群馬県</v>
          </cell>
          <cell r="G363" t="str">
            <v>群馬県</v>
          </cell>
          <cell r="H363" t="str">
            <v>渋川市</v>
          </cell>
          <cell r="I363" t="str">
            <v>－</v>
          </cell>
          <cell r="J363" t="str">
            <v>非流通品（出荷予定あり）</v>
          </cell>
          <cell r="K363" t="str">
            <v>農産物</v>
          </cell>
          <cell r="L363" t="str">
            <v>シイタケ</v>
          </cell>
          <cell r="M363" t="str">
            <v>栽培</v>
          </cell>
          <cell r="N363" t="str">
            <v>原木、施設</v>
          </cell>
          <cell r="O363" t="str">
            <v>制限なし</v>
          </cell>
          <cell r="P363" t="str">
            <v xml:space="preserve">(株)食環境衛生研究所 </v>
          </cell>
          <cell r="Q363" t="str">
            <v>Ge</v>
          </cell>
          <cell r="R363">
            <v>45679</v>
          </cell>
          <cell r="S363">
            <v>45700</v>
          </cell>
          <cell r="T363" t="str">
            <v>&lt;9.54</v>
          </cell>
          <cell r="U363">
            <v>11.6</v>
          </cell>
          <cell r="V363">
            <v>12</v>
          </cell>
          <cell r="W363" t="str">
            <v>きのこ類（栽培）</v>
          </cell>
        </row>
        <row r="364">
          <cell r="C364">
            <v>254</v>
          </cell>
          <cell r="D364">
            <v>362</v>
          </cell>
          <cell r="E364" t="str">
            <v>群馬県</v>
          </cell>
          <cell r="F364" t="str">
            <v>群馬県</v>
          </cell>
          <cell r="G364" t="str">
            <v>群馬県</v>
          </cell>
          <cell r="H364" t="str">
            <v>渋川市</v>
          </cell>
          <cell r="I364" t="str">
            <v>－</v>
          </cell>
          <cell r="J364" t="str">
            <v>非流通品（出荷予定あり）</v>
          </cell>
          <cell r="K364" t="str">
            <v>農産物</v>
          </cell>
          <cell r="L364" t="str">
            <v>シイタケ</v>
          </cell>
          <cell r="M364" t="str">
            <v>栽培</v>
          </cell>
          <cell r="N364" t="str">
            <v>原木、施設</v>
          </cell>
          <cell r="O364" t="str">
            <v>制限なし</v>
          </cell>
          <cell r="P364" t="str">
            <v xml:space="preserve">(株)食環境衛生研究所 </v>
          </cell>
          <cell r="Q364" t="str">
            <v>Ge</v>
          </cell>
          <cell r="R364">
            <v>45679</v>
          </cell>
          <cell r="S364">
            <v>45700</v>
          </cell>
          <cell r="T364" t="str">
            <v>&lt;9.37</v>
          </cell>
          <cell r="U364" t="str">
            <v>&lt;9.69</v>
          </cell>
          <cell r="V364" t="str">
            <v>&lt;19</v>
          </cell>
          <cell r="W364" t="str">
            <v>きのこ類（栽培）</v>
          </cell>
        </row>
        <row r="365">
          <cell r="C365">
            <v>255</v>
          </cell>
          <cell r="D365">
            <v>363</v>
          </cell>
          <cell r="E365" t="str">
            <v>群馬県</v>
          </cell>
          <cell r="F365" t="str">
            <v>群馬県</v>
          </cell>
          <cell r="G365" t="str">
            <v>群馬県</v>
          </cell>
          <cell r="H365" t="str">
            <v>高崎市</v>
          </cell>
          <cell r="I365" t="str">
            <v>－</v>
          </cell>
          <cell r="J365" t="str">
            <v>非流通品（出荷予定あり）</v>
          </cell>
          <cell r="K365" t="str">
            <v>農産物</v>
          </cell>
          <cell r="L365" t="str">
            <v>シイタケ</v>
          </cell>
          <cell r="M365" t="str">
            <v>栽培</v>
          </cell>
          <cell r="N365" t="str">
            <v>原木、施設</v>
          </cell>
          <cell r="O365" t="str">
            <v>制限なし</v>
          </cell>
          <cell r="P365" t="str">
            <v xml:space="preserve">(株)食環境衛生研究所 </v>
          </cell>
          <cell r="Q365" t="str">
            <v>Ge</v>
          </cell>
          <cell r="R365">
            <v>45673</v>
          </cell>
          <cell r="S365">
            <v>45700</v>
          </cell>
          <cell r="T365" t="str">
            <v>&lt;9.61</v>
          </cell>
          <cell r="U365" t="str">
            <v>&lt;7.96</v>
          </cell>
          <cell r="V365" t="str">
            <v>&lt;18</v>
          </cell>
          <cell r="W365" t="str">
            <v>きのこ類（栽培）</v>
          </cell>
        </row>
        <row r="366">
          <cell r="C366">
            <v>256</v>
          </cell>
          <cell r="D366">
            <v>364</v>
          </cell>
          <cell r="E366" t="str">
            <v>群馬県</v>
          </cell>
          <cell r="F366" t="str">
            <v>群馬県</v>
          </cell>
          <cell r="G366" t="str">
            <v>群馬県</v>
          </cell>
          <cell r="H366" t="str">
            <v>高崎市</v>
          </cell>
          <cell r="I366" t="str">
            <v>－</v>
          </cell>
          <cell r="J366" t="str">
            <v>非流通品（出荷予定あり）</v>
          </cell>
          <cell r="K366" t="str">
            <v>農産物</v>
          </cell>
          <cell r="L366" t="str">
            <v>シイタケ</v>
          </cell>
          <cell r="M366" t="str">
            <v>栽培</v>
          </cell>
          <cell r="N366" t="str">
            <v>原木、施設</v>
          </cell>
          <cell r="O366" t="str">
            <v>制限なし</v>
          </cell>
          <cell r="P366" t="str">
            <v xml:space="preserve">(株)食環境衛生研究所 </v>
          </cell>
          <cell r="Q366" t="str">
            <v>Ge</v>
          </cell>
          <cell r="R366">
            <v>45687</v>
          </cell>
          <cell r="S366">
            <v>45700</v>
          </cell>
          <cell r="T366" t="str">
            <v>&lt;9.63</v>
          </cell>
          <cell r="U366">
            <v>10.6</v>
          </cell>
          <cell r="V366">
            <v>11</v>
          </cell>
          <cell r="W366" t="str">
            <v>きのこ類（栽培）</v>
          </cell>
        </row>
        <row r="367">
          <cell r="C367">
            <v>257</v>
          </cell>
          <cell r="D367">
            <v>365</v>
          </cell>
          <cell r="E367" t="str">
            <v>群馬県</v>
          </cell>
          <cell r="F367" t="str">
            <v>群馬県</v>
          </cell>
          <cell r="G367" t="str">
            <v>群馬県</v>
          </cell>
          <cell r="H367" t="str">
            <v>渋川市</v>
          </cell>
          <cell r="I367" t="str">
            <v>－</v>
          </cell>
          <cell r="J367" t="str">
            <v>非流通品（出荷予定あり）</v>
          </cell>
          <cell r="K367" t="str">
            <v>農産物</v>
          </cell>
          <cell r="L367" t="str">
            <v>シイタケ</v>
          </cell>
          <cell r="M367" t="str">
            <v>栽培</v>
          </cell>
          <cell r="N367" t="str">
            <v>原木、施設</v>
          </cell>
          <cell r="O367" t="str">
            <v>制限なし</v>
          </cell>
          <cell r="P367" t="str">
            <v xml:space="preserve">(株)食環境衛生研究所 </v>
          </cell>
          <cell r="Q367" t="str">
            <v>Ge</v>
          </cell>
          <cell r="R367">
            <v>45707</v>
          </cell>
          <cell r="S367">
            <v>45714</v>
          </cell>
          <cell r="T367" t="str">
            <v>&lt;8.76</v>
          </cell>
          <cell r="U367">
            <v>16.5</v>
          </cell>
          <cell r="V367">
            <v>17</v>
          </cell>
          <cell r="W367" t="str">
            <v>きのこ類（栽培）</v>
          </cell>
        </row>
        <row r="368">
          <cell r="C368">
            <v>258</v>
          </cell>
          <cell r="D368">
            <v>366</v>
          </cell>
          <cell r="E368" t="str">
            <v>群馬県</v>
          </cell>
          <cell r="F368" t="str">
            <v>群馬県</v>
          </cell>
          <cell r="G368" t="str">
            <v>群馬県</v>
          </cell>
          <cell r="H368" t="str">
            <v>中之条町</v>
          </cell>
          <cell r="I368" t="str">
            <v>上沢渡川</v>
          </cell>
          <cell r="J368" t="str">
            <v>非流通品（出荷予定なし）</v>
          </cell>
          <cell r="K368" t="str">
            <v>水産物</v>
          </cell>
          <cell r="L368" t="str">
            <v>イワナ</v>
          </cell>
          <cell r="M368" t="str">
            <v>天然</v>
          </cell>
          <cell r="O368" t="str">
            <v>制限なし</v>
          </cell>
          <cell r="P368" t="str">
            <v>東北緑化環境保全(株)</v>
          </cell>
          <cell r="Q368" t="str">
            <v>Ge</v>
          </cell>
          <cell r="R368">
            <v>45723</v>
          </cell>
          <cell r="S368">
            <v>45737</v>
          </cell>
          <cell r="T368" t="str">
            <v>&lt;4.9</v>
          </cell>
          <cell r="U368">
            <v>15</v>
          </cell>
          <cell r="V368">
            <v>15</v>
          </cell>
          <cell r="W368" t="str">
            <v>水産物（天然）</v>
          </cell>
        </row>
        <row r="369">
          <cell r="C369">
            <v>259</v>
          </cell>
          <cell r="D369">
            <v>367</v>
          </cell>
          <cell r="E369" t="str">
            <v>群馬県</v>
          </cell>
          <cell r="F369" t="str">
            <v>群馬県</v>
          </cell>
          <cell r="G369" t="str">
            <v>群馬県</v>
          </cell>
          <cell r="H369" t="str">
            <v>中之条町</v>
          </cell>
          <cell r="I369" t="str">
            <v>四万川</v>
          </cell>
          <cell r="J369" t="str">
            <v>非流通品（出荷予定なし）</v>
          </cell>
          <cell r="K369" t="str">
            <v>水産物</v>
          </cell>
          <cell r="L369" t="str">
            <v>イワナ</v>
          </cell>
          <cell r="M369" t="str">
            <v>天然</v>
          </cell>
          <cell r="O369" t="str">
            <v>制限なし</v>
          </cell>
          <cell r="P369" t="str">
            <v>東北緑化環境保全(株)</v>
          </cell>
          <cell r="Q369" t="str">
            <v>Ge</v>
          </cell>
          <cell r="R369">
            <v>45724</v>
          </cell>
          <cell r="S369">
            <v>45737</v>
          </cell>
          <cell r="T369" t="str">
            <v>&lt;6.5</v>
          </cell>
          <cell r="U369">
            <v>28</v>
          </cell>
          <cell r="V369">
            <v>28</v>
          </cell>
          <cell r="W369" t="str">
            <v>水産物（天然）</v>
          </cell>
        </row>
        <row r="370">
          <cell r="C370">
            <v>260</v>
          </cell>
          <cell r="D370">
            <v>368</v>
          </cell>
          <cell r="E370" t="str">
            <v>群馬県</v>
          </cell>
          <cell r="F370" t="str">
            <v>群馬県</v>
          </cell>
          <cell r="G370" t="str">
            <v>群馬県</v>
          </cell>
          <cell r="H370" t="str">
            <v>中之条町</v>
          </cell>
          <cell r="I370" t="str">
            <v>名久田川</v>
          </cell>
          <cell r="J370" t="str">
            <v>非流通品（出荷予定なし）</v>
          </cell>
          <cell r="K370" t="str">
            <v>水産物</v>
          </cell>
          <cell r="L370" t="str">
            <v>イワナ</v>
          </cell>
          <cell r="M370" t="str">
            <v>天然</v>
          </cell>
          <cell r="O370" t="str">
            <v>制限なし</v>
          </cell>
          <cell r="P370" t="str">
            <v>東北緑化環境保全(株)</v>
          </cell>
          <cell r="Q370" t="str">
            <v>Ge</v>
          </cell>
          <cell r="R370">
            <v>45722</v>
          </cell>
          <cell r="S370">
            <v>45737</v>
          </cell>
          <cell r="T370" t="str">
            <v>&lt;4.3</v>
          </cell>
          <cell r="U370" t="str">
            <v>&lt;4.4</v>
          </cell>
          <cell r="V370" t="str">
            <v>&lt;8.7</v>
          </cell>
          <cell r="W370" t="str">
            <v>水産物（天然）</v>
          </cell>
        </row>
        <row r="371">
          <cell r="C371">
            <v>261</v>
          </cell>
          <cell r="D371">
            <v>369</v>
          </cell>
          <cell r="E371" t="str">
            <v>群馬県</v>
          </cell>
          <cell r="F371" t="str">
            <v>群馬県</v>
          </cell>
          <cell r="G371" t="str">
            <v>群馬県</v>
          </cell>
          <cell r="H371" t="str">
            <v>東吾妻町</v>
          </cell>
          <cell r="I371" t="str">
            <v>今川</v>
          </cell>
          <cell r="J371" t="str">
            <v>非流通品（出荷予定なし）</v>
          </cell>
          <cell r="K371" t="str">
            <v>水産物</v>
          </cell>
          <cell r="L371" t="str">
            <v>イワナ</v>
          </cell>
          <cell r="M371" t="str">
            <v>天然</v>
          </cell>
          <cell r="O371" t="str">
            <v>制限なし</v>
          </cell>
          <cell r="P371" t="str">
            <v>東北緑化環境保全(株)</v>
          </cell>
          <cell r="Q371" t="str">
            <v>Ge</v>
          </cell>
          <cell r="R371">
            <v>45729</v>
          </cell>
          <cell r="S371">
            <v>45737</v>
          </cell>
          <cell r="T371" t="str">
            <v>&lt;7.3</v>
          </cell>
          <cell r="U371">
            <v>20</v>
          </cell>
          <cell r="V371">
            <v>20</v>
          </cell>
          <cell r="W371" t="str">
            <v>水産物（天然）</v>
          </cell>
        </row>
        <row r="372">
          <cell r="C372">
            <v>262</v>
          </cell>
          <cell r="D372">
            <v>370</v>
          </cell>
          <cell r="E372" t="str">
            <v>群馬県</v>
          </cell>
          <cell r="F372" t="str">
            <v>群馬県</v>
          </cell>
          <cell r="G372" t="str">
            <v>群馬県</v>
          </cell>
          <cell r="H372" t="str">
            <v>東吾妻町</v>
          </cell>
          <cell r="I372" t="str">
            <v>温川</v>
          </cell>
          <cell r="J372" t="str">
            <v>非流通品（出荷予定なし）</v>
          </cell>
          <cell r="K372" t="str">
            <v>水産物</v>
          </cell>
          <cell r="L372" t="str">
            <v>イワナ</v>
          </cell>
          <cell r="M372" t="str">
            <v>天然</v>
          </cell>
          <cell r="O372" t="str">
            <v>制限なし</v>
          </cell>
          <cell r="P372" t="str">
            <v>東北緑化環境保全(株)</v>
          </cell>
          <cell r="Q372" t="str">
            <v>Ge</v>
          </cell>
          <cell r="R372">
            <v>45729</v>
          </cell>
          <cell r="S372">
            <v>45737</v>
          </cell>
          <cell r="T372" t="str">
            <v>&lt;8.2</v>
          </cell>
          <cell r="U372">
            <v>10</v>
          </cell>
          <cell r="V372">
            <v>10</v>
          </cell>
          <cell r="W372" t="str">
            <v>水産物（天然）</v>
          </cell>
        </row>
        <row r="373">
          <cell r="C373">
            <v>263</v>
          </cell>
          <cell r="D373">
            <v>371</v>
          </cell>
          <cell r="E373" t="str">
            <v>群馬県</v>
          </cell>
          <cell r="F373" t="str">
            <v>群馬県</v>
          </cell>
          <cell r="G373" t="str">
            <v>群馬県</v>
          </cell>
          <cell r="H373" t="str">
            <v>東吾妻町</v>
          </cell>
          <cell r="I373" t="str">
            <v>見城川</v>
          </cell>
          <cell r="J373" t="str">
            <v>非流通品（出荷予定なし）</v>
          </cell>
          <cell r="K373" t="str">
            <v>水産物</v>
          </cell>
          <cell r="L373" t="str">
            <v>イワナ</v>
          </cell>
          <cell r="M373" t="str">
            <v>天然</v>
          </cell>
          <cell r="O373" t="str">
            <v>制限なし</v>
          </cell>
          <cell r="P373" t="str">
            <v>東北緑化環境保全(株)</v>
          </cell>
          <cell r="Q373" t="str">
            <v>Ge</v>
          </cell>
          <cell r="R373">
            <v>45731</v>
          </cell>
          <cell r="S373">
            <v>45737</v>
          </cell>
          <cell r="T373" t="str">
            <v>&lt;6.1</v>
          </cell>
          <cell r="U373" t="str">
            <v>&lt;6.7</v>
          </cell>
          <cell r="V373" t="str">
            <v>&lt;13</v>
          </cell>
          <cell r="W373" t="str">
            <v>水産物（天然）</v>
          </cell>
        </row>
        <row r="374">
          <cell r="C374">
            <v>264</v>
          </cell>
          <cell r="D374">
            <v>372</v>
          </cell>
          <cell r="E374" t="str">
            <v>群馬県</v>
          </cell>
          <cell r="F374" t="str">
            <v>群馬県</v>
          </cell>
          <cell r="G374" t="str">
            <v>群馬県</v>
          </cell>
          <cell r="H374" t="str">
            <v>東吾妻町</v>
          </cell>
          <cell r="I374" t="str">
            <v>泉沢川</v>
          </cell>
          <cell r="J374" t="str">
            <v>非流通品（出荷予定なし）</v>
          </cell>
          <cell r="K374" t="str">
            <v>水産物</v>
          </cell>
          <cell r="L374" t="str">
            <v>イワナ</v>
          </cell>
          <cell r="M374" t="str">
            <v>天然</v>
          </cell>
          <cell r="O374" t="str">
            <v>制限なし</v>
          </cell>
          <cell r="P374" t="str">
            <v>東北緑化環境保全(株)</v>
          </cell>
          <cell r="Q374" t="str">
            <v>Ge</v>
          </cell>
          <cell r="R374">
            <v>45728</v>
          </cell>
          <cell r="S374">
            <v>45737</v>
          </cell>
          <cell r="T374" t="str">
            <v>&lt;5.9</v>
          </cell>
          <cell r="U374">
            <v>20</v>
          </cell>
          <cell r="V374">
            <v>20</v>
          </cell>
          <cell r="W374" t="str">
            <v>水産物（天然）</v>
          </cell>
        </row>
        <row r="375">
          <cell r="C375">
            <v>265</v>
          </cell>
          <cell r="D375">
            <v>373</v>
          </cell>
          <cell r="E375" t="str">
            <v>群馬県</v>
          </cell>
          <cell r="F375" t="str">
            <v>群馬県</v>
          </cell>
          <cell r="G375" t="str">
            <v>群馬県</v>
          </cell>
          <cell r="H375" t="str">
            <v>東吾妻町</v>
          </cell>
          <cell r="I375" t="str">
            <v>金井川</v>
          </cell>
          <cell r="J375" t="str">
            <v>非流通品（出荷予定なし）</v>
          </cell>
          <cell r="K375" t="str">
            <v>水産物</v>
          </cell>
          <cell r="L375" t="str">
            <v>イワナ</v>
          </cell>
          <cell r="M375" t="str">
            <v>天然</v>
          </cell>
          <cell r="O375" t="str">
            <v>制限なし</v>
          </cell>
          <cell r="P375" t="str">
            <v>東北緑化環境保全(株)</v>
          </cell>
          <cell r="Q375" t="str">
            <v>Ge</v>
          </cell>
          <cell r="R375">
            <v>45727</v>
          </cell>
          <cell r="S375">
            <v>45737</v>
          </cell>
          <cell r="T375" t="str">
            <v>&lt;4.9</v>
          </cell>
          <cell r="U375">
            <v>9.4</v>
          </cell>
          <cell r="V375">
            <v>9.4</v>
          </cell>
          <cell r="W375" t="str">
            <v>水産物（天然）</v>
          </cell>
        </row>
        <row r="376">
          <cell r="C376">
            <v>266</v>
          </cell>
          <cell r="D376">
            <v>374</v>
          </cell>
          <cell r="E376" t="str">
            <v>群馬県</v>
          </cell>
          <cell r="F376" t="str">
            <v>群馬県</v>
          </cell>
          <cell r="G376" t="str">
            <v>群馬県</v>
          </cell>
          <cell r="H376" t="str">
            <v>中之条町</v>
          </cell>
          <cell r="I376" t="str">
            <v>上沢渡川</v>
          </cell>
          <cell r="J376" t="str">
            <v>非流通品（出荷予定なし）</v>
          </cell>
          <cell r="K376" t="str">
            <v>水産物</v>
          </cell>
          <cell r="L376" t="str">
            <v>ヤマメ</v>
          </cell>
          <cell r="M376" t="str">
            <v>天然</v>
          </cell>
          <cell r="O376" t="str">
            <v>制限なし</v>
          </cell>
          <cell r="P376" t="str">
            <v>東北緑化環境保全(株)</v>
          </cell>
          <cell r="Q376" t="str">
            <v>Ge</v>
          </cell>
          <cell r="R376">
            <v>45729</v>
          </cell>
          <cell r="S376">
            <v>45737</v>
          </cell>
          <cell r="T376" t="str">
            <v>&lt;6.6</v>
          </cell>
          <cell r="U376" t="str">
            <v>&lt;6.1</v>
          </cell>
          <cell r="V376" t="str">
            <v>&lt;13</v>
          </cell>
          <cell r="W376" t="str">
            <v>水産物（天然）</v>
          </cell>
        </row>
        <row r="377">
          <cell r="C377">
            <v>267</v>
          </cell>
          <cell r="D377">
            <v>375</v>
          </cell>
          <cell r="E377" t="str">
            <v>群馬県</v>
          </cell>
          <cell r="F377" t="str">
            <v>群馬県</v>
          </cell>
          <cell r="G377" t="str">
            <v>群馬県</v>
          </cell>
          <cell r="H377" t="str">
            <v>中之条町</v>
          </cell>
          <cell r="I377" t="str">
            <v>四万川</v>
          </cell>
          <cell r="J377" t="str">
            <v>非流通品（出荷予定なし）</v>
          </cell>
          <cell r="K377" t="str">
            <v>水産物</v>
          </cell>
          <cell r="L377" t="str">
            <v>ヤマメ</v>
          </cell>
          <cell r="M377" t="str">
            <v>天然</v>
          </cell>
          <cell r="O377" t="str">
            <v>制限なし</v>
          </cell>
          <cell r="P377" t="str">
            <v>東北緑化環境保全(株)</v>
          </cell>
          <cell r="Q377" t="str">
            <v>Ge</v>
          </cell>
          <cell r="R377">
            <v>45726</v>
          </cell>
          <cell r="S377">
            <v>45737</v>
          </cell>
          <cell r="T377" t="str">
            <v>&lt;6.3</v>
          </cell>
          <cell r="U377">
            <v>21</v>
          </cell>
          <cell r="V377">
            <v>21</v>
          </cell>
          <cell r="W377" t="str">
            <v>水産物（天然）</v>
          </cell>
        </row>
        <row r="378">
          <cell r="C378">
            <v>268</v>
          </cell>
          <cell r="D378">
            <v>376</v>
          </cell>
          <cell r="E378" t="str">
            <v>群馬県</v>
          </cell>
          <cell r="F378" t="str">
            <v>群馬県</v>
          </cell>
          <cell r="G378" t="str">
            <v>群馬県</v>
          </cell>
          <cell r="H378" t="str">
            <v>中之条町</v>
          </cell>
          <cell r="I378" t="str">
            <v>名久田川</v>
          </cell>
          <cell r="J378" t="str">
            <v>非流通品（出荷予定なし）</v>
          </cell>
          <cell r="K378" t="str">
            <v>水産物</v>
          </cell>
          <cell r="L378" t="str">
            <v>ヤマメ</v>
          </cell>
          <cell r="M378" t="str">
            <v>天然</v>
          </cell>
          <cell r="O378" t="str">
            <v>制限なし</v>
          </cell>
          <cell r="P378" t="str">
            <v>東北緑化環境保全(株)</v>
          </cell>
          <cell r="Q378" t="str">
            <v>Ge</v>
          </cell>
          <cell r="R378">
            <v>45726</v>
          </cell>
          <cell r="S378">
            <v>45737</v>
          </cell>
          <cell r="T378" t="str">
            <v>&lt;4.8</v>
          </cell>
          <cell r="U378">
            <v>5.7</v>
          </cell>
          <cell r="V378">
            <v>5.7</v>
          </cell>
          <cell r="W378" t="str">
            <v>水産物（天然）</v>
          </cell>
        </row>
        <row r="379">
          <cell r="C379">
            <v>269</v>
          </cell>
          <cell r="D379">
            <v>377</v>
          </cell>
          <cell r="E379" t="str">
            <v>群馬県</v>
          </cell>
          <cell r="F379" t="str">
            <v>群馬県</v>
          </cell>
          <cell r="G379" t="str">
            <v>群馬県</v>
          </cell>
          <cell r="H379" t="str">
            <v>東吾妻町</v>
          </cell>
          <cell r="I379" t="str">
            <v>今川</v>
          </cell>
          <cell r="J379" t="str">
            <v>非流通品（出荷予定なし）</v>
          </cell>
          <cell r="K379" t="str">
            <v>水産物</v>
          </cell>
          <cell r="L379" t="str">
            <v>ヤマメ</v>
          </cell>
          <cell r="M379" t="str">
            <v>天然</v>
          </cell>
          <cell r="O379" t="str">
            <v>制限なし</v>
          </cell>
          <cell r="P379" t="str">
            <v>東北緑化環境保全(株)</v>
          </cell>
          <cell r="Q379" t="str">
            <v>Ge</v>
          </cell>
          <cell r="R379">
            <v>45728</v>
          </cell>
          <cell r="S379">
            <v>45737</v>
          </cell>
          <cell r="T379" t="str">
            <v>&lt;6.7</v>
          </cell>
          <cell r="U379" t="str">
            <v>&lt;5.3</v>
          </cell>
          <cell r="V379" t="str">
            <v>&lt;12</v>
          </cell>
          <cell r="W379" t="str">
            <v>水産物（天然）</v>
          </cell>
        </row>
        <row r="380">
          <cell r="C380">
            <v>270</v>
          </cell>
          <cell r="D380">
            <v>378</v>
          </cell>
          <cell r="E380" t="str">
            <v>群馬県</v>
          </cell>
          <cell r="F380" t="str">
            <v>群馬県</v>
          </cell>
          <cell r="G380" t="str">
            <v>群馬県</v>
          </cell>
          <cell r="H380" t="str">
            <v>東吾妻町</v>
          </cell>
          <cell r="I380" t="str">
            <v>温川</v>
          </cell>
          <cell r="J380" t="str">
            <v>非流通品（出荷予定なし）</v>
          </cell>
          <cell r="K380" t="str">
            <v>水産物</v>
          </cell>
          <cell r="L380" t="str">
            <v>ヤマメ</v>
          </cell>
          <cell r="M380" t="str">
            <v>天然</v>
          </cell>
          <cell r="O380" t="str">
            <v>制限なし</v>
          </cell>
          <cell r="P380" t="str">
            <v>東北緑化環境保全(株)</v>
          </cell>
          <cell r="Q380" t="str">
            <v>Ge</v>
          </cell>
          <cell r="R380">
            <v>45730</v>
          </cell>
          <cell r="S380">
            <v>45737</v>
          </cell>
          <cell r="T380" t="str">
            <v>&lt;5.3</v>
          </cell>
          <cell r="U380" t="str">
            <v>&lt;5.7</v>
          </cell>
          <cell r="V380" t="str">
            <v>&lt;11</v>
          </cell>
          <cell r="W380" t="str">
            <v>水産物（天然）</v>
          </cell>
        </row>
        <row r="381">
          <cell r="C381">
            <v>271</v>
          </cell>
          <cell r="D381">
            <v>379</v>
          </cell>
          <cell r="E381" t="str">
            <v>群馬県</v>
          </cell>
          <cell r="F381" t="str">
            <v>群馬県</v>
          </cell>
          <cell r="G381" t="str">
            <v>群馬県</v>
          </cell>
          <cell r="H381" t="str">
            <v>東吾妻町</v>
          </cell>
          <cell r="I381" t="str">
            <v>見城川</v>
          </cell>
          <cell r="J381" t="str">
            <v>非流通品（出荷予定なし）</v>
          </cell>
          <cell r="K381" t="str">
            <v>水産物</v>
          </cell>
          <cell r="L381" t="str">
            <v>ヤマメ</v>
          </cell>
          <cell r="M381" t="str">
            <v>天然</v>
          </cell>
          <cell r="O381" t="str">
            <v>制限なし</v>
          </cell>
          <cell r="P381" t="str">
            <v>東北緑化環境保全(株)</v>
          </cell>
          <cell r="Q381" t="str">
            <v>Ge</v>
          </cell>
          <cell r="R381">
            <v>45727</v>
          </cell>
          <cell r="S381">
            <v>45737</v>
          </cell>
          <cell r="T381" t="str">
            <v>&lt;6.3</v>
          </cell>
          <cell r="U381" t="str">
            <v>&lt;5.7</v>
          </cell>
          <cell r="V381" t="str">
            <v>&lt;12</v>
          </cell>
          <cell r="W381" t="str">
            <v>水産物（天然）</v>
          </cell>
        </row>
        <row r="382">
          <cell r="C382">
            <v>272</v>
          </cell>
          <cell r="D382">
            <v>380</v>
          </cell>
          <cell r="E382" t="str">
            <v>群馬県</v>
          </cell>
          <cell r="F382" t="str">
            <v>群馬県</v>
          </cell>
          <cell r="G382" t="str">
            <v>群馬県</v>
          </cell>
          <cell r="H382" t="str">
            <v>東吾妻町</v>
          </cell>
          <cell r="I382" t="str">
            <v>泉沢川</v>
          </cell>
          <cell r="J382" t="str">
            <v>非流通品（出荷予定なし）</v>
          </cell>
          <cell r="K382" t="str">
            <v>水産物</v>
          </cell>
          <cell r="L382" t="str">
            <v>ヤマメ</v>
          </cell>
          <cell r="M382" t="str">
            <v>天然</v>
          </cell>
          <cell r="O382" t="str">
            <v>制限なし</v>
          </cell>
          <cell r="P382" t="str">
            <v>東北緑化環境保全(株)</v>
          </cell>
          <cell r="Q382" t="str">
            <v>Ge</v>
          </cell>
          <cell r="R382">
            <v>45726</v>
          </cell>
          <cell r="S382">
            <v>45737</v>
          </cell>
          <cell r="T382" t="str">
            <v>&lt;5.8</v>
          </cell>
          <cell r="U382" t="str">
            <v>&lt;6.5</v>
          </cell>
          <cell r="V382" t="str">
            <v>&lt;12</v>
          </cell>
          <cell r="W382" t="str">
            <v>水産物（天然）</v>
          </cell>
        </row>
        <row r="383">
          <cell r="C383">
            <v>273</v>
          </cell>
          <cell r="D383">
            <v>381</v>
          </cell>
          <cell r="E383" t="str">
            <v>群馬県</v>
          </cell>
          <cell r="F383" t="str">
            <v>群馬県</v>
          </cell>
          <cell r="G383" t="str">
            <v>群馬県</v>
          </cell>
          <cell r="H383" t="str">
            <v>東吾妻町</v>
          </cell>
          <cell r="I383" t="str">
            <v>金井川</v>
          </cell>
          <cell r="J383" t="str">
            <v>非流通品（出荷予定なし）</v>
          </cell>
          <cell r="K383" t="str">
            <v>水産物</v>
          </cell>
          <cell r="L383" t="str">
            <v>ヤマメ</v>
          </cell>
          <cell r="M383" t="str">
            <v>天然</v>
          </cell>
          <cell r="O383" t="str">
            <v>制限なし</v>
          </cell>
          <cell r="P383" t="str">
            <v>東北緑化環境保全(株)</v>
          </cell>
          <cell r="Q383" t="str">
            <v>Ge</v>
          </cell>
          <cell r="R383">
            <v>45722</v>
          </cell>
          <cell r="S383">
            <v>45737</v>
          </cell>
          <cell r="T383" t="str">
            <v>&lt;5.9</v>
          </cell>
          <cell r="U383" t="str">
            <v>&lt;6.4</v>
          </cell>
          <cell r="V383" t="str">
            <v>&lt;12</v>
          </cell>
          <cell r="W383" t="str">
            <v>水産物（天然）</v>
          </cell>
        </row>
        <row r="384">
          <cell r="C384">
            <v>274</v>
          </cell>
          <cell r="D384">
            <v>382</v>
          </cell>
          <cell r="E384" t="str">
            <v>群馬県</v>
          </cell>
          <cell r="F384" t="str">
            <v>群馬県</v>
          </cell>
          <cell r="G384" t="str">
            <v>群馬県</v>
          </cell>
          <cell r="H384" t="str">
            <v>東吾妻町</v>
          </cell>
          <cell r="I384" t="str">
            <v>－</v>
          </cell>
          <cell r="J384" t="str">
            <v>非流通品（出荷予定あり）</v>
          </cell>
          <cell r="K384" t="str">
            <v>農産物</v>
          </cell>
          <cell r="L384" t="str">
            <v>シイタケ</v>
          </cell>
          <cell r="M384" t="str">
            <v>栽培</v>
          </cell>
          <cell r="N384" t="str">
            <v>原木、施設</v>
          </cell>
          <cell r="O384" t="str">
            <v>制限なし</v>
          </cell>
          <cell r="P384" t="str">
            <v xml:space="preserve">(株)食環境衛生研究所 </v>
          </cell>
          <cell r="Q384" t="str">
            <v>Ge</v>
          </cell>
          <cell r="R384">
            <v>45734</v>
          </cell>
          <cell r="S384">
            <v>45742</v>
          </cell>
          <cell r="T384" t="str">
            <v>&lt;9.54</v>
          </cell>
          <cell r="U384">
            <v>15.8</v>
          </cell>
          <cell r="V384">
            <v>16</v>
          </cell>
          <cell r="W384" t="str">
            <v>きのこ類（栽培）</v>
          </cell>
        </row>
        <row r="385">
          <cell r="C385">
            <v>275</v>
          </cell>
          <cell r="D385">
            <v>383</v>
          </cell>
          <cell r="E385" t="str">
            <v>群馬県</v>
          </cell>
          <cell r="F385" t="str">
            <v>群馬県</v>
          </cell>
          <cell r="G385" t="str">
            <v>群馬県</v>
          </cell>
          <cell r="H385" t="str">
            <v>桐生市</v>
          </cell>
          <cell r="I385" t="str">
            <v>－</v>
          </cell>
          <cell r="J385" t="str">
            <v>非流通品（出荷予定なし）</v>
          </cell>
          <cell r="K385" t="str">
            <v>農産物</v>
          </cell>
          <cell r="L385" t="str">
            <v>タケノコ
(モウソウチク)</v>
          </cell>
          <cell r="M385" t="str">
            <v>野生</v>
          </cell>
          <cell r="N385" t="str">
            <v>－</v>
          </cell>
          <cell r="O385" t="str">
            <v>制限なし</v>
          </cell>
          <cell r="P385" t="str">
            <v xml:space="preserve">(株)食環境衛生研究所 </v>
          </cell>
          <cell r="Q385" t="str">
            <v>Ge</v>
          </cell>
          <cell r="R385">
            <v>45733</v>
          </cell>
          <cell r="S385">
            <v>45742</v>
          </cell>
          <cell r="T385" t="str">
            <v>&lt;9.65</v>
          </cell>
          <cell r="U385" t="str">
            <v>&lt;9.58</v>
          </cell>
          <cell r="V385" t="str">
            <v>&lt;19</v>
          </cell>
          <cell r="W385" t="str">
            <v>山菜類（野生）</v>
          </cell>
        </row>
        <row r="386">
          <cell r="C386">
            <v>275</v>
          </cell>
          <cell r="D386">
            <v>384</v>
          </cell>
        </row>
        <row r="387">
          <cell r="C387">
            <v>275</v>
          </cell>
          <cell r="D387">
            <v>385</v>
          </cell>
        </row>
        <row r="388">
          <cell r="C388">
            <v>275</v>
          </cell>
          <cell r="D388">
            <v>386</v>
          </cell>
        </row>
        <row r="389">
          <cell r="C389">
            <v>275</v>
          </cell>
          <cell r="D389">
            <v>387</v>
          </cell>
        </row>
        <row r="390">
          <cell r="C390">
            <v>275</v>
          </cell>
          <cell r="D390">
            <v>388</v>
          </cell>
        </row>
        <row r="391">
          <cell r="C391">
            <v>275</v>
          </cell>
          <cell r="D391">
            <v>389</v>
          </cell>
        </row>
        <row r="392">
          <cell r="C392">
            <v>275</v>
          </cell>
          <cell r="D392">
            <v>390</v>
          </cell>
        </row>
        <row r="393">
          <cell r="C393">
            <v>275</v>
          </cell>
          <cell r="D393">
            <v>391</v>
          </cell>
        </row>
        <row r="394">
          <cell r="C394">
            <v>275</v>
          </cell>
          <cell r="D394">
            <v>392</v>
          </cell>
        </row>
        <row r="395">
          <cell r="C395">
            <v>275</v>
          </cell>
          <cell r="D395">
            <v>393</v>
          </cell>
        </row>
        <row r="396">
          <cell r="C396">
            <v>275</v>
          </cell>
          <cell r="D396">
            <v>394</v>
          </cell>
        </row>
        <row r="397">
          <cell r="C397">
            <v>275</v>
          </cell>
          <cell r="D397">
            <v>395</v>
          </cell>
        </row>
        <row r="398">
          <cell r="C398">
            <v>275</v>
          </cell>
          <cell r="D398">
            <v>396</v>
          </cell>
        </row>
        <row r="399">
          <cell r="C399">
            <v>275</v>
          </cell>
          <cell r="D399">
            <v>397</v>
          </cell>
        </row>
        <row r="400">
          <cell r="C400">
            <v>275</v>
          </cell>
          <cell r="D400">
            <v>398</v>
          </cell>
        </row>
        <row r="401">
          <cell r="C401">
            <v>275</v>
          </cell>
          <cell r="D401">
            <v>399</v>
          </cell>
        </row>
        <row r="402">
          <cell r="C402">
            <v>275</v>
          </cell>
          <cell r="D402">
            <v>400</v>
          </cell>
        </row>
        <row r="403">
          <cell r="C403">
            <v>275</v>
          </cell>
          <cell r="D403">
            <v>401</v>
          </cell>
        </row>
        <row r="404">
          <cell r="C404">
            <v>275</v>
          </cell>
          <cell r="D404">
            <v>402</v>
          </cell>
        </row>
        <row r="405">
          <cell r="C405">
            <v>275</v>
          </cell>
          <cell r="D405">
            <v>403</v>
          </cell>
        </row>
        <row r="406">
          <cell r="C406">
            <v>275</v>
          </cell>
          <cell r="D406">
            <v>404</v>
          </cell>
        </row>
        <row r="407">
          <cell r="C407">
            <v>275</v>
          </cell>
          <cell r="D407">
            <v>405</v>
          </cell>
        </row>
        <row r="408">
          <cell r="C408">
            <v>275</v>
          </cell>
          <cell r="D408">
            <v>406</v>
          </cell>
        </row>
        <row r="409">
          <cell r="C409">
            <v>275</v>
          </cell>
          <cell r="D409">
            <v>407</v>
          </cell>
        </row>
        <row r="410">
          <cell r="C410">
            <v>275</v>
          </cell>
          <cell r="D410">
            <v>408</v>
          </cell>
        </row>
        <row r="411">
          <cell r="C411">
            <v>275</v>
          </cell>
          <cell r="D411">
            <v>409</v>
          </cell>
        </row>
        <row r="412">
          <cell r="C412">
            <v>275</v>
          </cell>
          <cell r="D412">
            <v>410</v>
          </cell>
        </row>
        <row r="413">
          <cell r="C413">
            <v>275</v>
          </cell>
          <cell r="D413">
            <v>411</v>
          </cell>
        </row>
        <row r="414">
          <cell r="C414">
            <v>275</v>
          </cell>
          <cell r="D414">
            <v>412</v>
          </cell>
        </row>
        <row r="415">
          <cell r="C415">
            <v>275</v>
          </cell>
          <cell r="D415">
            <v>413</v>
          </cell>
        </row>
        <row r="416">
          <cell r="C416">
            <v>275</v>
          </cell>
          <cell r="D416">
            <v>414</v>
          </cell>
        </row>
        <row r="417">
          <cell r="C417">
            <v>275</v>
          </cell>
          <cell r="D417">
            <v>415</v>
          </cell>
        </row>
        <row r="418">
          <cell r="C418">
            <v>275</v>
          </cell>
          <cell r="D418">
            <v>416</v>
          </cell>
        </row>
        <row r="419">
          <cell r="C419">
            <v>275</v>
          </cell>
          <cell r="D419">
            <v>417</v>
          </cell>
        </row>
        <row r="420">
          <cell r="C420">
            <v>275</v>
          </cell>
          <cell r="D420">
            <v>418</v>
          </cell>
        </row>
        <row r="421">
          <cell r="C421">
            <v>275</v>
          </cell>
          <cell r="D421">
            <v>419</v>
          </cell>
        </row>
        <row r="422">
          <cell r="C422">
            <v>275</v>
          </cell>
          <cell r="D422">
            <v>420</v>
          </cell>
        </row>
        <row r="423">
          <cell r="C423">
            <v>275</v>
          </cell>
          <cell r="D423">
            <v>421</v>
          </cell>
        </row>
        <row r="424">
          <cell r="C424">
            <v>275</v>
          </cell>
          <cell r="D424">
            <v>422</v>
          </cell>
        </row>
        <row r="425">
          <cell r="C425">
            <v>275</v>
          </cell>
          <cell r="D425">
            <v>423</v>
          </cell>
        </row>
        <row r="426">
          <cell r="C426">
            <v>275</v>
          </cell>
          <cell r="D426">
            <v>424</v>
          </cell>
        </row>
        <row r="427">
          <cell r="C427">
            <v>275</v>
          </cell>
          <cell r="D427">
            <v>425</v>
          </cell>
        </row>
        <row r="428">
          <cell r="C428">
            <v>275</v>
          </cell>
          <cell r="D428">
            <v>426</v>
          </cell>
        </row>
        <row r="429">
          <cell r="C429">
            <v>275</v>
          </cell>
          <cell r="D429">
            <v>427</v>
          </cell>
        </row>
        <row r="430">
          <cell r="C430">
            <v>275</v>
          </cell>
          <cell r="D430">
            <v>428</v>
          </cell>
        </row>
        <row r="431">
          <cell r="C431">
            <v>275</v>
          </cell>
          <cell r="D431">
            <v>429</v>
          </cell>
        </row>
        <row r="432">
          <cell r="C432">
            <v>275</v>
          </cell>
          <cell r="D432">
            <v>430</v>
          </cell>
        </row>
        <row r="433">
          <cell r="C433">
            <v>275</v>
          </cell>
          <cell r="D433">
            <v>431</v>
          </cell>
        </row>
        <row r="434">
          <cell r="C434">
            <v>275</v>
          </cell>
          <cell r="D434">
            <v>432</v>
          </cell>
        </row>
        <row r="435">
          <cell r="C435">
            <v>275</v>
          </cell>
          <cell r="D435">
            <v>433</v>
          </cell>
        </row>
        <row r="436">
          <cell r="C436">
            <v>275</v>
          </cell>
          <cell r="D436">
            <v>434</v>
          </cell>
        </row>
        <row r="437">
          <cell r="C437">
            <v>275</v>
          </cell>
          <cell r="D437">
            <v>435</v>
          </cell>
        </row>
        <row r="438">
          <cell r="C438">
            <v>275</v>
          </cell>
          <cell r="D438">
            <v>436</v>
          </cell>
        </row>
        <row r="439">
          <cell r="C439">
            <v>275</v>
          </cell>
          <cell r="D439">
            <v>437</v>
          </cell>
        </row>
        <row r="440">
          <cell r="C440">
            <v>275</v>
          </cell>
          <cell r="D440">
            <v>438</v>
          </cell>
        </row>
        <row r="441">
          <cell r="C441">
            <v>275</v>
          </cell>
          <cell r="D441">
            <v>439</v>
          </cell>
        </row>
        <row r="442">
          <cell r="C442">
            <v>275</v>
          </cell>
          <cell r="D442">
            <v>440</v>
          </cell>
        </row>
        <row r="443">
          <cell r="C443">
            <v>275</v>
          </cell>
          <cell r="D443">
            <v>441</v>
          </cell>
        </row>
        <row r="444">
          <cell r="C444">
            <v>275</v>
          </cell>
          <cell r="D444">
            <v>442</v>
          </cell>
        </row>
        <row r="445">
          <cell r="C445">
            <v>275</v>
          </cell>
          <cell r="D445">
            <v>443</v>
          </cell>
        </row>
        <row r="446">
          <cell r="C446">
            <v>275</v>
          </cell>
          <cell r="D446">
            <v>444</v>
          </cell>
        </row>
        <row r="447">
          <cell r="C447">
            <v>275</v>
          </cell>
          <cell r="D447">
            <v>445</v>
          </cell>
        </row>
        <row r="448">
          <cell r="C448">
            <v>275</v>
          </cell>
          <cell r="D448">
            <v>446</v>
          </cell>
        </row>
        <row r="449">
          <cell r="C449">
            <v>275</v>
          </cell>
          <cell r="D449">
            <v>447</v>
          </cell>
        </row>
        <row r="450">
          <cell r="C450">
            <v>275</v>
          </cell>
          <cell r="D450">
            <v>448</v>
          </cell>
        </row>
        <row r="451">
          <cell r="C451">
            <v>275</v>
          </cell>
          <cell r="D451">
            <v>449</v>
          </cell>
        </row>
        <row r="452">
          <cell r="C452">
            <v>275</v>
          </cell>
          <cell r="D452">
            <v>450</v>
          </cell>
        </row>
        <row r="453">
          <cell r="C453">
            <v>275</v>
          </cell>
          <cell r="D453">
            <v>451</v>
          </cell>
        </row>
        <row r="454">
          <cell r="C454">
            <v>275</v>
          </cell>
          <cell r="D454">
            <v>452</v>
          </cell>
        </row>
        <row r="455">
          <cell r="C455">
            <v>275</v>
          </cell>
          <cell r="D455">
            <v>453</v>
          </cell>
        </row>
        <row r="456">
          <cell r="C456">
            <v>275</v>
          </cell>
          <cell r="D456">
            <v>454</v>
          </cell>
        </row>
        <row r="457">
          <cell r="C457">
            <v>275</v>
          </cell>
          <cell r="D457">
            <v>455</v>
          </cell>
        </row>
        <row r="458">
          <cell r="C458">
            <v>275</v>
          </cell>
          <cell r="D458">
            <v>456</v>
          </cell>
        </row>
        <row r="459">
          <cell r="C459">
            <v>275</v>
          </cell>
          <cell r="D459">
            <v>457</v>
          </cell>
        </row>
        <row r="460">
          <cell r="C460">
            <v>275</v>
          </cell>
          <cell r="D460">
            <v>458</v>
          </cell>
        </row>
        <row r="461">
          <cell r="C461">
            <v>275</v>
          </cell>
          <cell r="D461">
            <v>459</v>
          </cell>
        </row>
        <row r="462">
          <cell r="C462">
            <v>275</v>
          </cell>
          <cell r="D462">
            <v>460</v>
          </cell>
        </row>
        <row r="463">
          <cell r="C463">
            <v>275</v>
          </cell>
          <cell r="D463">
            <v>461</v>
          </cell>
        </row>
        <row r="464">
          <cell r="C464">
            <v>275</v>
          </cell>
          <cell r="D464">
            <v>462</v>
          </cell>
        </row>
        <row r="465">
          <cell r="C465">
            <v>275</v>
          </cell>
          <cell r="D465">
            <v>463</v>
          </cell>
        </row>
        <row r="466">
          <cell r="C466">
            <v>275</v>
          </cell>
          <cell r="D466">
            <v>464</v>
          </cell>
        </row>
        <row r="467">
          <cell r="C467">
            <v>275</v>
          </cell>
          <cell r="D467">
            <v>465</v>
          </cell>
        </row>
        <row r="468">
          <cell r="C468">
            <v>275</v>
          </cell>
          <cell r="D468">
            <v>466</v>
          </cell>
        </row>
        <row r="469">
          <cell r="C469">
            <v>275</v>
          </cell>
          <cell r="D469">
            <v>467</v>
          </cell>
        </row>
        <row r="470">
          <cell r="C470">
            <v>275</v>
          </cell>
          <cell r="D470">
            <v>468</v>
          </cell>
        </row>
        <row r="471">
          <cell r="C471">
            <v>275</v>
          </cell>
          <cell r="D471">
            <v>469</v>
          </cell>
        </row>
        <row r="472">
          <cell r="C472">
            <v>275</v>
          </cell>
          <cell r="D472">
            <v>470</v>
          </cell>
        </row>
        <row r="473">
          <cell r="C473">
            <v>275</v>
          </cell>
          <cell r="D473">
            <v>471</v>
          </cell>
        </row>
        <row r="474">
          <cell r="C474">
            <v>275</v>
          </cell>
          <cell r="D474">
            <v>472</v>
          </cell>
        </row>
        <row r="475">
          <cell r="C475">
            <v>275</v>
          </cell>
          <cell r="D475">
            <v>473</v>
          </cell>
        </row>
        <row r="476">
          <cell r="C476">
            <v>275</v>
          </cell>
          <cell r="D476">
            <v>474</v>
          </cell>
        </row>
        <row r="477">
          <cell r="C477">
            <v>275</v>
          </cell>
          <cell r="D477">
            <v>475</v>
          </cell>
        </row>
        <row r="478">
          <cell r="C478">
            <v>275</v>
          </cell>
          <cell r="D478">
            <v>476</v>
          </cell>
        </row>
        <row r="479">
          <cell r="C479">
            <v>275</v>
          </cell>
          <cell r="D479">
            <v>477</v>
          </cell>
        </row>
        <row r="480">
          <cell r="C480">
            <v>275</v>
          </cell>
          <cell r="D480">
            <v>478</v>
          </cell>
        </row>
        <row r="481">
          <cell r="C481">
            <v>275</v>
          </cell>
          <cell r="D481">
            <v>479</v>
          </cell>
        </row>
        <row r="482">
          <cell r="C482">
            <v>275</v>
          </cell>
          <cell r="D482">
            <v>480</v>
          </cell>
        </row>
        <row r="483">
          <cell r="C483">
            <v>275</v>
          </cell>
          <cell r="D483">
            <v>481</v>
          </cell>
        </row>
        <row r="484">
          <cell r="C484">
            <v>275</v>
          </cell>
          <cell r="D484">
            <v>482</v>
          </cell>
        </row>
        <row r="485">
          <cell r="C485">
            <v>275</v>
          </cell>
          <cell r="D485">
            <v>483</v>
          </cell>
        </row>
        <row r="486">
          <cell r="C486">
            <v>275</v>
          </cell>
          <cell r="D486">
            <v>484</v>
          </cell>
        </row>
        <row r="487">
          <cell r="C487">
            <v>275</v>
          </cell>
          <cell r="D487">
            <v>485</v>
          </cell>
        </row>
        <row r="488">
          <cell r="C488">
            <v>275</v>
          </cell>
          <cell r="D488">
            <v>486</v>
          </cell>
        </row>
        <row r="489">
          <cell r="C489">
            <v>275</v>
          </cell>
          <cell r="D489">
            <v>487</v>
          </cell>
        </row>
        <row r="490">
          <cell r="C490">
            <v>275</v>
          </cell>
          <cell r="D490">
            <v>488</v>
          </cell>
        </row>
        <row r="491">
          <cell r="C491">
            <v>275</v>
          </cell>
          <cell r="D491">
            <v>489</v>
          </cell>
        </row>
        <row r="492">
          <cell r="C492">
            <v>275</v>
          </cell>
          <cell r="D492">
            <v>490</v>
          </cell>
        </row>
        <row r="493">
          <cell r="C493">
            <v>275</v>
          </cell>
          <cell r="D493">
            <v>491</v>
          </cell>
        </row>
        <row r="494">
          <cell r="C494">
            <v>275</v>
          </cell>
          <cell r="D494">
            <v>492</v>
          </cell>
        </row>
        <row r="495">
          <cell r="C495">
            <v>275</v>
          </cell>
          <cell r="D495">
            <v>493</v>
          </cell>
        </row>
        <row r="496">
          <cell r="C496">
            <v>275</v>
          </cell>
          <cell r="D496">
            <v>494</v>
          </cell>
        </row>
        <row r="497">
          <cell r="C497">
            <v>275</v>
          </cell>
          <cell r="D497">
            <v>495</v>
          </cell>
        </row>
        <row r="498">
          <cell r="C498">
            <v>275</v>
          </cell>
          <cell r="D498">
            <v>496</v>
          </cell>
        </row>
        <row r="499">
          <cell r="C499">
            <v>275</v>
          </cell>
          <cell r="D499">
            <v>497</v>
          </cell>
        </row>
        <row r="500">
          <cell r="C500">
            <v>275</v>
          </cell>
          <cell r="D500">
            <v>498</v>
          </cell>
        </row>
        <row r="501">
          <cell r="C501">
            <v>275</v>
          </cell>
          <cell r="D501">
            <v>499</v>
          </cell>
        </row>
        <row r="502">
          <cell r="C502">
            <v>275</v>
          </cell>
          <cell r="D502">
            <v>500</v>
          </cell>
        </row>
        <row r="503">
          <cell r="C503">
            <v>275</v>
          </cell>
          <cell r="D503">
            <v>501</v>
          </cell>
        </row>
        <row r="504">
          <cell r="C504">
            <v>275</v>
          </cell>
          <cell r="D504">
            <v>502</v>
          </cell>
        </row>
        <row r="505">
          <cell r="C505">
            <v>275</v>
          </cell>
          <cell r="D505">
            <v>503</v>
          </cell>
        </row>
        <row r="506">
          <cell r="C506">
            <v>275</v>
          </cell>
          <cell r="D506">
            <v>504</v>
          </cell>
        </row>
        <row r="507">
          <cell r="C507">
            <v>275</v>
          </cell>
          <cell r="D507">
            <v>505</v>
          </cell>
        </row>
        <row r="508">
          <cell r="C508">
            <v>275</v>
          </cell>
          <cell r="D508">
            <v>506</v>
          </cell>
        </row>
        <row r="509">
          <cell r="C509">
            <v>275</v>
          </cell>
          <cell r="D509">
            <v>507</v>
          </cell>
        </row>
        <row r="510">
          <cell r="C510">
            <v>275</v>
          </cell>
          <cell r="D510">
            <v>508</v>
          </cell>
        </row>
        <row r="511">
          <cell r="C511">
            <v>275</v>
          </cell>
          <cell r="D511">
            <v>509</v>
          </cell>
        </row>
        <row r="512">
          <cell r="C512">
            <v>275</v>
          </cell>
          <cell r="D512">
            <v>510</v>
          </cell>
        </row>
        <row r="513">
          <cell r="C513">
            <v>275</v>
          </cell>
          <cell r="D513">
            <v>511</v>
          </cell>
        </row>
        <row r="514">
          <cell r="C514">
            <v>275</v>
          </cell>
          <cell r="D514">
            <v>512</v>
          </cell>
        </row>
        <row r="515">
          <cell r="C515">
            <v>275</v>
          </cell>
          <cell r="D515">
            <v>513</v>
          </cell>
        </row>
        <row r="516">
          <cell r="C516">
            <v>275</v>
          </cell>
          <cell r="D516">
            <v>514</v>
          </cell>
        </row>
        <row r="517">
          <cell r="C517">
            <v>275</v>
          </cell>
          <cell r="D517">
            <v>515</v>
          </cell>
        </row>
        <row r="518">
          <cell r="C518">
            <v>275</v>
          </cell>
          <cell r="D518">
            <v>516</v>
          </cell>
        </row>
        <row r="519">
          <cell r="C519">
            <v>275</v>
          </cell>
          <cell r="D519">
            <v>517</v>
          </cell>
        </row>
        <row r="520">
          <cell r="C520">
            <v>275</v>
          </cell>
          <cell r="D520">
            <v>518</v>
          </cell>
        </row>
        <row r="521">
          <cell r="C521">
            <v>275</v>
          </cell>
          <cell r="D521">
            <v>519</v>
          </cell>
        </row>
        <row r="522">
          <cell r="C522">
            <v>275</v>
          </cell>
          <cell r="D522">
            <v>520</v>
          </cell>
        </row>
        <row r="523">
          <cell r="C523">
            <v>275</v>
          </cell>
          <cell r="D523">
            <v>521</v>
          </cell>
        </row>
        <row r="524">
          <cell r="C524">
            <v>275</v>
          </cell>
          <cell r="D524">
            <v>522</v>
          </cell>
        </row>
        <row r="525">
          <cell r="C525">
            <v>275</v>
          </cell>
          <cell r="D525">
            <v>523</v>
          </cell>
        </row>
        <row r="526">
          <cell r="C526">
            <v>275</v>
          </cell>
          <cell r="D526">
            <v>524</v>
          </cell>
        </row>
        <row r="527">
          <cell r="C527">
            <v>275</v>
          </cell>
          <cell r="D527">
            <v>525</v>
          </cell>
        </row>
        <row r="528">
          <cell r="C528">
            <v>275</v>
          </cell>
          <cell r="D528">
            <v>526</v>
          </cell>
        </row>
        <row r="529">
          <cell r="C529">
            <v>275</v>
          </cell>
          <cell r="D529">
            <v>527</v>
          </cell>
        </row>
        <row r="530">
          <cell r="C530">
            <v>275</v>
          </cell>
          <cell r="D530">
            <v>528</v>
          </cell>
        </row>
        <row r="531">
          <cell r="C531">
            <v>275</v>
          </cell>
          <cell r="D531">
            <v>529</v>
          </cell>
        </row>
        <row r="532">
          <cell r="C532">
            <v>275</v>
          </cell>
          <cell r="D532">
            <v>530</v>
          </cell>
        </row>
        <row r="533">
          <cell r="C533">
            <v>275</v>
          </cell>
          <cell r="D533">
            <v>531</v>
          </cell>
        </row>
        <row r="534">
          <cell r="C534">
            <v>275</v>
          </cell>
          <cell r="D534">
            <v>532</v>
          </cell>
        </row>
        <row r="535">
          <cell r="C535">
            <v>275</v>
          </cell>
          <cell r="D535">
            <v>533</v>
          </cell>
        </row>
        <row r="536">
          <cell r="C536">
            <v>275</v>
          </cell>
          <cell r="D536">
            <v>534</v>
          </cell>
        </row>
        <row r="537">
          <cell r="C537">
            <v>275</v>
          </cell>
          <cell r="D537">
            <v>535</v>
          </cell>
        </row>
        <row r="538">
          <cell r="C538">
            <v>275</v>
          </cell>
          <cell r="D538">
            <v>536</v>
          </cell>
        </row>
        <row r="539">
          <cell r="C539">
            <v>275</v>
          </cell>
          <cell r="D539">
            <v>537</v>
          </cell>
        </row>
        <row r="540">
          <cell r="C540">
            <v>275</v>
          </cell>
          <cell r="D540">
            <v>538</v>
          </cell>
        </row>
        <row r="541">
          <cell r="C541">
            <v>275</v>
          </cell>
          <cell r="D541">
            <v>539</v>
          </cell>
        </row>
        <row r="542">
          <cell r="C542">
            <v>275</v>
          </cell>
          <cell r="D542">
            <v>540</v>
          </cell>
        </row>
        <row r="543">
          <cell r="C543">
            <v>275</v>
          </cell>
          <cell r="D543">
            <v>541</v>
          </cell>
        </row>
        <row r="544">
          <cell r="C544">
            <v>275</v>
          </cell>
          <cell r="D544">
            <v>542</v>
          </cell>
        </row>
        <row r="545">
          <cell r="C545">
            <v>275</v>
          </cell>
          <cell r="D545">
            <v>543</v>
          </cell>
        </row>
        <row r="546">
          <cell r="C546">
            <v>275</v>
          </cell>
          <cell r="D546">
            <v>544</v>
          </cell>
        </row>
        <row r="547">
          <cell r="C547">
            <v>275</v>
          </cell>
          <cell r="D547">
            <v>545</v>
          </cell>
        </row>
        <row r="548">
          <cell r="C548">
            <v>275</v>
          </cell>
          <cell r="D548">
            <v>546</v>
          </cell>
        </row>
        <row r="549">
          <cell r="C549">
            <v>275</v>
          </cell>
          <cell r="D549">
            <v>547</v>
          </cell>
        </row>
        <row r="550">
          <cell r="C550">
            <v>275</v>
          </cell>
          <cell r="D550">
            <v>548</v>
          </cell>
        </row>
        <row r="551">
          <cell r="C551">
            <v>275</v>
          </cell>
          <cell r="D551">
            <v>549</v>
          </cell>
        </row>
        <row r="552">
          <cell r="C552">
            <v>275</v>
          </cell>
          <cell r="D552">
            <v>550</v>
          </cell>
        </row>
        <row r="553">
          <cell r="C553">
            <v>275</v>
          </cell>
          <cell r="D553">
            <v>551</v>
          </cell>
        </row>
        <row r="554">
          <cell r="C554">
            <v>275</v>
          </cell>
          <cell r="D554">
            <v>552</v>
          </cell>
        </row>
        <row r="555">
          <cell r="C555">
            <v>275</v>
          </cell>
          <cell r="D555">
            <v>553</v>
          </cell>
        </row>
        <row r="556">
          <cell r="C556">
            <v>275</v>
          </cell>
          <cell r="D556">
            <v>554</v>
          </cell>
        </row>
        <row r="557">
          <cell r="C557">
            <v>275</v>
          </cell>
          <cell r="D557">
            <v>555</v>
          </cell>
        </row>
        <row r="558">
          <cell r="C558">
            <v>275</v>
          </cell>
          <cell r="D558">
            <v>556</v>
          </cell>
        </row>
        <row r="559">
          <cell r="C559">
            <v>275</v>
          </cell>
          <cell r="D559">
            <v>557</v>
          </cell>
        </row>
        <row r="560">
          <cell r="C560">
            <v>275</v>
          </cell>
          <cell r="D560">
            <v>558</v>
          </cell>
        </row>
        <row r="561">
          <cell r="C561">
            <v>275</v>
          </cell>
          <cell r="D561">
            <v>559</v>
          </cell>
        </row>
        <row r="562">
          <cell r="C562">
            <v>275</v>
          </cell>
          <cell r="D562">
            <v>560</v>
          </cell>
        </row>
        <row r="563">
          <cell r="C563">
            <v>275</v>
          </cell>
          <cell r="D563">
            <v>561</v>
          </cell>
        </row>
        <row r="564">
          <cell r="C564">
            <v>275</v>
          </cell>
          <cell r="D564">
            <v>562</v>
          </cell>
        </row>
        <row r="565">
          <cell r="C565">
            <v>275</v>
          </cell>
          <cell r="D565">
            <v>563</v>
          </cell>
        </row>
        <row r="566">
          <cell r="C566">
            <v>275</v>
          </cell>
          <cell r="D566">
            <v>564</v>
          </cell>
        </row>
        <row r="567">
          <cell r="C567">
            <v>275</v>
          </cell>
          <cell r="D567">
            <v>565</v>
          </cell>
        </row>
        <row r="568">
          <cell r="C568">
            <v>275</v>
          </cell>
          <cell r="D568">
            <v>566</v>
          </cell>
        </row>
        <row r="569">
          <cell r="C569">
            <v>275</v>
          </cell>
          <cell r="D569">
            <v>567</v>
          </cell>
        </row>
        <row r="570">
          <cell r="C570">
            <v>275</v>
          </cell>
          <cell r="D570">
            <v>568</v>
          </cell>
        </row>
        <row r="571">
          <cell r="C571">
            <v>275</v>
          </cell>
          <cell r="D571">
            <v>569</v>
          </cell>
        </row>
        <row r="572">
          <cell r="C572">
            <v>275</v>
          </cell>
          <cell r="D572">
            <v>570</v>
          </cell>
        </row>
        <row r="573">
          <cell r="C573">
            <v>275</v>
          </cell>
          <cell r="D573">
            <v>571</v>
          </cell>
        </row>
        <row r="574">
          <cell r="C574">
            <v>275</v>
          </cell>
          <cell r="D574">
            <v>572</v>
          </cell>
        </row>
        <row r="575">
          <cell r="C575">
            <v>275</v>
          </cell>
          <cell r="D575">
            <v>573</v>
          </cell>
        </row>
        <row r="576">
          <cell r="C576">
            <v>275</v>
          </cell>
          <cell r="D576">
            <v>574</v>
          </cell>
        </row>
        <row r="577">
          <cell r="C577">
            <v>275</v>
          </cell>
          <cell r="D577">
            <v>575</v>
          </cell>
        </row>
        <row r="578">
          <cell r="C578">
            <v>275</v>
          </cell>
          <cell r="D578">
            <v>576</v>
          </cell>
        </row>
        <row r="579">
          <cell r="C579">
            <v>275</v>
          </cell>
          <cell r="D579">
            <v>577</v>
          </cell>
        </row>
        <row r="580">
          <cell r="C580">
            <v>275</v>
          </cell>
          <cell r="D580">
            <v>578</v>
          </cell>
        </row>
        <row r="581">
          <cell r="C581">
            <v>275</v>
          </cell>
          <cell r="D581">
            <v>579</v>
          </cell>
        </row>
        <row r="582">
          <cell r="C582">
            <v>275</v>
          </cell>
          <cell r="D582">
            <v>580</v>
          </cell>
        </row>
        <row r="583">
          <cell r="C583">
            <v>275</v>
          </cell>
          <cell r="D583">
            <v>581</v>
          </cell>
        </row>
        <row r="584">
          <cell r="C584">
            <v>275</v>
          </cell>
          <cell r="D584">
            <v>582</v>
          </cell>
        </row>
        <row r="585">
          <cell r="C585">
            <v>275</v>
          </cell>
          <cell r="D585">
            <v>583</v>
          </cell>
        </row>
        <row r="586">
          <cell r="C586">
            <v>275</v>
          </cell>
          <cell r="D586">
            <v>584</v>
          </cell>
        </row>
        <row r="587">
          <cell r="C587">
            <v>275</v>
          </cell>
          <cell r="D587">
            <v>585</v>
          </cell>
        </row>
        <row r="588">
          <cell r="C588">
            <v>275</v>
          </cell>
          <cell r="D588">
            <v>586</v>
          </cell>
        </row>
        <row r="589">
          <cell r="C589">
            <v>275</v>
          </cell>
          <cell r="D589">
            <v>587</v>
          </cell>
        </row>
        <row r="590">
          <cell r="C590">
            <v>275</v>
          </cell>
          <cell r="D590">
            <v>588</v>
          </cell>
        </row>
        <row r="591">
          <cell r="C591">
            <v>275</v>
          </cell>
          <cell r="D591">
            <v>589</v>
          </cell>
        </row>
        <row r="592">
          <cell r="C592">
            <v>275</v>
          </cell>
          <cell r="D592">
            <v>590</v>
          </cell>
        </row>
        <row r="593">
          <cell r="C593">
            <v>275</v>
          </cell>
          <cell r="D593">
            <v>591</v>
          </cell>
        </row>
        <row r="594">
          <cell r="C594">
            <v>275</v>
          </cell>
          <cell r="D594">
            <v>592</v>
          </cell>
        </row>
        <row r="595">
          <cell r="C595">
            <v>275</v>
          </cell>
          <cell r="D595">
            <v>593</v>
          </cell>
        </row>
        <row r="596">
          <cell r="C596">
            <v>275</v>
          </cell>
          <cell r="D596">
            <v>594</v>
          </cell>
        </row>
        <row r="597">
          <cell r="C597">
            <v>275</v>
          </cell>
          <cell r="D597">
            <v>595</v>
          </cell>
        </row>
        <row r="598">
          <cell r="C598">
            <v>275</v>
          </cell>
          <cell r="D598">
            <v>596</v>
          </cell>
        </row>
        <row r="599">
          <cell r="C599">
            <v>275</v>
          </cell>
          <cell r="D599">
            <v>597</v>
          </cell>
        </row>
        <row r="600">
          <cell r="C600">
            <v>275</v>
          </cell>
          <cell r="D600">
            <v>598</v>
          </cell>
        </row>
        <row r="601">
          <cell r="C601">
            <v>275</v>
          </cell>
          <cell r="D601">
            <v>599</v>
          </cell>
        </row>
        <row r="602">
          <cell r="C602">
            <v>275</v>
          </cell>
          <cell r="D602">
            <v>600</v>
          </cell>
        </row>
        <row r="603">
          <cell r="C603">
            <v>275</v>
          </cell>
          <cell r="D603">
            <v>601</v>
          </cell>
        </row>
        <row r="604">
          <cell r="C604">
            <v>275</v>
          </cell>
          <cell r="D604">
            <v>602</v>
          </cell>
        </row>
        <row r="605">
          <cell r="C605">
            <v>275</v>
          </cell>
          <cell r="D605">
            <v>603</v>
          </cell>
        </row>
        <row r="606">
          <cell r="C606">
            <v>275</v>
          </cell>
          <cell r="D606">
            <v>604</v>
          </cell>
        </row>
        <row r="607">
          <cell r="C607">
            <v>275</v>
          </cell>
          <cell r="D607">
            <v>605</v>
          </cell>
        </row>
        <row r="608">
          <cell r="C608">
            <v>275</v>
          </cell>
          <cell r="D608">
            <v>606</v>
          </cell>
        </row>
        <row r="609">
          <cell r="C609">
            <v>275</v>
          </cell>
          <cell r="D609">
            <v>607</v>
          </cell>
        </row>
        <row r="610">
          <cell r="C610">
            <v>275</v>
          </cell>
          <cell r="D610">
            <v>608</v>
          </cell>
        </row>
        <row r="611">
          <cell r="C611">
            <v>275</v>
          </cell>
          <cell r="D611">
            <v>609</v>
          </cell>
        </row>
        <row r="612">
          <cell r="C612">
            <v>275</v>
          </cell>
          <cell r="D612">
            <v>610</v>
          </cell>
        </row>
        <row r="613">
          <cell r="C613">
            <v>275</v>
          </cell>
          <cell r="D613">
            <v>611</v>
          </cell>
        </row>
        <row r="614">
          <cell r="C614">
            <v>275</v>
          </cell>
          <cell r="D614">
            <v>612</v>
          </cell>
        </row>
        <row r="615">
          <cell r="C615">
            <v>275</v>
          </cell>
          <cell r="D615">
            <v>613</v>
          </cell>
        </row>
        <row r="616">
          <cell r="C616">
            <v>275</v>
          </cell>
          <cell r="D616">
            <v>614</v>
          </cell>
        </row>
        <row r="617">
          <cell r="C617">
            <v>275</v>
          </cell>
          <cell r="D617">
            <v>615</v>
          </cell>
        </row>
        <row r="618">
          <cell r="C618">
            <v>275</v>
          </cell>
          <cell r="D618">
            <v>616</v>
          </cell>
        </row>
        <row r="619">
          <cell r="C619">
            <v>275</v>
          </cell>
          <cell r="D619">
            <v>617</v>
          </cell>
        </row>
        <row r="620">
          <cell r="C620">
            <v>275</v>
          </cell>
          <cell r="D620">
            <v>618</v>
          </cell>
        </row>
        <row r="621">
          <cell r="C621">
            <v>275</v>
          </cell>
          <cell r="D621">
            <v>619</v>
          </cell>
        </row>
        <row r="622">
          <cell r="C622">
            <v>275</v>
          </cell>
          <cell r="D622">
            <v>620</v>
          </cell>
        </row>
        <row r="623">
          <cell r="C623">
            <v>275</v>
          </cell>
          <cell r="D623">
            <v>621</v>
          </cell>
        </row>
        <row r="624">
          <cell r="C624">
            <v>275</v>
          </cell>
          <cell r="D624">
            <v>622</v>
          </cell>
        </row>
        <row r="625">
          <cell r="C625">
            <v>275</v>
          </cell>
          <cell r="D625">
            <v>623</v>
          </cell>
        </row>
        <row r="626">
          <cell r="C626">
            <v>275</v>
          </cell>
          <cell r="D626">
            <v>624</v>
          </cell>
        </row>
        <row r="627">
          <cell r="C627">
            <v>275</v>
          </cell>
          <cell r="D627">
            <v>625</v>
          </cell>
        </row>
        <row r="628">
          <cell r="C628">
            <v>275</v>
          </cell>
          <cell r="D628">
            <v>626</v>
          </cell>
        </row>
        <row r="629">
          <cell r="C629">
            <v>275</v>
          </cell>
          <cell r="D629">
            <v>627</v>
          </cell>
        </row>
        <row r="630">
          <cell r="C630">
            <v>275</v>
          </cell>
          <cell r="D630">
            <v>628</v>
          </cell>
        </row>
        <row r="631">
          <cell r="C631">
            <v>275</v>
          </cell>
          <cell r="D631">
            <v>629</v>
          </cell>
        </row>
        <row r="632">
          <cell r="C632">
            <v>275</v>
          </cell>
          <cell r="D632">
            <v>630</v>
          </cell>
        </row>
        <row r="633">
          <cell r="C633">
            <v>275</v>
          </cell>
          <cell r="D633">
            <v>631</v>
          </cell>
        </row>
        <row r="634">
          <cell r="C634">
            <v>275</v>
          </cell>
          <cell r="D634">
            <v>632</v>
          </cell>
        </row>
        <row r="635">
          <cell r="C635">
            <v>275</v>
          </cell>
          <cell r="D635">
            <v>633</v>
          </cell>
        </row>
        <row r="636">
          <cell r="C636">
            <v>275</v>
          </cell>
          <cell r="D636">
            <v>634</v>
          </cell>
        </row>
        <row r="637">
          <cell r="C637">
            <v>275</v>
          </cell>
          <cell r="D637">
            <v>635</v>
          </cell>
        </row>
        <row r="638">
          <cell r="C638">
            <v>275</v>
          </cell>
          <cell r="D638">
            <v>636</v>
          </cell>
        </row>
        <row r="639">
          <cell r="C639">
            <v>275</v>
          </cell>
          <cell r="D639">
            <v>637</v>
          </cell>
        </row>
        <row r="640">
          <cell r="C640">
            <v>275</v>
          </cell>
          <cell r="D640">
            <v>638</v>
          </cell>
        </row>
        <row r="641">
          <cell r="C641">
            <v>275</v>
          </cell>
          <cell r="D641">
            <v>639</v>
          </cell>
        </row>
        <row r="642">
          <cell r="C642">
            <v>275</v>
          </cell>
          <cell r="D642">
            <v>640</v>
          </cell>
        </row>
        <row r="643">
          <cell r="C643">
            <v>275</v>
          </cell>
          <cell r="D643">
            <v>641</v>
          </cell>
        </row>
        <row r="644">
          <cell r="C644">
            <v>275</v>
          </cell>
          <cell r="D644">
            <v>642</v>
          </cell>
        </row>
        <row r="645">
          <cell r="C645">
            <v>275</v>
          </cell>
          <cell r="D645">
            <v>643</v>
          </cell>
        </row>
        <row r="646">
          <cell r="C646">
            <v>275</v>
          </cell>
          <cell r="D646">
            <v>644</v>
          </cell>
        </row>
        <row r="647">
          <cell r="C647">
            <v>275</v>
          </cell>
          <cell r="D647">
            <v>645</v>
          </cell>
        </row>
        <row r="648">
          <cell r="C648">
            <v>275</v>
          </cell>
          <cell r="D648">
            <v>646</v>
          </cell>
        </row>
        <row r="649">
          <cell r="C649">
            <v>275</v>
          </cell>
          <cell r="D649">
            <v>647</v>
          </cell>
        </row>
        <row r="650">
          <cell r="C650">
            <v>275</v>
          </cell>
          <cell r="D650">
            <v>648</v>
          </cell>
        </row>
        <row r="651">
          <cell r="C651">
            <v>275</v>
          </cell>
          <cell r="D651">
            <v>649</v>
          </cell>
        </row>
        <row r="652">
          <cell r="C652">
            <v>275</v>
          </cell>
          <cell r="D652">
            <v>650</v>
          </cell>
        </row>
        <row r="653">
          <cell r="C653">
            <v>275</v>
          </cell>
          <cell r="D653">
            <v>651</v>
          </cell>
        </row>
        <row r="654">
          <cell r="C654">
            <v>275</v>
          </cell>
          <cell r="D654">
            <v>652</v>
          </cell>
        </row>
        <row r="655">
          <cell r="C655">
            <v>275</v>
          </cell>
          <cell r="D655">
            <v>653</v>
          </cell>
        </row>
        <row r="656">
          <cell r="C656">
            <v>275</v>
          </cell>
          <cell r="D656">
            <v>654</v>
          </cell>
        </row>
        <row r="657">
          <cell r="C657">
            <v>275</v>
          </cell>
          <cell r="D657">
            <v>655</v>
          </cell>
        </row>
        <row r="658">
          <cell r="C658">
            <v>275</v>
          </cell>
          <cell r="D658">
            <v>656</v>
          </cell>
        </row>
        <row r="659">
          <cell r="C659">
            <v>275</v>
          </cell>
          <cell r="D659">
            <v>657</v>
          </cell>
        </row>
        <row r="660">
          <cell r="C660">
            <v>275</v>
          </cell>
          <cell r="D660">
            <v>658</v>
          </cell>
        </row>
        <row r="661">
          <cell r="C661">
            <v>275</v>
          </cell>
          <cell r="D661">
            <v>659</v>
          </cell>
        </row>
        <row r="662">
          <cell r="C662">
            <v>275</v>
          </cell>
          <cell r="D662">
            <v>660</v>
          </cell>
        </row>
        <row r="663">
          <cell r="C663">
            <v>275</v>
          </cell>
          <cell r="D663">
            <v>661</v>
          </cell>
        </row>
        <row r="664">
          <cell r="C664">
            <v>275</v>
          </cell>
          <cell r="D664">
            <v>662</v>
          </cell>
        </row>
        <row r="665">
          <cell r="C665">
            <v>275</v>
          </cell>
          <cell r="D665">
            <v>663</v>
          </cell>
        </row>
        <row r="666">
          <cell r="C666">
            <v>275</v>
          </cell>
          <cell r="D666">
            <v>664</v>
          </cell>
        </row>
        <row r="667">
          <cell r="C667">
            <v>275</v>
          </cell>
          <cell r="D667">
            <v>665</v>
          </cell>
        </row>
        <row r="668">
          <cell r="C668">
            <v>275</v>
          </cell>
          <cell r="D668">
            <v>666</v>
          </cell>
        </row>
        <row r="669">
          <cell r="C669">
            <v>275</v>
          </cell>
          <cell r="D669">
            <v>667</v>
          </cell>
        </row>
        <row r="670">
          <cell r="C670">
            <v>275</v>
          </cell>
          <cell r="D670">
            <v>668</v>
          </cell>
        </row>
        <row r="671">
          <cell r="C671">
            <v>275</v>
          </cell>
          <cell r="D671">
            <v>669</v>
          </cell>
        </row>
        <row r="672">
          <cell r="C672">
            <v>275</v>
          </cell>
          <cell r="D672">
            <v>670</v>
          </cell>
        </row>
        <row r="673">
          <cell r="C673">
            <v>275</v>
          </cell>
          <cell r="D673">
            <v>671</v>
          </cell>
        </row>
        <row r="674">
          <cell r="C674">
            <v>275</v>
          </cell>
          <cell r="D674">
            <v>672</v>
          </cell>
        </row>
        <row r="675">
          <cell r="C675">
            <v>275</v>
          </cell>
          <cell r="D675">
            <v>673</v>
          </cell>
        </row>
        <row r="676">
          <cell r="C676">
            <v>275</v>
          </cell>
          <cell r="D676">
            <v>674</v>
          </cell>
        </row>
        <row r="677">
          <cell r="C677">
            <v>275</v>
          </cell>
          <cell r="D677">
            <v>675</v>
          </cell>
        </row>
        <row r="678">
          <cell r="C678">
            <v>275</v>
          </cell>
          <cell r="D678">
            <v>676</v>
          </cell>
        </row>
        <row r="679">
          <cell r="C679">
            <v>275</v>
          </cell>
          <cell r="D679">
            <v>677</v>
          </cell>
        </row>
        <row r="680">
          <cell r="C680">
            <v>275</v>
          </cell>
          <cell r="D680">
            <v>678</v>
          </cell>
        </row>
        <row r="681">
          <cell r="C681">
            <v>275</v>
          </cell>
          <cell r="D681">
            <v>679</v>
          </cell>
        </row>
        <row r="682">
          <cell r="C682">
            <v>275</v>
          </cell>
          <cell r="D682">
            <v>680</v>
          </cell>
        </row>
        <row r="683">
          <cell r="C683">
            <v>275</v>
          </cell>
          <cell r="D683">
            <v>681</v>
          </cell>
        </row>
        <row r="684">
          <cell r="C684">
            <v>275</v>
          </cell>
          <cell r="D684">
            <v>682</v>
          </cell>
        </row>
        <row r="685">
          <cell r="C685">
            <v>275</v>
          </cell>
          <cell r="D685">
            <v>683</v>
          </cell>
        </row>
        <row r="686">
          <cell r="C686">
            <v>275</v>
          </cell>
          <cell r="D686">
            <v>684</v>
          </cell>
        </row>
        <row r="687">
          <cell r="C687">
            <v>275</v>
          </cell>
          <cell r="D687">
            <v>685</v>
          </cell>
        </row>
        <row r="688">
          <cell r="C688">
            <v>275</v>
          </cell>
          <cell r="D688">
            <v>686</v>
          </cell>
        </row>
        <row r="689">
          <cell r="C689">
            <v>275</v>
          </cell>
          <cell r="D689">
            <v>687</v>
          </cell>
        </row>
        <row r="690">
          <cell r="C690">
            <v>275</v>
          </cell>
          <cell r="D690">
            <v>688</v>
          </cell>
        </row>
        <row r="691">
          <cell r="C691">
            <v>275</v>
          </cell>
          <cell r="D691">
            <v>689</v>
          </cell>
        </row>
        <row r="692">
          <cell r="C692">
            <v>275</v>
          </cell>
          <cell r="D692">
            <v>690</v>
          </cell>
        </row>
        <row r="693">
          <cell r="C693">
            <v>275</v>
          </cell>
          <cell r="D693">
            <v>691</v>
          </cell>
        </row>
        <row r="694">
          <cell r="C694">
            <v>275</v>
          </cell>
          <cell r="D694">
            <v>692</v>
          </cell>
        </row>
        <row r="695">
          <cell r="C695">
            <v>275</v>
          </cell>
          <cell r="D695">
            <v>693</v>
          </cell>
        </row>
        <row r="696">
          <cell r="C696">
            <v>275</v>
          </cell>
          <cell r="D696">
            <v>694</v>
          </cell>
        </row>
        <row r="697">
          <cell r="C697">
            <v>275</v>
          </cell>
          <cell r="D697">
            <v>695</v>
          </cell>
        </row>
        <row r="698">
          <cell r="C698">
            <v>275</v>
          </cell>
          <cell r="D698">
            <v>696</v>
          </cell>
        </row>
        <row r="699">
          <cell r="C699">
            <v>275</v>
          </cell>
          <cell r="D699">
            <v>697</v>
          </cell>
        </row>
        <row r="700">
          <cell r="C700">
            <v>275</v>
          </cell>
          <cell r="D700">
            <v>698</v>
          </cell>
        </row>
        <row r="701">
          <cell r="C701">
            <v>275</v>
          </cell>
          <cell r="D701">
            <v>699</v>
          </cell>
        </row>
        <row r="702">
          <cell r="C702">
            <v>275</v>
          </cell>
          <cell r="D702">
            <v>700</v>
          </cell>
        </row>
        <row r="703">
          <cell r="C703">
            <v>275</v>
          </cell>
          <cell r="D703">
            <v>701</v>
          </cell>
        </row>
        <row r="704">
          <cell r="C704">
            <v>275</v>
          </cell>
          <cell r="D704">
            <v>702</v>
          </cell>
        </row>
        <row r="705">
          <cell r="C705">
            <v>275</v>
          </cell>
          <cell r="D705">
            <v>703</v>
          </cell>
        </row>
        <row r="706">
          <cell r="C706">
            <v>275</v>
          </cell>
          <cell r="D706">
            <v>704</v>
          </cell>
        </row>
        <row r="707">
          <cell r="C707">
            <v>275</v>
          </cell>
          <cell r="D707">
            <v>705</v>
          </cell>
        </row>
        <row r="708">
          <cell r="C708">
            <v>275</v>
          </cell>
          <cell r="D708">
            <v>706</v>
          </cell>
        </row>
        <row r="709">
          <cell r="C709">
            <v>275</v>
          </cell>
          <cell r="D709">
            <v>707</v>
          </cell>
        </row>
        <row r="710">
          <cell r="C710">
            <v>275</v>
          </cell>
          <cell r="D710">
            <v>708</v>
          </cell>
        </row>
        <row r="711">
          <cell r="C711">
            <v>275</v>
          </cell>
          <cell r="D711">
            <v>709</v>
          </cell>
        </row>
        <row r="712">
          <cell r="C712">
            <v>275</v>
          </cell>
          <cell r="D712">
            <v>710</v>
          </cell>
        </row>
        <row r="713">
          <cell r="C713">
            <v>275</v>
          </cell>
          <cell r="D713">
            <v>711</v>
          </cell>
        </row>
        <row r="714">
          <cell r="C714">
            <v>275</v>
          </cell>
          <cell r="D714">
            <v>712</v>
          </cell>
        </row>
        <row r="715">
          <cell r="C715">
            <v>275</v>
          </cell>
          <cell r="D715">
            <v>713</v>
          </cell>
        </row>
        <row r="716">
          <cell r="C716">
            <v>275</v>
          </cell>
          <cell r="D716">
            <v>714</v>
          </cell>
        </row>
        <row r="717">
          <cell r="C717">
            <v>275</v>
          </cell>
          <cell r="D717">
            <v>715</v>
          </cell>
        </row>
        <row r="718">
          <cell r="C718">
            <v>275</v>
          </cell>
          <cell r="D718">
            <v>716</v>
          </cell>
        </row>
        <row r="719">
          <cell r="C719">
            <v>275</v>
          </cell>
          <cell r="D719">
            <v>717</v>
          </cell>
        </row>
        <row r="720">
          <cell r="C720">
            <v>275</v>
          </cell>
          <cell r="D720">
            <v>718</v>
          </cell>
        </row>
        <row r="721">
          <cell r="C721">
            <v>275</v>
          </cell>
          <cell r="D721">
            <v>719</v>
          </cell>
        </row>
        <row r="722">
          <cell r="C722">
            <v>275</v>
          </cell>
          <cell r="D722">
            <v>720</v>
          </cell>
        </row>
        <row r="723">
          <cell r="C723">
            <v>275</v>
          </cell>
          <cell r="D723">
            <v>721</v>
          </cell>
        </row>
        <row r="724">
          <cell r="C724">
            <v>275</v>
          </cell>
          <cell r="D724">
            <v>722</v>
          </cell>
        </row>
        <row r="725">
          <cell r="C725">
            <v>275</v>
          </cell>
          <cell r="D725">
            <v>723</v>
          </cell>
        </row>
        <row r="726">
          <cell r="C726">
            <v>275</v>
          </cell>
          <cell r="D726">
            <v>724</v>
          </cell>
        </row>
        <row r="727">
          <cell r="C727">
            <v>275</v>
          </cell>
          <cell r="D727">
            <v>725</v>
          </cell>
        </row>
        <row r="728">
          <cell r="C728">
            <v>275</v>
          </cell>
          <cell r="D728">
            <v>726</v>
          </cell>
        </row>
        <row r="729">
          <cell r="C729">
            <v>275</v>
          </cell>
          <cell r="D729">
            <v>727</v>
          </cell>
        </row>
        <row r="730">
          <cell r="C730">
            <v>275</v>
          </cell>
          <cell r="D730">
            <v>728</v>
          </cell>
        </row>
        <row r="731">
          <cell r="C731">
            <v>275</v>
          </cell>
          <cell r="D731">
            <v>729</v>
          </cell>
        </row>
        <row r="732">
          <cell r="C732">
            <v>275</v>
          </cell>
          <cell r="D732">
            <v>730</v>
          </cell>
        </row>
        <row r="733">
          <cell r="C733">
            <v>275</v>
          </cell>
          <cell r="D733">
            <v>731</v>
          </cell>
        </row>
        <row r="734">
          <cell r="C734">
            <v>275</v>
          </cell>
          <cell r="D734">
            <v>732</v>
          </cell>
        </row>
        <row r="735">
          <cell r="C735">
            <v>275</v>
          </cell>
          <cell r="D735">
            <v>733</v>
          </cell>
        </row>
        <row r="736">
          <cell r="C736">
            <v>275</v>
          </cell>
          <cell r="D736">
            <v>734</v>
          </cell>
        </row>
        <row r="737">
          <cell r="C737">
            <v>275</v>
          </cell>
          <cell r="D737">
            <v>735</v>
          </cell>
        </row>
        <row r="738">
          <cell r="C738">
            <v>275</v>
          </cell>
          <cell r="D738">
            <v>736</v>
          </cell>
        </row>
        <row r="739">
          <cell r="C739">
            <v>275</v>
          </cell>
          <cell r="D739">
            <v>737</v>
          </cell>
        </row>
        <row r="740">
          <cell r="C740">
            <v>275</v>
          </cell>
          <cell r="D740">
            <v>738</v>
          </cell>
        </row>
        <row r="741">
          <cell r="C741">
            <v>275</v>
          </cell>
          <cell r="D741">
            <v>739</v>
          </cell>
        </row>
        <row r="742">
          <cell r="C742">
            <v>275</v>
          </cell>
          <cell r="D742">
            <v>740</v>
          </cell>
        </row>
        <row r="743">
          <cell r="C743">
            <v>275</v>
          </cell>
          <cell r="D743">
            <v>741</v>
          </cell>
        </row>
        <row r="744">
          <cell r="C744">
            <v>275</v>
          </cell>
          <cell r="D744">
            <v>742</v>
          </cell>
        </row>
        <row r="745">
          <cell r="C745">
            <v>275</v>
          </cell>
          <cell r="D745">
            <v>743</v>
          </cell>
        </row>
        <row r="746">
          <cell r="C746">
            <v>275</v>
          </cell>
          <cell r="D746">
            <v>744</v>
          </cell>
        </row>
        <row r="747">
          <cell r="C747">
            <v>275</v>
          </cell>
          <cell r="D747">
            <v>745</v>
          </cell>
        </row>
        <row r="748">
          <cell r="C748">
            <v>275</v>
          </cell>
          <cell r="D748">
            <v>746</v>
          </cell>
        </row>
        <row r="749">
          <cell r="C749">
            <v>275</v>
          </cell>
          <cell r="D749">
            <v>747</v>
          </cell>
        </row>
        <row r="750">
          <cell r="C750">
            <v>275</v>
          </cell>
          <cell r="D750">
            <v>748</v>
          </cell>
        </row>
        <row r="751">
          <cell r="C751">
            <v>275</v>
          </cell>
          <cell r="D751">
            <v>749</v>
          </cell>
        </row>
        <row r="752">
          <cell r="C752">
            <v>275</v>
          </cell>
          <cell r="D752">
            <v>750</v>
          </cell>
        </row>
        <row r="753">
          <cell r="C753">
            <v>275</v>
          </cell>
          <cell r="D753">
            <v>751</v>
          </cell>
        </row>
        <row r="754">
          <cell r="C754">
            <v>275</v>
          </cell>
          <cell r="D754">
            <v>752</v>
          </cell>
        </row>
        <row r="755">
          <cell r="C755">
            <v>275</v>
          </cell>
          <cell r="D755">
            <v>753</v>
          </cell>
        </row>
        <row r="756">
          <cell r="C756">
            <v>275</v>
          </cell>
          <cell r="D756">
            <v>754</v>
          </cell>
        </row>
        <row r="757">
          <cell r="C757">
            <v>275</v>
          </cell>
          <cell r="D757">
            <v>755</v>
          </cell>
        </row>
        <row r="758">
          <cell r="C758">
            <v>275</v>
          </cell>
          <cell r="D758">
            <v>756</v>
          </cell>
        </row>
        <row r="759">
          <cell r="C759">
            <v>275</v>
          </cell>
          <cell r="D759">
            <v>757</v>
          </cell>
        </row>
        <row r="760">
          <cell r="C760">
            <v>275</v>
          </cell>
          <cell r="D760">
            <v>758</v>
          </cell>
        </row>
        <row r="761">
          <cell r="C761">
            <v>275</v>
          </cell>
          <cell r="D761">
            <v>759</v>
          </cell>
        </row>
        <row r="762">
          <cell r="C762">
            <v>275</v>
          </cell>
          <cell r="D762">
            <v>760</v>
          </cell>
        </row>
        <row r="763">
          <cell r="C763">
            <v>275</v>
          </cell>
          <cell r="D763">
            <v>761</v>
          </cell>
        </row>
        <row r="764">
          <cell r="C764">
            <v>275</v>
          </cell>
          <cell r="D764">
            <v>762</v>
          </cell>
        </row>
        <row r="765">
          <cell r="C765">
            <v>275</v>
          </cell>
          <cell r="D765">
            <v>763</v>
          </cell>
        </row>
        <row r="766">
          <cell r="C766">
            <v>275</v>
          </cell>
          <cell r="D766">
            <v>764</v>
          </cell>
        </row>
        <row r="767">
          <cell r="C767">
            <v>275</v>
          </cell>
          <cell r="D767">
            <v>765</v>
          </cell>
        </row>
        <row r="768">
          <cell r="C768">
            <v>275</v>
          </cell>
          <cell r="D768">
            <v>766</v>
          </cell>
        </row>
        <row r="769">
          <cell r="C769">
            <v>275</v>
          </cell>
          <cell r="D769">
            <v>767</v>
          </cell>
        </row>
        <row r="770">
          <cell r="C770">
            <v>275</v>
          </cell>
          <cell r="D770">
            <v>768</v>
          </cell>
        </row>
        <row r="771">
          <cell r="C771">
            <v>275</v>
          </cell>
          <cell r="D771">
            <v>769</v>
          </cell>
        </row>
        <row r="772">
          <cell r="C772">
            <v>275</v>
          </cell>
          <cell r="D772">
            <v>770</v>
          </cell>
        </row>
        <row r="773">
          <cell r="C773">
            <v>275</v>
          </cell>
          <cell r="D773">
            <v>771</v>
          </cell>
        </row>
        <row r="774">
          <cell r="C774">
            <v>275</v>
          </cell>
          <cell r="D774">
            <v>772</v>
          </cell>
        </row>
        <row r="775">
          <cell r="C775">
            <v>275</v>
          </cell>
          <cell r="D775">
            <v>773</v>
          </cell>
        </row>
        <row r="776">
          <cell r="C776">
            <v>275</v>
          </cell>
          <cell r="D776">
            <v>774</v>
          </cell>
        </row>
        <row r="777">
          <cell r="C777">
            <v>275</v>
          </cell>
          <cell r="D777">
            <v>775</v>
          </cell>
        </row>
        <row r="778">
          <cell r="C778">
            <v>275</v>
          </cell>
          <cell r="D778">
            <v>776</v>
          </cell>
        </row>
        <row r="779">
          <cell r="C779">
            <v>275</v>
          </cell>
          <cell r="D779">
            <v>777</v>
          </cell>
        </row>
        <row r="780">
          <cell r="C780">
            <v>275</v>
          </cell>
          <cell r="D780">
            <v>778</v>
          </cell>
        </row>
        <row r="781">
          <cell r="C781">
            <v>275</v>
          </cell>
          <cell r="D781">
            <v>779</v>
          </cell>
        </row>
        <row r="782">
          <cell r="C782">
            <v>275</v>
          </cell>
          <cell r="D782">
            <v>780</v>
          </cell>
        </row>
        <row r="783">
          <cell r="C783">
            <v>275</v>
          </cell>
          <cell r="D783">
            <v>781</v>
          </cell>
        </row>
        <row r="784">
          <cell r="C784">
            <v>275</v>
          </cell>
          <cell r="D784">
            <v>782</v>
          </cell>
        </row>
        <row r="785">
          <cell r="C785">
            <v>275</v>
          </cell>
          <cell r="D785">
            <v>783</v>
          </cell>
        </row>
        <row r="786">
          <cell r="C786">
            <v>275</v>
          </cell>
          <cell r="D786">
            <v>784</v>
          </cell>
        </row>
        <row r="787">
          <cell r="C787">
            <v>275</v>
          </cell>
          <cell r="D787">
            <v>785</v>
          </cell>
        </row>
        <row r="788">
          <cell r="C788">
            <v>275</v>
          </cell>
          <cell r="D788">
            <v>786</v>
          </cell>
        </row>
        <row r="789">
          <cell r="C789">
            <v>275</v>
          </cell>
          <cell r="D789">
            <v>787</v>
          </cell>
        </row>
        <row r="790">
          <cell r="C790">
            <v>275</v>
          </cell>
          <cell r="D790">
            <v>788</v>
          </cell>
        </row>
        <row r="791">
          <cell r="C791">
            <v>275</v>
          </cell>
          <cell r="D791">
            <v>789</v>
          </cell>
        </row>
        <row r="792">
          <cell r="C792">
            <v>275</v>
          </cell>
          <cell r="D792">
            <v>790</v>
          </cell>
        </row>
        <row r="793">
          <cell r="C793">
            <v>275</v>
          </cell>
          <cell r="D793">
            <v>791</v>
          </cell>
        </row>
        <row r="794">
          <cell r="C794">
            <v>275</v>
          </cell>
          <cell r="D794">
            <v>792</v>
          </cell>
        </row>
        <row r="795">
          <cell r="C795">
            <v>275</v>
          </cell>
          <cell r="D795">
            <v>793</v>
          </cell>
        </row>
        <row r="796">
          <cell r="C796">
            <v>275</v>
          </cell>
          <cell r="D796">
            <v>794</v>
          </cell>
        </row>
        <row r="797">
          <cell r="C797">
            <v>275</v>
          </cell>
          <cell r="D797">
            <v>795</v>
          </cell>
        </row>
        <row r="798">
          <cell r="C798">
            <v>275</v>
          </cell>
          <cell r="D798">
            <v>796</v>
          </cell>
        </row>
        <row r="799">
          <cell r="C799">
            <v>275</v>
          </cell>
          <cell r="D799">
            <v>797</v>
          </cell>
        </row>
        <row r="800">
          <cell r="C800">
            <v>275</v>
          </cell>
          <cell r="D800">
            <v>798</v>
          </cell>
        </row>
        <row r="801">
          <cell r="C801">
            <v>275</v>
          </cell>
          <cell r="D801">
            <v>799</v>
          </cell>
        </row>
        <row r="802">
          <cell r="C802">
            <v>275</v>
          </cell>
          <cell r="D802">
            <v>800</v>
          </cell>
        </row>
        <row r="803">
          <cell r="C803">
            <v>275</v>
          </cell>
          <cell r="D803">
            <v>801</v>
          </cell>
        </row>
        <row r="804">
          <cell r="C804">
            <v>275</v>
          </cell>
          <cell r="D804">
            <v>802</v>
          </cell>
        </row>
        <row r="805">
          <cell r="C805">
            <v>275</v>
          </cell>
          <cell r="D805">
            <v>803</v>
          </cell>
        </row>
        <row r="806">
          <cell r="C806">
            <v>275</v>
          </cell>
          <cell r="D806">
            <v>804</v>
          </cell>
        </row>
        <row r="807">
          <cell r="C807">
            <v>275</v>
          </cell>
          <cell r="D807">
            <v>805</v>
          </cell>
        </row>
        <row r="808">
          <cell r="C808">
            <v>275</v>
          </cell>
          <cell r="D808">
            <v>806</v>
          </cell>
        </row>
        <row r="809">
          <cell r="C809">
            <v>275</v>
          </cell>
          <cell r="D809">
            <v>807</v>
          </cell>
        </row>
        <row r="810">
          <cell r="C810">
            <v>275</v>
          </cell>
          <cell r="D810">
            <v>808</v>
          </cell>
        </row>
        <row r="811">
          <cell r="C811">
            <v>275</v>
          </cell>
          <cell r="D811">
            <v>809</v>
          </cell>
        </row>
        <row r="812">
          <cell r="C812">
            <v>275</v>
          </cell>
          <cell r="D812">
            <v>810</v>
          </cell>
        </row>
        <row r="813">
          <cell r="C813">
            <v>275</v>
          </cell>
          <cell r="D813">
            <v>811</v>
          </cell>
        </row>
        <row r="814">
          <cell r="C814">
            <v>275</v>
          </cell>
          <cell r="D814">
            <v>812</v>
          </cell>
        </row>
        <row r="815">
          <cell r="C815">
            <v>275</v>
          </cell>
          <cell r="D815">
            <v>813</v>
          </cell>
        </row>
        <row r="816">
          <cell r="C816">
            <v>275</v>
          </cell>
          <cell r="D816">
            <v>814</v>
          </cell>
        </row>
        <row r="817">
          <cell r="C817">
            <v>275</v>
          </cell>
          <cell r="D817">
            <v>815</v>
          </cell>
        </row>
        <row r="818">
          <cell r="C818">
            <v>275</v>
          </cell>
          <cell r="D818">
            <v>816</v>
          </cell>
        </row>
        <row r="819">
          <cell r="C819">
            <v>275</v>
          </cell>
          <cell r="D819">
            <v>817</v>
          </cell>
        </row>
        <row r="820">
          <cell r="C820">
            <v>275</v>
          </cell>
          <cell r="D820">
            <v>818</v>
          </cell>
        </row>
        <row r="821">
          <cell r="C821">
            <v>275</v>
          </cell>
          <cell r="D821">
            <v>819</v>
          </cell>
        </row>
        <row r="822">
          <cell r="C822">
            <v>275</v>
          </cell>
          <cell r="D822">
            <v>820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01B2A-2958-494D-B884-1911EDFC2E64}">
  <sheetPr>
    <pageSetUpPr fitToPage="1"/>
  </sheetPr>
  <dimension ref="A1:K283"/>
  <sheetViews>
    <sheetView tabSelected="1" topLeftCell="A4" workbookViewId="0">
      <selection activeCell="A6" sqref="A6:K6"/>
    </sheetView>
  </sheetViews>
  <sheetFormatPr defaultColWidth="9" defaultRowHeight="18.75" x14ac:dyDescent="0.4"/>
  <cols>
    <col min="1" max="1" width="13.875" style="22" customWidth="1"/>
    <col min="2" max="2" width="22.5" style="20" customWidth="1"/>
    <col min="3" max="3" width="13.125" style="17" customWidth="1"/>
    <col min="4" max="4" width="25.125" style="20" customWidth="1"/>
    <col min="5" max="6" width="10.875" style="3" customWidth="1"/>
    <col min="7" max="8" width="13.5" style="19" customWidth="1"/>
    <col min="9" max="9" width="10.125" style="4" customWidth="1"/>
    <col min="10" max="10" width="10.125" style="3" customWidth="1"/>
    <col min="11" max="11" width="14.875" style="17" customWidth="1"/>
    <col min="12" max="16384" width="9" style="2"/>
  </cols>
  <sheetData>
    <row r="1" spans="1:11" s="1" customFormat="1" ht="37.5" customHeight="1" x14ac:dyDescent="0.4">
      <c r="A1" s="31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0.5" customHeight="1" x14ac:dyDescent="0.4">
      <c r="A2" s="21"/>
      <c r="B2" s="23"/>
      <c r="C2" s="16"/>
      <c r="D2" s="5"/>
      <c r="E2" s="5"/>
      <c r="F2" s="5"/>
      <c r="G2" s="16"/>
      <c r="H2" s="16"/>
      <c r="I2" s="6"/>
      <c r="J2" s="7"/>
      <c r="K2" s="16"/>
    </row>
    <row r="3" spans="1:11" ht="22.5" customHeight="1" x14ac:dyDescent="0.4">
      <c r="A3" s="32" t="s">
        <v>11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22.5" customHeight="1" x14ac:dyDescent="0.4">
      <c r="A4" s="33" t="s">
        <v>12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22.5" customHeight="1" x14ac:dyDescent="0.4">
      <c r="A5" s="34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22.5" customHeight="1" x14ac:dyDescent="0.4">
      <c r="A6" s="32" t="s">
        <v>1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22.5" customHeight="1" x14ac:dyDescent="0.4">
      <c r="A7" s="30" t="s">
        <v>15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ht="30" customHeight="1" x14ac:dyDescent="0.4">
      <c r="A8" s="10" t="s">
        <v>2</v>
      </c>
      <c r="B8" s="11" t="s">
        <v>3</v>
      </c>
      <c r="C8" s="12" t="s">
        <v>4</v>
      </c>
      <c r="D8" s="13" t="s">
        <v>5</v>
      </c>
      <c r="E8" s="13" t="s">
        <v>6</v>
      </c>
      <c r="F8" s="13" t="s">
        <v>7</v>
      </c>
      <c r="G8" s="18" t="s">
        <v>13</v>
      </c>
      <c r="H8" s="18" t="s">
        <v>14</v>
      </c>
      <c r="I8" s="14" t="s">
        <v>8</v>
      </c>
      <c r="J8" s="15" t="s">
        <v>9</v>
      </c>
      <c r="K8" s="8" t="s">
        <v>10</v>
      </c>
    </row>
    <row r="9" spans="1:11" ht="37.5" customHeight="1" x14ac:dyDescent="0.4">
      <c r="A9" s="25">
        <f>VLOOKUP(ROW()-8,[1]データ入力!$C:$W,17,FALSE)</f>
        <v>45392</v>
      </c>
      <c r="B9" s="26" t="str">
        <f>VLOOKUP(ROW()-8,[1]データ入力!$C:$W,6,FALSE)</f>
        <v>桐生市</v>
      </c>
      <c r="C9" s="27" t="str">
        <f>VLOOKUP(ROW()-8,[1]データ入力!$C:$W,21,FALSE)</f>
        <v>山菜類（野生）</v>
      </c>
      <c r="D9" s="26" t="str">
        <f>VLOOKUP(ROW()-8,[1]データ入力!$C:$W,10,FALSE)</f>
        <v>タケノコ(モウソウチク)</v>
      </c>
      <c r="E9" s="27" t="str">
        <f>IF(ISBLANK(VLOOKUP(ROW()-8,[1]データ入力!$C:$W,11,FALSE)),"",VLOOKUP(ROW()-8,[1]データ入力!$C:$W,11,FALSE))</f>
        <v>野生</v>
      </c>
      <c r="F9" s="27" t="str">
        <f>IF(ISBLANK(VLOOKUP(ROW()-8,[1]データ入力!$C:$W,12,FALSE)),"",VLOOKUP(ROW()-8,[1]データ入力!$C:$W,12,FALSE))</f>
        <v>－</v>
      </c>
      <c r="G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(&lt;9.70)</v>
      </c>
      <c r="H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(&lt;7.77)</v>
      </c>
      <c r="I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9" s="29" t="str">
        <f>VLOOKUP(ROW()-8,[1]データ入力!$C:$W,15,FALSE)</f>
        <v>Ge</v>
      </c>
      <c r="K9" s="9" t="str">
        <f>VLOOKUP(ROW()-8,[1]データ入力!$C:$W,13,FALSE)</f>
        <v>制限なし</v>
      </c>
    </row>
    <row r="10" spans="1:11" ht="37.5" customHeight="1" x14ac:dyDescent="0.4">
      <c r="A10" s="25">
        <f>VLOOKUP(ROW()-8,[1]データ入力!$C:$W,17,FALSE)</f>
        <v>45392</v>
      </c>
      <c r="B10" s="26" t="str">
        <f>VLOOKUP(ROW()-8,[1]データ入力!$C:$W,6,FALSE)</f>
        <v>藤岡市</v>
      </c>
      <c r="C10" s="27" t="str">
        <f>VLOOKUP(ROW()-8,[1]データ入力!$C:$W,21,FALSE)</f>
        <v>きのこ類（栽培）</v>
      </c>
      <c r="D10" s="26" t="str">
        <f>VLOOKUP(ROW()-8,[1]データ入力!$C:$W,10,FALSE)</f>
        <v>シイタケ</v>
      </c>
      <c r="E10" s="27" t="str">
        <f>IF(ISBLANK(VLOOKUP(ROW()-8,[1]データ入力!$C:$W,11,FALSE)),"",VLOOKUP(ROW()-8,[1]データ入力!$C:$W,11,FALSE))</f>
        <v>栽培</v>
      </c>
      <c r="F10" s="27" t="str">
        <f>IF(ISBLANK(VLOOKUP(ROW()-8,[1]データ入力!$C:$W,12,FALSE)),"",VLOOKUP(ROW()-8,[1]データ入力!$C:$W,12,FALSE))</f>
        <v>原木、露地</v>
      </c>
      <c r="G1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(&lt;9.66)</v>
      </c>
      <c r="H1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(&lt;7.32)</v>
      </c>
      <c r="I1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0" s="29" t="str">
        <f>VLOOKUP(ROW()-8,[1]データ入力!$C:$W,15,FALSE)</f>
        <v>Ge</v>
      </c>
      <c r="K10" s="9" t="str">
        <f>VLOOKUP(ROW()-8,[1]データ入力!$C:$W,13,FALSE)</f>
        <v>制限なし</v>
      </c>
    </row>
    <row r="11" spans="1:11" ht="37.5" customHeight="1" x14ac:dyDescent="0.4">
      <c r="A11" s="25">
        <f>VLOOKUP(ROW()-8,[1]データ入力!$C:$W,17,FALSE)</f>
        <v>45392</v>
      </c>
      <c r="B11" s="26" t="str">
        <f>VLOOKUP(ROW()-8,[1]データ入力!$C:$W,6,FALSE)</f>
        <v>藤岡市</v>
      </c>
      <c r="C11" s="27" t="str">
        <f>VLOOKUP(ROW()-8,[1]データ入力!$C:$W,21,FALSE)</f>
        <v>きのこ類（栽培）</v>
      </c>
      <c r="D11" s="26" t="str">
        <f>VLOOKUP(ROW()-8,[1]データ入力!$C:$W,10,FALSE)</f>
        <v>シイタケ</v>
      </c>
      <c r="E11" s="27" t="str">
        <f>IF(ISBLANK(VLOOKUP(ROW()-8,[1]データ入力!$C:$W,11,FALSE)),"",VLOOKUP(ROW()-8,[1]データ入力!$C:$W,11,FALSE))</f>
        <v>栽培</v>
      </c>
      <c r="F11" s="27" t="str">
        <f>IF(ISBLANK(VLOOKUP(ROW()-8,[1]データ入力!$C:$W,12,FALSE)),"",VLOOKUP(ROW()-8,[1]データ入力!$C:$W,12,FALSE))</f>
        <v>原木、露地</v>
      </c>
      <c r="G1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(&lt;9.14)</v>
      </c>
      <c r="H1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(&lt;9.41)</v>
      </c>
      <c r="I1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1" s="29" t="str">
        <f>VLOOKUP(ROW()-8,[1]データ入力!$C:$W,15,FALSE)</f>
        <v>Ge</v>
      </c>
      <c r="K11" s="9" t="str">
        <f>VLOOKUP(ROW()-8,[1]データ入力!$C:$W,13,FALSE)</f>
        <v>制限なし</v>
      </c>
    </row>
    <row r="12" spans="1:11" ht="37.5" customHeight="1" x14ac:dyDescent="0.4">
      <c r="A12" s="25">
        <f>VLOOKUP(ROW()-8,[1]データ入力!$C:$W,17,FALSE)</f>
        <v>45392</v>
      </c>
      <c r="B12" s="26" t="str">
        <f>VLOOKUP(ROW()-8,[1]データ入力!$C:$W,6,FALSE)</f>
        <v>藤岡市</v>
      </c>
      <c r="C12" s="27" t="str">
        <f>VLOOKUP(ROW()-8,[1]データ入力!$C:$W,21,FALSE)</f>
        <v>きのこ類（栽培）</v>
      </c>
      <c r="D12" s="26" t="str">
        <f>VLOOKUP(ROW()-8,[1]データ入力!$C:$W,10,FALSE)</f>
        <v>シイタケ</v>
      </c>
      <c r="E12" s="27" t="str">
        <f>IF(ISBLANK(VLOOKUP(ROW()-8,[1]データ入力!$C:$W,11,FALSE)),"",VLOOKUP(ROW()-8,[1]データ入力!$C:$W,11,FALSE))</f>
        <v>栽培</v>
      </c>
      <c r="F12" s="27" t="str">
        <f>IF(ISBLANK(VLOOKUP(ROW()-8,[1]データ入力!$C:$W,12,FALSE)),"",VLOOKUP(ROW()-8,[1]データ入力!$C:$W,12,FALSE))</f>
        <v>原木、露地</v>
      </c>
      <c r="G1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(&lt;9.61)</v>
      </c>
      <c r="H1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(&lt;8.42)</v>
      </c>
      <c r="I1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2" s="29" t="str">
        <f>VLOOKUP(ROW()-8,[1]データ入力!$C:$W,15,FALSE)</f>
        <v>Ge</v>
      </c>
      <c r="K12" s="9" t="str">
        <f>VLOOKUP(ROW()-8,[1]データ入力!$C:$W,13,FALSE)</f>
        <v>制限なし</v>
      </c>
    </row>
    <row r="13" spans="1:11" ht="37.5" customHeight="1" x14ac:dyDescent="0.4">
      <c r="A13" s="25">
        <f>VLOOKUP(ROW()-8,[1]データ入力!$C:$W,17,FALSE)</f>
        <v>45392</v>
      </c>
      <c r="B13" s="26" t="str">
        <f>VLOOKUP(ROW()-8,[1]データ入力!$C:$W,6,FALSE)</f>
        <v>渋川市</v>
      </c>
      <c r="C13" s="27" t="str">
        <f>VLOOKUP(ROW()-8,[1]データ入力!$C:$W,21,FALSE)</f>
        <v>きのこ類（栽培）</v>
      </c>
      <c r="D13" s="26" t="str">
        <f>VLOOKUP(ROW()-8,[1]データ入力!$C:$W,10,FALSE)</f>
        <v>シイタケ</v>
      </c>
      <c r="E13" s="27" t="str">
        <f>IF(ISBLANK(VLOOKUP(ROW()-8,[1]データ入力!$C:$W,11,FALSE)),"",VLOOKUP(ROW()-8,[1]データ入力!$C:$W,11,FALSE))</f>
        <v>栽培</v>
      </c>
      <c r="F13" s="27" t="str">
        <f>IF(ISBLANK(VLOOKUP(ROW()-8,[1]データ入力!$C:$W,12,FALSE)),"",VLOOKUP(ROW()-8,[1]データ入力!$C:$W,12,FALSE))</f>
        <v>原木、施設</v>
      </c>
      <c r="G1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(&lt;9.63)</v>
      </c>
      <c r="H1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17.2</v>
      </c>
      <c r="I1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17</v>
      </c>
      <c r="J13" s="29" t="str">
        <f>VLOOKUP(ROW()-8,[1]データ入力!$C:$W,15,FALSE)</f>
        <v>Ge</v>
      </c>
      <c r="K13" s="9" t="str">
        <f>VLOOKUP(ROW()-8,[1]データ入力!$C:$W,13,FALSE)</f>
        <v>制限なし</v>
      </c>
    </row>
    <row r="14" spans="1:11" ht="37.5" customHeight="1" x14ac:dyDescent="0.4">
      <c r="A14" s="25">
        <f>VLOOKUP(ROW()-8,[1]データ入力!$C:$W,17,FALSE)</f>
        <v>45392</v>
      </c>
      <c r="B14" s="26" t="str">
        <f>VLOOKUP(ROW()-8,[1]データ入力!$C:$W,6,FALSE)</f>
        <v>桐生市</v>
      </c>
      <c r="C14" s="27" t="str">
        <f>VLOOKUP(ROW()-8,[1]データ入力!$C:$W,21,FALSE)</f>
        <v>きのこ類（栽培）</v>
      </c>
      <c r="D14" s="26" t="str">
        <f>VLOOKUP(ROW()-8,[1]データ入力!$C:$W,10,FALSE)</f>
        <v>シイタケ</v>
      </c>
      <c r="E14" s="27" t="str">
        <f>IF(ISBLANK(VLOOKUP(ROW()-8,[1]データ入力!$C:$W,11,FALSE)),"",VLOOKUP(ROW()-8,[1]データ入力!$C:$W,11,FALSE))</f>
        <v>栽培</v>
      </c>
      <c r="F14" s="27" t="str">
        <f>IF(ISBLANK(VLOOKUP(ROW()-8,[1]データ入力!$C:$W,12,FALSE)),"",VLOOKUP(ROW()-8,[1]データ入力!$C:$W,12,FALSE))</f>
        <v>原木、施設</v>
      </c>
      <c r="G1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(&lt;9.50)</v>
      </c>
      <c r="H1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(&lt;8.50)</v>
      </c>
      <c r="I1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4" s="29" t="str">
        <f>VLOOKUP(ROW()-8,[1]データ入力!$C:$W,15,FALSE)</f>
        <v>Ge</v>
      </c>
      <c r="K14" s="9" t="str">
        <f>VLOOKUP(ROW()-8,[1]データ入力!$C:$W,13,FALSE)</f>
        <v>制限なし</v>
      </c>
    </row>
    <row r="15" spans="1:11" ht="37.5" customHeight="1" x14ac:dyDescent="0.4">
      <c r="A15" s="25">
        <f>VLOOKUP(ROW()-8,[1]データ入力!$C:$W,17,FALSE)</f>
        <v>45392</v>
      </c>
      <c r="B15" s="26" t="str">
        <f>VLOOKUP(ROW()-8,[1]データ入力!$C:$W,6,FALSE)</f>
        <v>桐生市</v>
      </c>
      <c r="C15" s="27" t="str">
        <f>VLOOKUP(ROW()-8,[1]データ入力!$C:$W,21,FALSE)</f>
        <v>きのこ類（栽培）</v>
      </c>
      <c r="D15" s="26" t="str">
        <f>VLOOKUP(ROW()-8,[1]データ入力!$C:$W,10,FALSE)</f>
        <v>シイタケ</v>
      </c>
      <c r="E15" s="27" t="str">
        <f>IF(ISBLANK(VLOOKUP(ROW()-8,[1]データ入力!$C:$W,11,FALSE)),"",VLOOKUP(ROW()-8,[1]データ入力!$C:$W,11,FALSE))</f>
        <v>栽培</v>
      </c>
      <c r="F15" s="27" t="str">
        <f>IF(ISBLANK(VLOOKUP(ROW()-8,[1]データ入力!$C:$W,12,FALSE)),"",VLOOKUP(ROW()-8,[1]データ入力!$C:$W,12,FALSE))</f>
        <v>原木、施設</v>
      </c>
      <c r="G1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(&lt;9.35)</v>
      </c>
      <c r="H1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(&lt;8.19)</v>
      </c>
      <c r="I1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5" s="29" t="str">
        <f>VLOOKUP(ROW()-8,[1]データ入力!$C:$W,15,FALSE)</f>
        <v>Ge</v>
      </c>
      <c r="K15" s="9" t="str">
        <f>VLOOKUP(ROW()-8,[1]データ入力!$C:$W,13,FALSE)</f>
        <v>制限なし</v>
      </c>
    </row>
    <row r="16" spans="1:11" ht="37.5" customHeight="1" x14ac:dyDescent="0.4">
      <c r="A16" s="25">
        <f>VLOOKUP(ROW()-8,[1]データ入力!$C:$W,17,FALSE)</f>
        <v>45399</v>
      </c>
      <c r="B16" s="26" t="str">
        <f>VLOOKUP(ROW()-8,[1]データ入力!$C:$W,6,FALSE)</f>
        <v>下仁田町</v>
      </c>
      <c r="C16" s="27" t="str">
        <f>VLOOKUP(ROW()-8,[1]データ入力!$C:$W,21,FALSE)</f>
        <v>きのこ類（栽培）</v>
      </c>
      <c r="D16" s="26" t="str">
        <f>VLOOKUP(ROW()-8,[1]データ入力!$C:$W,10,FALSE)</f>
        <v>シイタケ</v>
      </c>
      <c r="E16" s="27" t="str">
        <f>IF(ISBLANK(VLOOKUP(ROW()-8,[1]データ入力!$C:$W,11,FALSE)),"",VLOOKUP(ROW()-8,[1]データ入力!$C:$W,11,FALSE))</f>
        <v>栽培</v>
      </c>
      <c r="F16" s="27" t="str">
        <f>IF(ISBLANK(VLOOKUP(ROW()-8,[1]データ入力!$C:$W,12,FALSE)),"",VLOOKUP(ROW()-8,[1]データ入力!$C:$W,12,FALSE))</f>
        <v>原木、露地</v>
      </c>
      <c r="G1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(&lt;9.61)</v>
      </c>
      <c r="H1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(&lt;8.43)</v>
      </c>
      <c r="I1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6" s="29" t="str">
        <f>VLOOKUP(ROW()-8,[1]データ入力!$C:$W,15,FALSE)</f>
        <v>Ge</v>
      </c>
      <c r="K16" s="9" t="str">
        <f>VLOOKUP(ROW()-8,[1]データ入力!$C:$W,13,FALSE)</f>
        <v>制限なし</v>
      </c>
    </row>
    <row r="17" spans="1:11" ht="37.5" customHeight="1" x14ac:dyDescent="0.4">
      <c r="A17" s="25">
        <f>VLOOKUP(ROW()-8,[1]データ入力!$C:$W,17,FALSE)</f>
        <v>45399</v>
      </c>
      <c r="B17" s="26" t="str">
        <f>VLOOKUP(ROW()-8,[1]データ入力!$C:$W,6,FALSE)</f>
        <v>桐生市</v>
      </c>
      <c r="C17" s="27" t="str">
        <f>VLOOKUP(ROW()-8,[1]データ入力!$C:$W,21,FALSE)</f>
        <v>山菜類（野生）</v>
      </c>
      <c r="D17" s="26" t="str">
        <f>VLOOKUP(ROW()-8,[1]データ入力!$C:$W,10,FALSE)</f>
        <v>タケノコ(モウソウチク)</v>
      </c>
      <c r="E17" s="27" t="str">
        <f>IF(ISBLANK(VLOOKUP(ROW()-8,[1]データ入力!$C:$W,11,FALSE)),"",VLOOKUP(ROW()-8,[1]データ入力!$C:$W,11,FALSE))</f>
        <v>野生</v>
      </c>
      <c r="F17" s="27" t="str">
        <f>IF(ISBLANK(VLOOKUP(ROW()-8,[1]データ入力!$C:$W,12,FALSE)),"",VLOOKUP(ROW()-8,[1]データ入力!$C:$W,12,FALSE))</f>
        <v>－</v>
      </c>
      <c r="G1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(&lt;9.49)</v>
      </c>
      <c r="H1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14.0</v>
      </c>
      <c r="I1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14</v>
      </c>
      <c r="J17" s="29" t="str">
        <f>VLOOKUP(ROW()-8,[1]データ入力!$C:$W,15,FALSE)</f>
        <v>Ge</v>
      </c>
      <c r="K17" s="9" t="str">
        <f>VLOOKUP(ROW()-8,[1]データ入力!$C:$W,13,FALSE)</f>
        <v>制限なし</v>
      </c>
    </row>
    <row r="18" spans="1:11" ht="37.5" customHeight="1" x14ac:dyDescent="0.4">
      <c r="A18" s="25">
        <f>VLOOKUP(ROW()-8,[1]データ入力!$C:$W,17,FALSE)</f>
        <v>45399</v>
      </c>
      <c r="B18" s="26" t="str">
        <f>VLOOKUP(ROW()-8,[1]データ入力!$C:$W,6,FALSE)</f>
        <v>安中市</v>
      </c>
      <c r="C18" s="27" t="str">
        <f>VLOOKUP(ROW()-8,[1]データ入力!$C:$W,21,FALSE)</f>
        <v>山菜類（野生）</v>
      </c>
      <c r="D18" s="26" t="str">
        <f>VLOOKUP(ROW()-8,[1]データ入力!$C:$W,10,FALSE)</f>
        <v>タラノメ</v>
      </c>
      <c r="E18" s="27" t="str">
        <f>IF(ISBLANK(VLOOKUP(ROW()-8,[1]データ入力!$C:$W,11,FALSE)),"",VLOOKUP(ROW()-8,[1]データ入力!$C:$W,11,FALSE))</f>
        <v>野生</v>
      </c>
      <c r="F18" s="27" t="str">
        <f>IF(ISBLANK(VLOOKUP(ROW()-8,[1]データ入力!$C:$W,12,FALSE)),"",VLOOKUP(ROW()-8,[1]データ入力!$C:$W,12,FALSE))</f>
        <v>－</v>
      </c>
      <c r="G1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(&lt;8.36)</v>
      </c>
      <c r="H1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26.9</v>
      </c>
      <c r="I1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27</v>
      </c>
      <c r="J18" s="29" t="str">
        <f>VLOOKUP(ROW()-8,[1]データ入力!$C:$W,15,FALSE)</f>
        <v>Ge</v>
      </c>
      <c r="K18" s="9" t="str">
        <f>VLOOKUP(ROW()-8,[1]データ入力!$C:$W,13,FALSE)</f>
        <v>制限なし</v>
      </c>
    </row>
    <row r="19" spans="1:11" ht="37.5" customHeight="1" x14ac:dyDescent="0.4">
      <c r="A19" s="25">
        <f>VLOOKUP(ROW()-8,[1]データ入力!$C:$W,17,FALSE)</f>
        <v>45406</v>
      </c>
      <c r="B19" s="26" t="str">
        <f>VLOOKUP(ROW()-8,[1]データ入力!$C:$W,6,FALSE)</f>
        <v>藤岡市</v>
      </c>
      <c r="C19" s="27" t="str">
        <f>VLOOKUP(ROW()-8,[1]データ入力!$C:$W,21,FALSE)</f>
        <v>きのこ類（栽培）</v>
      </c>
      <c r="D19" s="26" t="str">
        <f>VLOOKUP(ROW()-8,[1]データ入力!$C:$W,10,FALSE)</f>
        <v>シイタケ</v>
      </c>
      <c r="E19" s="27" t="str">
        <f>IF(ISBLANK(VLOOKUP(ROW()-8,[1]データ入力!$C:$W,11,FALSE)),"",VLOOKUP(ROW()-8,[1]データ入力!$C:$W,11,FALSE))</f>
        <v>栽培</v>
      </c>
      <c r="F19" s="27" t="str">
        <f>IF(ISBLANK(VLOOKUP(ROW()-8,[1]データ入力!$C:$W,12,FALSE)),"",VLOOKUP(ROW()-8,[1]データ入力!$C:$W,12,FALSE))</f>
        <v>原木、露地</v>
      </c>
      <c r="G1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(&lt;9.37)</v>
      </c>
      <c r="H1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(&lt;8.50)</v>
      </c>
      <c r="I1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9" s="29" t="str">
        <f>VLOOKUP(ROW()-8,[1]データ入力!$C:$W,15,FALSE)</f>
        <v>Ge</v>
      </c>
      <c r="K19" s="9" t="str">
        <f>VLOOKUP(ROW()-8,[1]データ入力!$C:$W,13,FALSE)</f>
        <v>制限なし</v>
      </c>
    </row>
    <row r="20" spans="1:11" ht="37.5" customHeight="1" x14ac:dyDescent="0.4">
      <c r="A20" s="25">
        <f>VLOOKUP(ROW()-8,[1]データ入力!$C:$W,17,FALSE)</f>
        <v>45406</v>
      </c>
      <c r="B20" s="26" t="str">
        <f>VLOOKUP(ROW()-8,[1]データ入力!$C:$W,6,FALSE)</f>
        <v>嬬恋村</v>
      </c>
      <c r="C20" s="27" t="str">
        <f>VLOOKUP(ROW()-8,[1]データ入力!$C:$W,21,FALSE)</f>
        <v>きのこ類（栽培）</v>
      </c>
      <c r="D20" s="26" t="str">
        <f>VLOOKUP(ROW()-8,[1]データ入力!$C:$W,10,FALSE)</f>
        <v>シイタケ</v>
      </c>
      <c r="E20" s="27" t="str">
        <f>IF(ISBLANK(VLOOKUP(ROW()-8,[1]データ入力!$C:$W,11,FALSE)),"",VLOOKUP(ROW()-8,[1]データ入力!$C:$W,11,FALSE))</f>
        <v>栽培</v>
      </c>
      <c r="F20" s="27" t="str">
        <f>IF(ISBLANK(VLOOKUP(ROW()-8,[1]データ入力!$C:$W,12,FALSE)),"",VLOOKUP(ROW()-8,[1]データ入力!$C:$W,12,FALSE))</f>
        <v>原木、露地</v>
      </c>
      <c r="G2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(&lt;9.31)</v>
      </c>
      <c r="H2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(&lt;9.61)</v>
      </c>
      <c r="I2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0" s="29" t="str">
        <f>VLOOKUP(ROW()-8,[1]データ入力!$C:$W,15,FALSE)</f>
        <v>Ge</v>
      </c>
      <c r="K20" s="9" t="str">
        <f>VLOOKUP(ROW()-8,[1]データ入力!$C:$W,13,FALSE)</f>
        <v>制限なし</v>
      </c>
    </row>
    <row r="21" spans="1:11" ht="37.5" customHeight="1" x14ac:dyDescent="0.4">
      <c r="A21" s="25">
        <f>VLOOKUP(ROW()-8,[1]データ入力!$C:$W,17,FALSE)</f>
        <v>45406</v>
      </c>
      <c r="B21" s="26" t="str">
        <f>VLOOKUP(ROW()-8,[1]データ入力!$C:$W,6,FALSE)</f>
        <v>邑楽町</v>
      </c>
      <c r="C21" s="27" t="str">
        <f>VLOOKUP(ROW()-8,[1]データ入力!$C:$W,21,FALSE)</f>
        <v>山菜類（野生）</v>
      </c>
      <c r="D21" s="26" t="str">
        <f>VLOOKUP(ROW()-8,[1]データ入力!$C:$W,10,FALSE)</f>
        <v>タケノコ(モウソウチク)</v>
      </c>
      <c r="E21" s="27" t="str">
        <f>IF(ISBLANK(VLOOKUP(ROW()-8,[1]データ入力!$C:$W,11,FALSE)),"",VLOOKUP(ROW()-8,[1]データ入力!$C:$W,11,FALSE))</f>
        <v>野生</v>
      </c>
      <c r="F21" s="27" t="str">
        <f>IF(ISBLANK(VLOOKUP(ROW()-8,[1]データ入力!$C:$W,12,FALSE)),"",VLOOKUP(ROW()-8,[1]データ入力!$C:$W,12,FALSE))</f>
        <v>－</v>
      </c>
      <c r="G2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(&lt;9.38)</v>
      </c>
      <c r="H2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(&lt;8.36)</v>
      </c>
      <c r="I2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1" s="29" t="str">
        <f>VLOOKUP(ROW()-8,[1]データ入力!$C:$W,15,FALSE)</f>
        <v>Ge</v>
      </c>
      <c r="K21" s="9" t="str">
        <f>VLOOKUP(ROW()-8,[1]データ入力!$C:$W,13,FALSE)</f>
        <v>制限なし</v>
      </c>
    </row>
    <row r="22" spans="1:11" ht="37.5" customHeight="1" x14ac:dyDescent="0.4">
      <c r="A22" s="25">
        <f>VLOOKUP(ROW()-8,[1]データ入力!$C:$W,17,FALSE)</f>
        <v>45406</v>
      </c>
      <c r="B22" s="26" t="str">
        <f>VLOOKUP(ROW()-8,[1]データ入力!$C:$W,6,FALSE)</f>
        <v>桐生市</v>
      </c>
      <c r="C22" s="27" t="str">
        <f>VLOOKUP(ROW()-8,[1]データ入力!$C:$W,21,FALSE)</f>
        <v>山菜類（野生）</v>
      </c>
      <c r="D22" s="26" t="str">
        <f>VLOOKUP(ROW()-8,[1]データ入力!$C:$W,10,FALSE)</f>
        <v>タケノコ(モウソウチク)</v>
      </c>
      <c r="E22" s="27" t="str">
        <f>IF(ISBLANK(VLOOKUP(ROW()-8,[1]データ入力!$C:$W,11,FALSE)),"",VLOOKUP(ROW()-8,[1]データ入力!$C:$W,11,FALSE))</f>
        <v>野生</v>
      </c>
      <c r="F22" s="27" t="str">
        <f>IF(ISBLANK(VLOOKUP(ROW()-8,[1]データ入力!$C:$W,12,FALSE)),"",VLOOKUP(ROW()-8,[1]データ入力!$C:$W,12,FALSE))</f>
        <v>－</v>
      </c>
      <c r="G2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(&lt;9.43)</v>
      </c>
      <c r="H2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(&lt;9.38)</v>
      </c>
      <c r="I2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2" s="29" t="str">
        <f>VLOOKUP(ROW()-8,[1]データ入力!$C:$W,15,FALSE)</f>
        <v>Ge</v>
      </c>
      <c r="K22" s="9" t="str">
        <f>VLOOKUP(ROW()-8,[1]データ入力!$C:$W,13,FALSE)</f>
        <v>制限なし</v>
      </c>
    </row>
    <row r="23" spans="1:11" ht="37.5" customHeight="1" x14ac:dyDescent="0.4">
      <c r="A23" s="25">
        <f>VLOOKUP(ROW()-8,[1]データ入力!$C:$W,17,FALSE)</f>
        <v>45406</v>
      </c>
      <c r="B23" s="26" t="str">
        <f>VLOOKUP(ROW()-8,[1]データ入力!$C:$W,6,FALSE)</f>
        <v>下仁田町</v>
      </c>
      <c r="C23" s="27" t="str">
        <f>VLOOKUP(ROW()-8,[1]データ入力!$C:$W,21,FALSE)</f>
        <v>山菜類（野生）</v>
      </c>
      <c r="D23" s="26" t="str">
        <f>VLOOKUP(ROW()-8,[1]データ入力!$C:$W,10,FALSE)</f>
        <v>タラノメ</v>
      </c>
      <c r="E23" s="27" t="str">
        <f>IF(ISBLANK(VLOOKUP(ROW()-8,[1]データ入力!$C:$W,11,FALSE)),"",VLOOKUP(ROW()-8,[1]データ入力!$C:$W,11,FALSE))</f>
        <v>野生</v>
      </c>
      <c r="F23" s="27" t="str">
        <f>IF(ISBLANK(VLOOKUP(ROW()-8,[1]データ入力!$C:$W,12,FALSE)),"",VLOOKUP(ROW()-8,[1]データ入力!$C:$W,12,FALSE))</f>
        <v>－</v>
      </c>
      <c r="G2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(&lt;9.62)</v>
      </c>
      <c r="H2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17.5</v>
      </c>
      <c r="I2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18</v>
      </c>
      <c r="J23" s="29" t="str">
        <f>VLOOKUP(ROW()-8,[1]データ入力!$C:$W,15,FALSE)</f>
        <v>Ge</v>
      </c>
      <c r="K23" s="9" t="str">
        <f>VLOOKUP(ROW()-8,[1]データ入力!$C:$W,13,FALSE)</f>
        <v>制限なし</v>
      </c>
    </row>
    <row r="24" spans="1:11" ht="37.5" customHeight="1" x14ac:dyDescent="0.4">
      <c r="A24" s="25">
        <f>VLOOKUP(ROW()-8,[1]データ入力!$C:$W,17,FALSE)</f>
        <v>45406</v>
      </c>
      <c r="B24" s="26" t="str">
        <f>VLOOKUP(ROW()-8,[1]データ入力!$C:$W,6,FALSE)</f>
        <v>伊勢崎市</v>
      </c>
      <c r="C24" s="27" t="str">
        <f>VLOOKUP(ROW()-8,[1]データ入力!$C:$W,21,FALSE)</f>
        <v>山菜類（野生）</v>
      </c>
      <c r="D24" s="26" t="str">
        <f>VLOOKUP(ROW()-8,[1]データ入力!$C:$W,10,FALSE)</f>
        <v>タケノコ(モウソウチク)</v>
      </c>
      <c r="E24" s="27" t="str">
        <f>IF(ISBLANK(VLOOKUP(ROW()-8,[1]データ入力!$C:$W,11,FALSE)),"",VLOOKUP(ROW()-8,[1]データ入力!$C:$W,11,FALSE))</f>
        <v>野生</v>
      </c>
      <c r="F24" s="27" t="str">
        <f>IF(ISBLANK(VLOOKUP(ROW()-8,[1]データ入力!$C:$W,12,FALSE)),"",VLOOKUP(ROW()-8,[1]データ入力!$C:$W,12,FALSE))</f>
        <v>－</v>
      </c>
      <c r="G2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(&lt;9.42)</v>
      </c>
      <c r="H2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(&lt;8.25)</v>
      </c>
      <c r="I2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4" s="29" t="str">
        <f>VLOOKUP(ROW()-8,[1]データ入力!$C:$W,15,FALSE)</f>
        <v>Ge</v>
      </c>
      <c r="K24" s="9" t="str">
        <f>VLOOKUP(ROW()-8,[1]データ入力!$C:$W,13,FALSE)</f>
        <v>制限なし</v>
      </c>
    </row>
    <row r="25" spans="1:11" ht="37.5" customHeight="1" x14ac:dyDescent="0.4">
      <c r="A25" s="25">
        <f>VLOOKUP(ROW()-8,[1]データ入力!$C:$W,17,FALSE)</f>
        <v>45406</v>
      </c>
      <c r="B25" s="26" t="str">
        <f>VLOOKUP(ROW()-8,[1]データ入力!$C:$W,6,FALSE)</f>
        <v>中之条町</v>
      </c>
      <c r="C25" s="27" t="str">
        <f>VLOOKUP(ROW()-8,[1]データ入力!$C:$W,21,FALSE)</f>
        <v>山菜類（野生）</v>
      </c>
      <c r="D25" s="26" t="str">
        <f>VLOOKUP(ROW()-8,[1]データ入力!$C:$W,10,FALSE)</f>
        <v>ワラビ</v>
      </c>
      <c r="E25" s="27" t="str">
        <f>IF(ISBLANK(VLOOKUP(ROW()-8,[1]データ入力!$C:$W,11,FALSE)),"",VLOOKUP(ROW()-8,[1]データ入力!$C:$W,11,FALSE))</f>
        <v>野生</v>
      </c>
      <c r="F25" s="27" t="str">
        <f>IF(ISBLANK(VLOOKUP(ROW()-8,[1]データ入力!$C:$W,12,FALSE)),"",VLOOKUP(ROW()-8,[1]データ入力!$C:$W,12,FALSE))</f>
        <v>－</v>
      </c>
      <c r="G2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(&lt;9.49)</v>
      </c>
      <c r="H2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(&lt;7.08)</v>
      </c>
      <c r="I2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5" s="29" t="str">
        <f>VLOOKUP(ROW()-8,[1]データ入力!$C:$W,15,FALSE)</f>
        <v>Ge</v>
      </c>
      <c r="K25" s="9" t="str">
        <f>VLOOKUP(ROW()-8,[1]データ入力!$C:$W,13,FALSE)</f>
        <v>制限なし</v>
      </c>
    </row>
    <row r="26" spans="1:11" ht="37.5" customHeight="1" x14ac:dyDescent="0.4">
      <c r="A26" s="25">
        <f>VLOOKUP(ROW()-8,[1]データ入力!$C:$W,17,FALSE)</f>
        <v>45406</v>
      </c>
      <c r="B26" s="26" t="str">
        <f>VLOOKUP(ROW()-8,[1]データ入力!$C:$W,6,FALSE)</f>
        <v>中之条町</v>
      </c>
      <c r="C26" s="27" t="str">
        <f>VLOOKUP(ROW()-8,[1]データ入力!$C:$W,21,FALSE)</f>
        <v>山菜類（野生）</v>
      </c>
      <c r="D26" s="26" t="str">
        <f>VLOOKUP(ROW()-8,[1]データ入力!$C:$W,10,FALSE)</f>
        <v>タケノコ(モウソウチク)</v>
      </c>
      <c r="E26" s="27" t="str">
        <f>IF(ISBLANK(VLOOKUP(ROW()-8,[1]データ入力!$C:$W,11,FALSE)),"",VLOOKUP(ROW()-8,[1]データ入力!$C:$W,11,FALSE))</f>
        <v>野生</v>
      </c>
      <c r="F26" s="27" t="str">
        <f>IF(ISBLANK(VLOOKUP(ROW()-8,[1]データ入力!$C:$W,12,FALSE)),"",VLOOKUP(ROW()-8,[1]データ入力!$C:$W,12,FALSE))</f>
        <v>－</v>
      </c>
      <c r="G2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(&lt;9.49)</v>
      </c>
      <c r="H2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(&lt;7.56)</v>
      </c>
      <c r="I2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6" s="29" t="str">
        <f>VLOOKUP(ROW()-8,[1]データ入力!$C:$W,15,FALSE)</f>
        <v>Ge</v>
      </c>
      <c r="K26" s="9" t="str">
        <f>VLOOKUP(ROW()-8,[1]データ入力!$C:$W,13,FALSE)</f>
        <v>制限なし</v>
      </c>
    </row>
    <row r="27" spans="1:11" ht="37.5" customHeight="1" x14ac:dyDescent="0.4">
      <c r="A27" s="25">
        <f>VLOOKUP(ROW()-8,[1]データ入力!$C:$W,17,FALSE)</f>
        <v>45420</v>
      </c>
      <c r="B27" s="26" t="str">
        <f>VLOOKUP(ROW()-8,[1]データ入力!$C:$W,6,FALSE)</f>
        <v>昭和町</v>
      </c>
      <c r="C27" s="27" t="str">
        <f>VLOOKUP(ROW()-8,[1]データ入力!$C:$W,21,FALSE)</f>
        <v>山菜類（野生）</v>
      </c>
      <c r="D27" s="26" t="str">
        <f>VLOOKUP(ROW()-8,[1]データ入力!$C:$W,10,FALSE)</f>
        <v>タラノメ</v>
      </c>
      <c r="E27" s="27" t="str">
        <f>IF(ISBLANK(VLOOKUP(ROW()-8,[1]データ入力!$C:$W,11,FALSE)),"",VLOOKUP(ROW()-8,[1]データ入力!$C:$W,11,FALSE))</f>
        <v>野生</v>
      </c>
      <c r="F27" s="27" t="str">
        <f>IF(ISBLANK(VLOOKUP(ROW()-8,[1]データ入力!$C:$W,12,FALSE)),"",VLOOKUP(ROW()-8,[1]データ入力!$C:$W,12,FALSE))</f>
        <v>－</v>
      </c>
      <c r="G2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(&lt;9.44)</v>
      </c>
      <c r="H2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38.7</v>
      </c>
      <c r="I2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39</v>
      </c>
      <c r="J27" s="29" t="str">
        <f>VLOOKUP(ROW()-8,[1]データ入力!$C:$W,15,FALSE)</f>
        <v>Ge</v>
      </c>
      <c r="K27" s="9" t="str">
        <f>VLOOKUP(ROW()-8,[1]データ入力!$C:$W,13,FALSE)</f>
        <v>制限なし</v>
      </c>
    </row>
    <row r="28" spans="1:11" ht="37.5" customHeight="1" x14ac:dyDescent="0.4">
      <c r="A28" s="25">
        <f>VLOOKUP(ROW()-8,[1]データ入力!$C:$W,17,FALSE)</f>
        <v>45420</v>
      </c>
      <c r="B28" s="26" t="str">
        <f>VLOOKUP(ROW()-8,[1]データ入力!$C:$W,6,FALSE)</f>
        <v>伊勢崎市</v>
      </c>
      <c r="C28" s="27" t="str">
        <f>VLOOKUP(ROW()-8,[1]データ入力!$C:$W,21,FALSE)</f>
        <v>山菜類（野生）</v>
      </c>
      <c r="D28" s="26" t="str">
        <f>VLOOKUP(ROW()-8,[1]データ入力!$C:$W,10,FALSE)</f>
        <v>ワラビ</v>
      </c>
      <c r="E28" s="27" t="str">
        <f>IF(ISBLANK(VLOOKUP(ROW()-8,[1]データ入力!$C:$W,11,FALSE)),"",VLOOKUP(ROW()-8,[1]データ入力!$C:$W,11,FALSE))</f>
        <v>野生</v>
      </c>
      <c r="F28" s="27" t="str">
        <f>IF(ISBLANK(VLOOKUP(ROW()-8,[1]データ入力!$C:$W,12,FALSE)),"",VLOOKUP(ROW()-8,[1]データ入力!$C:$W,12,FALSE))</f>
        <v>－</v>
      </c>
      <c r="G2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(&lt;9.10)</v>
      </c>
      <c r="H2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(&lt;8.30)</v>
      </c>
      <c r="I2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8" s="29" t="str">
        <f>VLOOKUP(ROW()-8,[1]データ入力!$C:$W,15,FALSE)</f>
        <v>Ge</v>
      </c>
      <c r="K28" s="9" t="str">
        <f>VLOOKUP(ROW()-8,[1]データ入力!$C:$W,13,FALSE)</f>
        <v>制限なし</v>
      </c>
    </row>
    <row r="29" spans="1:11" ht="37.5" customHeight="1" x14ac:dyDescent="0.4">
      <c r="A29" s="25">
        <f>VLOOKUP(ROW()-8,[1]データ入力!$C:$W,17,FALSE)</f>
        <v>45420</v>
      </c>
      <c r="B29" s="26" t="str">
        <f>VLOOKUP(ROW()-8,[1]データ入力!$C:$W,6,FALSE)</f>
        <v>沼田市</v>
      </c>
      <c r="C29" s="27" t="str">
        <f>VLOOKUP(ROW()-8,[1]データ入力!$C:$W,21,FALSE)</f>
        <v>山菜類（野生）</v>
      </c>
      <c r="D29" s="26" t="str">
        <f>VLOOKUP(ROW()-8,[1]データ入力!$C:$W,10,FALSE)</f>
        <v>タラノメ</v>
      </c>
      <c r="E29" s="27" t="str">
        <f>IF(ISBLANK(VLOOKUP(ROW()-8,[1]データ入力!$C:$W,11,FALSE)),"",VLOOKUP(ROW()-8,[1]データ入力!$C:$W,11,FALSE))</f>
        <v>野生</v>
      </c>
      <c r="F29" s="27" t="str">
        <f>IF(ISBLANK(VLOOKUP(ROW()-8,[1]データ入力!$C:$W,12,FALSE)),"",VLOOKUP(ROW()-8,[1]データ入力!$C:$W,12,FALSE))</f>
        <v>－</v>
      </c>
      <c r="G2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(&lt;9.35)</v>
      </c>
      <c r="H2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22.4</v>
      </c>
      <c r="I2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22</v>
      </c>
      <c r="J29" s="29" t="str">
        <f>VLOOKUP(ROW()-8,[1]データ入力!$C:$W,15,FALSE)</f>
        <v>Ge</v>
      </c>
      <c r="K29" s="9" t="str">
        <f>VLOOKUP(ROW()-8,[1]データ入力!$C:$W,13,FALSE)</f>
        <v>制限なし</v>
      </c>
    </row>
    <row r="30" spans="1:11" ht="37.5" customHeight="1" x14ac:dyDescent="0.4">
      <c r="A30" s="25">
        <f>VLOOKUP(ROW()-8,[1]データ入力!$C:$W,17,FALSE)</f>
        <v>45420</v>
      </c>
      <c r="B30" s="26" t="str">
        <f>VLOOKUP(ROW()-8,[1]データ入力!$C:$W,6,FALSE)</f>
        <v>渋川市</v>
      </c>
      <c r="C30" s="27" t="str">
        <f>VLOOKUP(ROW()-8,[1]データ入力!$C:$W,21,FALSE)</f>
        <v>きのこ類（栽培）</v>
      </c>
      <c r="D30" s="26" t="str">
        <f>VLOOKUP(ROW()-8,[1]データ入力!$C:$W,10,FALSE)</f>
        <v>シイタケ</v>
      </c>
      <c r="E30" s="27" t="str">
        <f>IF(ISBLANK(VLOOKUP(ROW()-8,[1]データ入力!$C:$W,11,FALSE)),"",VLOOKUP(ROW()-8,[1]データ入力!$C:$W,11,FALSE))</f>
        <v>栽培</v>
      </c>
      <c r="F30" s="27" t="str">
        <f>IF(ISBLANK(VLOOKUP(ROW()-8,[1]データ入力!$C:$W,12,FALSE)),"",VLOOKUP(ROW()-8,[1]データ入力!$C:$W,12,FALSE))</f>
        <v>栽培、施設</v>
      </c>
      <c r="G3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(&lt;9.60)</v>
      </c>
      <c r="H3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(&lt;7.69)</v>
      </c>
      <c r="I3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30" s="29" t="str">
        <f>VLOOKUP(ROW()-8,[1]データ入力!$C:$W,15,FALSE)</f>
        <v>Ge</v>
      </c>
      <c r="K30" s="9" t="str">
        <f>VLOOKUP(ROW()-8,[1]データ入力!$C:$W,13,FALSE)</f>
        <v>制限なし</v>
      </c>
    </row>
    <row r="31" spans="1:11" ht="37.5" customHeight="1" x14ac:dyDescent="0.4">
      <c r="A31" s="25">
        <f>VLOOKUP(ROW()-8,[1]データ入力!$C:$W,17,FALSE)</f>
        <v>45420</v>
      </c>
      <c r="B31" s="26" t="str">
        <f>VLOOKUP(ROW()-8,[1]データ入力!$C:$W,6,FALSE)</f>
        <v>渋川市</v>
      </c>
      <c r="C31" s="27" t="str">
        <f>VLOOKUP(ROW()-8,[1]データ入力!$C:$W,21,FALSE)</f>
        <v>きのこ類（栽培）</v>
      </c>
      <c r="D31" s="26" t="str">
        <f>VLOOKUP(ROW()-8,[1]データ入力!$C:$W,10,FALSE)</f>
        <v>シイタケ</v>
      </c>
      <c r="E31" s="27" t="str">
        <f>IF(ISBLANK(VLOOKUP(ROW()-8,[1]データ入力!$C:$W,11,FALSE)),"",VLOOKUP(ROW()-8,[1]データ入力!$C:$W,11,FALSE))</f>
        <v>栽培</v>
      </c>
      <c r="F31" s="27" t="str">
        <f>IF(ISBLANK(VLOOKUP(ROW()-8,[1]データ入力!$C:$W,12,FALSE)),"",VLOOKUP(ROW()-8,[1]データ入力!$C:$W,12,FALSE))</f>
        <v>栽培、施設</v>
      </c>
      <c r="G3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(&lt;9.47)</v>
      </c>
      <c r="H3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11.4</v>
      </c>
      <c r="I3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11</v>
      </c>
      <c r="J31" s="29" t="str">
        <f>VLOOKUP(ROW()-8,[1]データ入力!$C:$W,15,FALSE)</f>
        <v>Ge</v>
      </c>
      <c r="K31" s="9" t="str">
        <f>VLOOKUP(ROW()-8,[1]データ入力!$C:$W,13,FALSE)</f>
        <v>制限なし</v>
      </c>
    </row>
    <row r="32" spans="1:11" ht="37.5" customHeight="1" x14ac:dyDescent="0.4">
      <c r="A32" s="25">
        <f>VLOOKUP(ROW()-8,[1]データ入力!$C:$W,17,FALSE)</f>
        <v>45427</v>
      </c>
      <c r="B32" s="26" t="str">
        <f>VLOOKUP(ROW()-8,[1]データ入力!$C:$W,6,FALSE)</f>
        <v>高山村</v>
      </c>
      <c r="C32" s="27" t="str">
        <f>VLOOKUP(ROW()-8,[1]データ入力!$C:$W,21,FALSE)</f>
        <v>山菜類（野生）</v>
      </c>
      <c r="D32" s="26" t="str">
        <f>VLOOKUP(ROW()-8,[1]データ入力!$C:$W,10,FALSE)</f>
        <v>タラノメ</v>
      </c>
      <c r="E32" s="27" t="str">
        <f>IF(ISBLANK(VLOOKUP(ROW()-8,[1]データ入力!$C:$W,11,FALSE)),"",VLOOKUP(ROW()-8,[1]データ入力!$C:$W,11,FALSE))</f>
        <v>野生</v>
      </c>
      <c r="F32" s="27" t="str">
        <f>IF(ISBLANK(VLOOKUP(ROW()-8,[1]データ入力!$C:$W,12,FALSE)),"",VLOOKUP(ROW()-8,[1]データ入力!$C:$W,12,FALSE))</f>
        <v>－</v>
      </c>
      <c r="G3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(&lt;9.62)</v>
      </c>
      <c r="H3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11.1</v>
      </c>
      <c r="I3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11</v>
      </c>
      <c r="J32" s="29" t="str">
        <f>VLOOKUP(ROW()-8,[1]データ入力!$C:$W,15,FALSE)</f>
        <v>Ge</v>
      </c>
      <c r="K32" s="9" t="str">
        <f>VLOOKUP(ROW()-8,[1]データ入力!$C:$W,13,FALSE)</f>
        <v>制限なし</v>
      </c>
    </row>
    <row r="33" spans="1:11" ht="37.5" customHeight="1" x14ac:dyDescent="0.4">
      <c r="A33" s="25">
        <f>VLOOKUP(ROW()-8,[1]データ入力!$C:$W,17,FALSE)</f>
        <v>45427</v>
      </c>
      <c r="B33" s="26" t="str">
        <f>VLOOKUP(ROW()-8,[1]データ入力!$C:$W,6,FALSE)</f>
        <v>みなかみ町</v>
      </c>
      <c r="C33" s="27" t="str">
        <f>VLOOKUP(ROW()-8,[1]データ入力!$C:$W,21,FALSE)</f>
        <v>山菜類（野生）</v>
      </c>
      <c r="D33" s="26" t="str">
        <f>VLOOKUP(ROW()-8,[1]データ入力!$C:$W,10,FALSE)</f>
        <v>タラノメ</v>
      </c>
      <c r="E33" s="27" t="str">
        <f>IF(ISBLANK(VLOOKUP(ROW()-8,[1]データ入力!$C:$W,11,FALSE)),"",VLOOKUP(ROW()-8,[1]データ入力!$C:$W,11,FALSE))</f>
        <v>野生</v>
      </c>
      <c r="F33" s="27" t="str">
        <f>IF(ISBLANK(VLOOKUP(ROW()-8,[1]データ入力!$C:$W,12,FALSE)),"",VLOOKUP(ROW()-8,[1]データ入力!$C:$W,12,FALSE))</f>
        <v>－</v>
      </c>
      <c r="G3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(&lt;9.50)</v>
      </c>
      <c r="H3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(&lt;6.98)</v>
      </c>
      <c r="I3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33" s="29" t="str">
        <f>VLOOKUP(ROW()-8,[1]データ入力!$C:$W,15,FALSE)</f>
        <v>Ge</v>
      </c>
      <c r="K33" s="9" t="str">
        <f>VLOOKUP(ROW()-8,[1]データ入力!$C:$W,13,FALSE)</f>
        <v>制限なし</v>
      </c>
    </row>
    <row r="34" spans="1:11" ht="37.5" customHeight="1" x14ac:dyDescent="0.4">
      <c r="A34" s="25">
        <f>VLOOKUP(ROW()-8,[1]データ入力!$C:$W,17,FALSE)</f>
        <v>45427</v>
      </c>
      <c r="B34" s="26" t="str">
        <f>VLOOKUP(ROW()-8,[1]データ入力!$C:$W,6,FALSE)</f>
        <v>南牧村</v>
      </c>
      <c r="C34" s="27" t="str">
        <f>VLOOKUP(ROW()-8,[1]データ入力!$C:$W,21,FALSE)</f>
        <v>山菜類（野生）</v>
      </c>
      <c r="D34" s="26" t="str">
        <f>VLOOKUP(ROW()-8,[1]データ入力!$C:$W,10,FALSE)</f>
        <v>タケノコ(モウソウチク)</v>
      </c>
      <c r="E34" s="27" t="str">
        <f>IF(ISBLANK(VLOOKUP(ROW()-8,[1]データ入力!$C:$W,11,FALSE)),"",VLOOKUP(ROW()-8,[1]データ入力!$C:$W,11,FALSE))</f>
        <v>野生</v>
      </c>
      <c r="F34" s="27" t="str">
        <f>IF(ISBLANK(VLOOKUP(ROW()-8,[1]データ入力!$C:$W,12,FALSE)),"",VLOOKUP(ROW()-8,[1]データ入力!$C:$W,12,FALSE))</f>
        <v>－</v>
      </c>
      <c r="G3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(&lt;9.15)</v>
      </c>
      <c r="H3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(&lt;9.42)</v>
      </c>
      <c r="I3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34" s="29" t="str">
        <f>VLOOKUP(ROW()-8,[1]データ入力!$C:$W,15,FALSE)</f>
        <v>Ge</v>
      </c>
      <c r="K34" s="9" t="str">
        <f>VLOOKUP(ROW()-8,[1]データ入力!$C:$W,13,FALSE)</f>
        <v>制限なし</v>
      </c>
    </row>
    <row r="35" spans="1:11" ht="37.5" customHeight="1" x14ac:dyDescent="0.4">
      <c r="A35" s="25">
        <f>VLOOKUP(ROW()-8,[1]データ入力!$C:$W,17,FALSE)</f>
        <v>45427</v>
      </c>
      <c r="B35" s="26" t="str">
        <f>VLOOKUP(ROW()-8,[1]データ入力!$C:$W,6,FALSE)</f>
        <v>南牧村</v>
      </c>
      <c r="C35" s="27" t="str">
        <f>VLOOKUP(ROW()-8,[1]データ入力!$C:$W,21,FALSE)</f>
        <v>山菜類（野生）</v>
      </c>
      <c r="D35" s="26" t="str">
        <f>VLOOKUP(ROW()-8,[1]データ入力!$C:$W,10,FALSE)</f>
        <v>ワラビ</v>
      </c>
      <c r="E35" s="27" t="str">
        <f>IF(ISBLANK(VLOOKUP(ROW()-8,[1]データ入力!$C:$W,11,FALSE)),"",VLOOKUP(ROW()-8,[1]データ入力!$C:$W,11,FALSE))</f>
        <v>野生</v>
      </c>
      <c r="F35" s="27" t="str">
        <f>IF(ISBLANK(VLOOKUP(ROW()-8,[1]データ入力!$C:$W,12,FALSE)),"",VLOOKUP(ROW()-8,[1]データ入力!$C:$W,12,FALSE))</f>
        <v>－</v>
      </c>
      <c r="G3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(&lt;7.83)</v>
      </c>
      <c r="H3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(&lt;9.70)</v>
      </c>
      <c r="I3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35" s="29" t="str">
        <f>VLOOKUP(ROW()-8,[1]データ入力!$C:$W,15,FALSE)</f>
        <v>Ge</v>
      </c>
      <c r="K35" s="9" t="str">
        <f>VLOOKUP(ROW()-8,[1]データ入力!$C:$W,13,FALSE)</f>
        <v>制限なし</v>
      </c>
    </row>
    <row r="36" spans="1:11" ht="37.5" customHeight="1" x14ac:dyDescent="0.4">
      <c r="A36" s="25">
        <f>VLOOKUP(ROW()-8,[1]データ入力!$C:$W,17,FALSE)</f>
        <v>45427</v>
      </c>
      <c r="B36" s="26" t="str">
        <f>VLOOKUP(ROW()-8,[1]データ入力!$C:$W,6,FALSE)</f>
        <v>嬬恋村</v>
      </c>
      <c r="C36" s="27" t="str">
        <f>VLOOKUP(ROW()-8,[1]データ入力!$C:$W,21,FALSE)</f>
        <v>きのこ類（栽培）</v>
      </c>
      <c r="D36" s="26" t="str">
        <f>VLOOKUP(ROW()-8,[1]データ入力!$C:$W,10,FALSE)</f>
        <v>シイタケ</v>
      </c>
      <c r="E36" s="27" t="str">
        <f>IF(ISBLANK(VLOOKUP(ROW()-8,[1]データ入力!$C:$W,11,FALSE)),"",VLOOKUP(ROW()-8,[1]データ入力!$C:$W,11,FALSE))</f>
        <v>栽培</v>
      </c>
      <c r="F36" s="27" t="str">
        <f>IF(ISBLANK(VLOOKUP(ROW()-8,[1]データ入力!$C:$W,12,FALSE)),"",VLOOKUP(ROW()-8,[1]データ入力!$C:$W,12,FALSE))</f>
        <v>栽培、施設</v>
      </c>
      <c r="G3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(&lt;9.25)</v>
      </c>
      <c r="H3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(&lt;7.27)</v>
      </c>
      <c r="I3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36" s="29" t="str">
        <f>VLOOKUP(ROW()-8,[1]データ入力!$C:$W,15,FALSE)</f>
        <v>Ge</v>
      </c>
      <c r="K36" s="9" t="str">
        <f>VLOOKUP(ROW()-8,[1]データ入力!$C:$W,13,FALSE)</f>
        <v>制限なし</v>
      </c>
    </row>
    <row r="37" spans="1:11" ht="37.5" customHeight="1" x14ac:dyDescent="0.4">
      <c r="A37" s="25">
        <f>VLOOKUP(ROW()-8,[1]データ入力!$C:$W,17,FALSE)</f>
        <v>45427</v>
      </c>
      <c r="B37" s="26" t="str">
        <f>VLOOKUP(ROW()-8,[1]データ入力!$C:$W,6,FALSE)</f>
        <v>嬬恋村</v>
      </c>
      <c r="C37" s="27" t="str">
        <f>VLOOKUP(ROW()-8,[1]データ入力!$C:$W,21,FALSE)</f>
        <v>きのこ類（栽培）</v>
      </c>
      <c r="D37" s="26" t="str">
        <f>VLOOKUP(ROW()-8,[1]データ入力!$C:$W,10,FALSE)</f>
        <v>シイタケ</v>
      </c>
      <c r="E37" s="27" t="str">
        <f>IF(ISBLANK(VLOOKUP(ROW()-8,[1]データ入力!$C:$W,11,FALSE)),"",VLOOKUP(ROW()-8,[1]データ入力!$C:$W,11,FALSE))</f>
        <v>栽培</v>
      </c>
      <c r="F37" s="27" t="str">
        <f>IF(ISBLANK(VLOOKUP(ROW()-8,[1]データ入力!$C:$W,12,FALSE)),"",VLOOKUP(ROW()-8,[1]データ入力!$C:$W,12,FALSE))</f>
        <v>栽培、施設</v>
      </c>
      <c r="G3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(&lt;9.61)</v>
      </c>
      <c r="H3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(&lt;8.43)</v>
      </c>
      <c r="I3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37" s="29" t="str">
        <f>VLOOKUP(ROW()-8,[1]データ入力!$C:$W,15,FALSE)</f>
        <v>Ge</v>
      </c>
      <c r="K37" s="9" t="str">
        <f>VLOOKUP(ROW()-8,[1]データ入力!$C:$W,13,FALSE)</f>
        <v>制限なし</v>
      </c>
    </row>
    <row r="38" spans="1:11" ht="37.5" customHeight="1" x14ac:dyDescent="0.4">
      <c r="A38" s="25">
        <f>VLOOKUP(ROW()-8,[1]データ入力!$C:$W,17,FALSE)</f>
        <v>45429</v>
      </c>
      <c r="B38" s="26" t="str">
        <f>VLOOKUP(ROW()-8,[1]データ入力!$C:$W,6,FALSE)</f>
        <v>渋川市</v>
      </c>
      <c r="C38" s="27" t="str">
        <f>VLOOKUP(ROW()-8,[1]データ入力!$C:$W,21,FALSE)</f>
        <v>水産物（天然）</v>
      </c>
      <c r="D38" s="26" t="str">
        <f>VLOOKUP(ROW()-8,[1]データ入力!$C:$W,10,FALSE)</f>
        <v>ヤマメ</v>
      </c>
      <c r="E38" s="27" t="str">
        <f>IF(ISBLANK(VLOOKUP(ROW()-8,[1]データ入力!$C:$W,11,FALSE)),"",VLOOKUP(ROW()-8,[1]データ入力!$C:$W,11,FALSE))</f>
        <v>天然</v>
      </c>
      <c r="F38" s="27" t="str">
        <f>IF(ISBLANK(VLOOKUP(ROW()-8,[1]データ入力!$C:$W,12,FALSE)),"",VLOOKUP(ROW()-8,[1]データ入力!$C:$W,12,FALSE))</f>
        <v/>
      </c>
      <c r="G3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(&lt;4.90)</v>
      </c>
      <c r="H3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(&lt;4.40)</v>
      </c>
      <c r="I3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38" s="29" t="str">
        <f>VLOOKUP(ROW()-8,[1]データ入力!$C:$W,15,FALSE)</f>
        <v>Ge</v>
      </c>
      <c r="K38" s="9" t="str">
        <f>VLOOKUP(ROW()-8,[1]データ入力!$C:$W,13,FALSE)</f>
        <v>制限なし</v>
      </c>
    </row>
    <row r="39" spans="1:11" ht="37.5" customHeight="1" x14ac:dyDescent="0.4">
      <c r="A39" s="25">
        <f>VLOOKUP(ROW()-8,[1]データ入力!$C:$W,17,FALSE)</f>
        <v>45429</v>
      </c>
      <c r="B39" s="26" t="str">
        <f>VLOOKUP(ROW()-8,[1]データ入力!$C:$W,6,FALSE)</f>
        <v>渋川市</v>
      </c>
      <c r="C39" s="27" t="str">
        <f>VLOOKUP(ROW()-8,[1]データ入力!$C:$W,21,FALSE)</f>
        <v>水産物（天然）</v>
      </c>
      <c r="D39" s="26" t="str">
        <f>VLOOKUP(ROW()-8,[1]データ入力!$C:$W,10,FALSE)</f>
        <v>ヤマメ</v>
      </c>
      <c r="E39" s="27" t="str">
        <f>IF(ISBLANK(VLOOKUP(ROW()-8,[1]データ入力!$C:$W,11,FALSE)),"",VLOOKUP(ROW()-8,[1]データ入力!$C:$W,11,FALSE))</f>
        <v>天然</v>
      </c>
      <c r="F39" s="27" t="str">
        <f>IF(ISBLANK(VLOOKUP(ROW()-8,[1]データ入力!$C:$W,12,FALSE)),"",VLOOKUP(ROW()-8,[1]データ入力!$C:$W,12,FALSE))</f>
        <v/>
      </c>
      <c r="G3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(&lt;4.80)</v>
      </c>
      <c r="H3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(&lt;4.40)</v>
      </c>
      <c r="I3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39" s="29" t="str">
        <f>VLOOKUP(ROW()-8,[1]データ入力!$C:$W,15,FALSE)</f>
        <v>Ge</v>
      </c>
      <c r="K39" s="9" t="str">
        <f>VLOOKUP(ROW()-8,[1]データ入力!$C:$W,13,FALSE)</f>
        <v>制限なし</v>
      </c>
    </row>
    <row r="40" spans="1:11" ht="37.5" customHeight="1" x14ac:dyDescent="0.4">
      <c r="A40" s="25">
        <f>VLOOKUP(ROW()-8,[1]データ入力!$C:$W,17,FALSE)</f>
        <v>45429</v>
      </c>
      <c r="B40" s="26" t="str">
        <f>VLOOKUP(ROW()-8,[1]データ入力!$C:$W,6,FALSE)</f>
        <v>中之条町</v>
      </c>
      <c r="C40" s="27" t="str">
        <f>VLOOKUP(ROW()-8,[1]データ入力!$C:$W,21,FALSE)</f>
        <v>水産物（天然）</v>
      </c>
      <c r="D40" s="26" t="str">
        <f>VLOOKUP(ROW()-8,[1]データ入力!$C:$W,10,FALSE)</f>
        <v>ヤマメ</v>
      </c>
      <c r="E40" s="27" t="str">
        <f>IF(ISBLANK(VLOOKUP(ROW()-8,[1]データ入力!$C:$W,11,FALSE)),"",VLOOKUP(ROW()-8,[1]データ入力!$C:$W,11,FALSE))</f>
        <v>天然</v>
      </c>
      <c r="F40" s="27" t="str">
        <f>IF(ISBLANK(VLOOKUP(ROW()-8,[1]データ入力!$C:$W,12,FALSE)),"",VLOOKUP(ROW()-8,[1]データ入力!$C:$W,12,FALSE))</f>
        <v/>
      </c>
      <c r="G4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(&lt;4.20)</v>
      </c>
      <c r="H4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7.30</v>
      </c>
      <c r="I4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7.3</v>
      </c>
      <c r="J40" s="29" t="str">
        <f>VLOOKUP(ROW()-8,[1]データ入力!$C:$W,15,FALSE)</f>
        <v>Ge</v>
      </c>
      <c r="K40" s="9" t="str">
        <f>VLOOKUP(ROW()-8,[1]データ入力!$C:$W,13,FALSE)</f>
        <v>制限なし</v>
      </c>
    </row>
    <row r="41" spans="1:11" ht="37.5" customHeight="1" x14ac:dyDescent="0.4">
      <c r="A41" s="25">
        <f>VLOOKUP(ROW()-8,[1]データ入力!$C:$W,17,FALSE)</f>
        <v>45429</v>
      </c>
      <c r="B41" s="26" t="str">
        <f>VLOOKUP(ROW()-8,[1]データ入力!$C:$W,6,FALSE)</f>
        <v>中之条町</v>
      </c>
      <c r="C41" s="27" t="str">
        <f>VLOOKUP(ROW()-8,[1]データ入力!$C:$W,21,FALSE)</f>
        <v>水産物（天然）</v>
      </c>
      <c r="D41" s="26" t="str">
        <f>VLOOKUP(ROW()-8,[1]データ入力!$C:$W,10,FALSE)</f>
        <v>ヤマメ</v>
      </c>
      <c r="E41" s="27" t="str">
        <f>IF(ISBLANK(VLOOKUP(ROW()-8,[1]データ入力!$C:$W,11,FALSE)),"",VLOOKUP(ROW()-8,[1]データ入力!$C:$W,11,FALSE))</f>
        <v>天然</v>
      </c>
      <c r="F41" s="27" t="str">
        <f>IF(ISBLANK(VLOOKUP(ROW()-8,[1]データ入力!$C:$W,12,FALSE)),"",VLOOKUP(ROW()-8,[1]データ入力!$C:$W,12,FALSE))</f>
        <v/>
      </c>
      <c r="G4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(&lt;5.10)</v>
      </c>
      <c r="H4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54.0</v>
      </c>
      <c r="I4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54</v>
      </c>
      <c r="J41" s="29" t="str">
        <f>VLOOKUP(ROW()-8,[1]データ入力!$C:$W,15,FALSE)</f>
        <v>Ge</v>
      </c>
      <c r="K41" s="9" t="str">
        <f>VLOOKUP(ROW()-8,[1]データ入力!$C:$W,13,FALSE)</f>
        <v>制限なし</v>
      </c>
    </row>
    <row r="42" spans="1:11" ht="37.5" customHeight="1" x14ac:dyDescent="0.4">
      <c r="A42" s="25">
        <f>VLOOKUP(ROW()-8,[1]データ入力!$C:$W,17,FALSE)</f>
        <v>45429</v>
      </c>
      <c r="B42" s="26" t="str">
        <f>VLOOKUP(ROW()-8,[1]データ入力!$C:$W,6,FALSE)</f>
        <v>中之条町</v>
      </c>
      <c r="C42" s="27" t="str">
        <f>VLOOKUP(ROW()-8,[1]データ入力!$C:$W,21,FALSE)</f>
        <v>水産物（天然）</v>
      </c>
      <c r="D42" s="26" t="str">
        <f>VLOOKUP(ROW()-8,[1]データ入力!$C:$W,10,FALSE)</f>
        <v>ヤマメ</v>
      </c>
      <c r="E42" s="27" t="str">
        <f>IF(ISBLANK(VLOOKUP(ROW()-8,[1]データ入力!$C:$W,11,FALSE)),"",VLOOKUP(ROW()-8,[1]データ入力!$C:$W,11,FALSE))</f>
        <v>天然</v>
      </c>
      <c r="F42" s="27" t="str">
        <f>IF(ISBLANK(VLOOKUP(ROW()-8,[1]データ入力!$C:$W,12,FALSE)),"",VLOOKUP(ROW()-8,[1]データ入力!$C:$W,12,FALSE))</f>
        <v/>
      </c>
      <c r="G4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(&lt;4.20)</v>
      </c>
      <c r="H4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7.50</v>
      </c>
      <c r="I4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7.5</v>
      </c>
      <c r="J42" s="29" t="str">
        <f>VLOOKUP(ROW()-8,[1]データ入力!$C:$W,15,FALSE)</f>
        <v>Ge</v>
      </c>
      <c r="K42" s="9" t="str">
        <f>VLOOKUP(ROW()-8,[1]データ入力!$C:$W,13,FALSE)</f>
        <v>制限なし</v>
      </c>
    </row>
    <row r="43" spans="1:11" ht="37.5" customHeight="1" x14ac:dyDescent="0.4">
      <c r="A43" s="25">
        <f>VLOOKUP(ROW()-8,[1]データ入力!$C:$W,17,FALSE)</f>
        <v>45429</v>
      </c>
      <c r="B43" s="26" t="str">
        <f>VLOOKUP(ROW()-8,[1]データ入力!$C:$W,6,FALSE)</f>
        <v>東吾妻町</v>
      </c>
      <c r="C43" s="27" t="str">
        <f>VLOOKUP(ROW()-8,[1]データ入力!$C:$W,21,FALSE)</f>
        <v>水産物（天然）</v>
      </c>
      <c r="D43" s="26" t="str">
        <f>VLOOKUP(ROW()-8,[1]データ入力!$C:$W,10,FALSE)</f>
        <v>ヤマメ</v>
      </c>
      <c r="E43" s="27" t="str">
        <f>IF(ISBLANK(VLOOKUP(ROW()-8,[1]データ入力!$C:$W,11,FALSE)),"",VLOOKUP(ROW()-8,[1]データ入力!$C:$W,11,FALSE))</f>
        <v>天然</v>
      </c>
      <c r="F43" s="27" t="str">
        <f>IF(ISBLANK(VLOOKUP(ROW()-8,[1]データ入力!$C:$W,12,FALSE)),"",VLOOKUP(ROW()-8,[1]データ入力!$C:$W,12,FALSE))</f>
        <v/>
      </c>
      <c r="G4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(&lt;5.00)</v>
      </c>
      <c r="H4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(&lt;5.00)</v>
      </c>
      <c r="I4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43" s="29" t="str">
        <f>VLOOKUP(ROW()-8,[1]データ入力!$C:$W,15,FALSE)</f>
        <v>Ge</v>
      </c>
      <c r="K43" s="9" t="str">
        <f>VLOOKUP(ROW()-8,[1]データ入力!$C:$W,13,FALSE)</f>
        <v>制限なし</v>
      </c>
    </row>
    <row r="44" spans="1:11" ht="37.5" customHeight="1" x14ac:dyDescent="0.4">
      <c r="A44" s="25">
        <f>VLOOKUP(ROW()-8,[1]データ入力!$C:$W,17,FALSE)</f>
        <v>45429</v>
      </c>
      <c r="B44" s="26" t="str">
        <f>VLOOKUP(ROW()-8,[1]データ入力!$C:$W,6,FALSE)</f>
        <v>東吾妻町</v>
      </c>
      <c r="C44" s="27" t="str">
        <f>VLOOKUP(ROW()-8,[1]データ入力!$C:$W,21,FALSE)</f>
        <v>水産物（天然）</v>
      </c>
      <c r="D44" s="26" t="str">
        <f>VLOOKUP(ROW()-8,[1]データ入力!$C:$W,10,FALSE)</f>
        <v>ヤマメ</v>
      </c>
      <c r="E44" s="27" t="str">
        <f>IF(ISBLANK(VLOOKUP(ROW()-8,[1]データ入力!$C:$W,11,FALSE)),"",VLOOKUP(ROW()-8,[1]データ入力!$C:$W,11,FALSE))</f>
        <v>天然</v>
      </c>
      <c r="F44" s="27" t="str">
        <f>IF(ISBLANK(VLOOKUP(ROW()-8,[1]データ入力!$C:$W,12,FALSE)),"",VLOOKUP(ROW()-8,[1]データ入力!$C:$W,12,FALSE))</f>
        <v/>
      </c>
      <c r="G4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(&lt;4.00)</v>
      </c>
      <c r="H4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11.0</v>
      </c>
      <c r="I4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11</v>
      </c>
      <c r="J44" s="29" t="str">
        <f>VLOOKUP(ROW()-8,[1]データ入力!$C:$W,15,FALSE)</f>
        <v>Ge</v>
      </c>
      <c r="K44" s="9" t="str">
        <f>VLOOKUP(ROW()-8,[1]データ入力!$C:$W,13,FALSE)</f>
        <v>制限なし</v>
      </c>
    </row>
    <row r="45" spans="1:11" ht="37.5" customHeight="1" x14ac:dyDescent="0.4">
      <c r="A45" s="25">
        <f>VLOOKUP(ROW()-8,[1]データ入力!$C:$W,17,FALSE)</f>
        <v>45429</v>
      </c>
      <c r="B45" s="26" t="str">
        <f>VLOOKUP(ROW()-8,[1]データ入力!$C:$W,6,FALSE)</f>
        <v>東吾妻町</v>
      </c>
      <c r="C45" s="27" t="str">
        <f>VLOOKUP(ROW()-8,[1]データ入力!$C:$W,21,FALSE)</f>
        <v>水産物（天然）</v>
      </c>
      <c r="D45" s="26" t="str">
        <f>VLOOKUP(ROW()-8,[1]データ入力!$C:$W,10,FALSE)</f>
        <v>ヤマメ</v>
      </c>
      <c r="E45" s="27" t="str">
        <f>IF(ISBLANK(VLOOKUP(ROW()-8,[1]データ入力!$C:$W,11,FALSE)),"",VLOOKUP(ROW()-8,[1]データ入力!$C:$W,11,FALSE))</f>
        <v>天然</v>
      </c>
      <c r="F45" s="27" t="str">
        <f>IF(ISBLANK(VLOOKUP(ROW()-8,[1]データ入力!$C:$W,12,FALSE)),"",VLOOKUP(ROW()-8,[1]データ入力!$C:$W,12,FALSE))</f>
        <v/>
      </c>
      <c r="G4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(&lt;3.60)</v>
      </c>
      <c r="H4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(&lt;4.40)</v>
      </c>
      <c r="I4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45" s="29" t="str">
        <f>VLOOKUP(ROW()-8,[1]データ入力!$C:$W,15,FALSE)</f>
        <v>Ge</v>
      </c>
      <c r="K45" s="9" t="str">
        <f>VLOOKUP(ROW()-8,[1]データ入力!$C:$W,13,FALSE)</f>
        <v>制限なし</v>
      </c>
    </row>
    <row r="46" spans="1:11" ht="37.5" customHeight="1" x14ac:dyDescent="0.4">
      <c r="A46" s="25">
        <f>VLOOKUP(ROW()-8,[1]データ入力!$C:$W,17,FALSE)</f>
        <v>45429</v>
      </c>
      <c r="B46" s="26" t="str">
        <f>VLOOKUP(ROW()-8,[1]データ入力!$C:$W,6,FALSE)</f>
        <v>東吾妻町</v>
      </c>
      <c r="C46" s="27" t="str">
        <f>VLOOKUP(ROW()-8,[1]データ入力!$C:$W,21,FALSE)</f>
        <v>水産物（天然）</v>
      </c>
      <c r="D46" s="26" t="str">
        <f>VLOOKUP(ROW()-8,[1]データ入力!$C:$W,10,FALSE)</f>
        <v>ヤマメ</v>
      </c>
      <c r="E46" s="27" t="str">
        <f>IF(ISBLANK(VLOOKUP(ROW()-8,[1]データ入力!$C:$W,11,FALSE)),"",VLOOKUP(ROW()-8,[1]データ入力!$C:$W,11,FALSE))</f>
        <v>天然</v>
      </c>
      <c r="F46" s="27" t="str">
        <f>IF(ISBLANK(VLOOKUP(ROW()-8,[1]データ入力!$C:$W,12,FALSE)),"",VLOOKUP(ROW()-8,[1]データ入力!$C:$W,12,FALSE))</f>
        <v/>
      </c>
      <c r="G4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(&lt;3.80)</v>
      </c>
      <c r="H4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(&lt;4.70)</v>
      </c>
      <c r="I4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46" s="29" t="str">
        <f>VLOOKUP(ROW()-8,[1]データ入力!$C:$W,15,FALSE)</f>
        <v>Ge</v>
      </c>
      <c r="K46" s="9" t="str">
        <f>VLOOKUP(ROW()-8,[1]データ入力!$C:$W,13,FALSE)</f>
        <v>制限なし</v>
      </c>
    </row>
    <row r="47" spans="1:11" ht="37.5" customHeight="1" x14ac:dyDescent="0.4">
      <c r="A47" s="25">
        <f>VLOOKUP(ROW()-8,[1]データ入力!$C:$W,17,FALSE)</f>
        <v>45429</v>
      </c>
      <c r="B47" s="26" t="str">
        <f>VLOOKUP(ROW()-8,[1]データ入力!$C:$W,6,FALSE)</f>
        <v>東吾妻町</v>
      </c>
      <c r="C47" s="27" t="str">
        <f>VLOOKUP(ROW()-8,[1]データ入力!$C:$W,21,FALSE)</f>
        <v>水産物（天然）</v>
      </c>
      <c r="D47" s="26" t="str">
        <f>VLOOKUP(ROW()-8,[1]データ入力!$C:$W,10,FALSE)</f>
        <v>ヤマメ</v>
      </c>
      <c r="E47" s="27" t="str">
        <f>IF(ISBLANK(VLOOKUP(ROW()-8,[1]データ入力!$C:$W,11,FALSE)),"",VLOOKUP(ROW()-8,[1]データ入力!$C:$W,11,FALSE))</f>
        <v>天然</v>
      </c>
      <c r="F47" s="27" t="str">
        <f>IF(ISBLANK(VLOOKUP(ROW()-8,[1]データ入力!$C:$W,12,FALSE)),"",VLOOKUP(ROW()-8,[1]データ入力!$C:$W,12,FALSE))</f>
        <v/>
      </c>
      <c r="G4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(&lt;4.80)</v>
      </c>
      <c r="H4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(&lt;3.80)</v>
      </c>
      <c r="I4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47" s="29" t="str">
        <f>VLOOKUP(ROW()-8,[1]データ入力!$C:$W,15,FALSE)</f>
        <v>Ge</v>
      </c>
      <c r="K47" s="9" t="str">
        <f>VLOOKUP(ROW()-8,[1]データ入力!$C:$W,13,FALSE)</f>
        <v>制限なし</v>
      </c>
    </row>
    <row r="48" spans="1:11" ht="37.5" customHeight="1" x14ac:dyDescent="0.4">
      <c r="A48" s="25">
        <f>VLOOKUP(ROW()-8,[1]データ入力!$C:$W,17,FALSE)</f>
        <v>45429</v>
      </c>
      <c r="B48" s="26" t="str">
        <f>VLOOKUP(ROW()-8,[1]データ入力!$C:$W,6,FALSE)</f>
        <v>中之条町</v>
      </c>
      <c r="C48" s="27" t="str">
        <f>VLOOKUP(ROW()-8,[1]データ入力!$C:$W,21,FALSE)</f>
        <v>水産物（天然）</v>
      </c>
      <c r="D48" s="26" t="str">
        <f>VLOOKUP(ROW()-8,[1]データ入力!$C:$W,10,FALSE)</f>
        <v>イワナ</v>
      </c>
      <c r="E48" s="27" t="str">
        <f>IF(ISBLANK(VLOOKUP(ROW()-8,[1]データ入力!$C:$W,11,FALSE)),"",VLOOKUP(ROW()-8,[1]データ入力!$C:$W,11,FALSE))</f>
        <v>天然</v>
      </c>
      <c r="F48" s="27" t="str">
        <f>IF(ISBLANK(VLOOKUP(ROW()-8,[1]データ入力!$C:$W,12,FALSE)),"",VLOOKUP(ROW()-8,[1]データ入力!$C:$W,12,FALSE))</f>
        <v/>
      </c>
      <c r="G4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(&lt;4.70)</v>
      </c>
      <c r="H4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47.0</v>
      </c>
      <c r="I4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47</v>
      </c>
      <c r="J48" s="29" t="str">
        <f>VLOOKUP(ROW()-8,[1]データ入力!$C:$W,15,FALSE)</f>
        <v>Ge</v>
      </c>
      <c r="K48" s="9" t="str">
        <f>VLOOKUP(ROW()-8,[1]データ入力!$C:$W,13,FALSE)</f>
        <v>制限なし</v>
      </c>
    </row>
    <row r="49" spans="1:11" ht="37.5" customHeight="1" x14ac:dyDescent="0.4">
      <c r="A49" s="25">
        <f>VLOOKUP(ROW()-8,[1]データ入力!$C:$W,17,FALSE)</f>
        <v>45429</v>
      </c>
      <c r="B49" s="26" t="str">
        <f>VLOOKUP(ROW()-8,[1]データ入力!$C:$W,6,FALSE)</f>
        <v>中之条町</v>
      </c>
      <c r="C49" s="27" t="str">
        <f>VLOOKUP(ROW()-8,[1]データ入力!$C:$W,21,FALSE)</f>
        <v>水産物（天然）</v>
      </c>
      <c r="D49" s="26" t="str">
        <f>VLOOKUP(ROW()-8,[1]データ入力!$C:$W,10,FALSE)</f>
        <v>イワナ</v>
      </c>
      <c r="E49" s="27" t="str">
        <f>IF(ISBLANK(VLOOKUP(ROW()-8,[1]データ入力!$C:$W,11,FALSE)),"",VLOOKUP(ROW()-8,[1]データ入力!$C:$W,11,FALSE))</f>
        <v>天然</v>
      </c>
      <c r="F49" s="27" t="str">
        <f>IF(ISBLANK(VLOOKUP(ROW()-8,[1]データ入力!$C:$W,12,FALSE)),"",VLOOKUP(ROW()-8,[1]データ入力!$C:$W,12,FALSE))</f>
        <v/>
      </c>
      <c r="G4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(&lt;3.80)</v>
      </c>
      <c r="H4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36.0</v>
      </c>
      <c r="I4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36</v>
      </c>
      <c r="J49" s="29" t="str">
        <f>VLOOKUP(ROW()-8,[1]データ入力!$C:$W,15,FALSE)</f>
        <v>Ge</v>
      </c>
      <c r="K49" s="9" t="str">
        <f>VLOOKUP(ROW()-8,[1]データ入力!$C:$W,13,FALSE)</f>
        <v>制限なし</v>
      </c>
    </row>
    <row r="50" spans="1:11" ht="37.5" customHeight="1" x14ac:dyDescent="0.4">
      <c r="A50" s="25">
        <f>VLOOKUP(ROW()-8,[1]データ入力!$C:$W,17,FALSE)</f>
        <v>45429</v>
      </c>
      <c r="B50" s="26" t="str">
        <f>VLOOKUP(ROW()-8,[1]データ入力!$C:$W,6,FALSE)</f>
        <v>中之条町</v>
      </c>
      <c r="C50" s="27" t="str">
        <f>VLOOKUP(ROW()-8,[1]データ入力!$C:$W,21,FALSE)</f>
        <v>水産物（天然）</v>
      </c>
      <c r="D50" s="26" t="str">
        <f>VLOOKUP(ROW()-8,[1]データ入力!$C:$W,10,FALSE)</f>
        <v>イワナ</v>
      </c>
      <c r="E50" s="27" t="str">
        <f>IF(ISBLANK(VLOOKUP(ROW()-8,[1]データ入力!$C:$W,11,FALSE)),"",VLOOKUP(ROW()-8,[1]データ入力!$C:$W,11,FALSE))</f>
        <v>天然</v>
      </c>
      <c r="F50" s="27" t="str">
        <f>IF(ISBLANK(VLOOKUP(ROW()-8,[1]データ入力!$C:$W,12,FALSE)),"",VLOOKUP(ROW()-8,[1]データ入力!$C:$W,12,FALSE))</f>
        <v/>
      </c>
      <c r="G5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(&lt;3.60)</v>
      </c>
      <c r="H5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(&lt;3.70)</v>
      </c>
      <c r="I5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50" s="29" t="str">
        <f>VLOOKUP(ROW()-8,[1]データ入力!$C:$W,15,FALSE)</f>
        <v>Ge</v>
      </c>
      <c r="K50" s="9" t="str">
        <f>VLOOKUP(ROW()-8,[1]データ入力!$C:$W,13,FALSE)</f>
        <v>制限なし</v>
      </c>
    </row>
    <row r="51" spans="1:11" ht="37.5" customHeight="1" x14ac:dyDescent="0.4">
      <c r="A51" s="25">
        <f>VLOOKUP(ROW()-8,[1]データ入力!$C:$W,17,FALSE)</f>
        <v>45429</v>
      </c>
      <c r="B51" s="26" t="str">
        <f>VLOOKUP(ROW()-8,[1]データ入力!$C:$W,6,FALSE)</f>
        <v>東吾妻町</v>
      </c>
      <c r="C51" s="27" t="str">
        <f>VLOOKUP(ROW()-8,[1]データ入力!$C:$W,21,FALSE)</f>
        <v>水産物（天然）</v>
      </c>
      <c r="D51" s="26" t="str">
        <f>VLOOKUP(ROW()-8,[1]データ入力!$C:$W,10,FALSE)</f>
        <v>イワナ</v>
      </c>
      <c r="E51" s="27" t="str">
        <f>IF(ISBLANK(VLOOKUP(ROW()-8,[1]データ入力!$C:$W,11,FALSE)),"",VLOOKUP(ROW()-8,[1]データ入力!$C:$W,11,FALSE))</f>
        <v>天然</v>
      </c>
      <c r="F51" s="27" t="str">
        <f>IF(ISBLANK(VLOOKUP(ROW()-8,[1]データ入力!$C:$W,12,FALSE)),"",VLOOKUP(ROW()-8,[1]データ入力!$C:$W,12,FALSE))</f>
        <v/>
      </c>
      <c r="G5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(&lt;3.80)</v>
      </c>
      <c r="H5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11.0</v>
      </c>
      <c r="I5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11</v>
      </c>
      <c r="J51" s="29" t="str">
        <f>VLOOKUP(ROW()-8,[1]データ入力!$C:$W,15,FALSE)</f>
        <v>Ge</v>
      </c>
      <c r="K51" s="9" t="str">
        <f>VLOOKUP(ROW()-8,[1]データ入力!$C:$W,13,FALSE)</f>
        <v>制限なし</v>
      </c>
    </row>
    <row r="52" spans="1:11" ht="37.5" customHeight="1" x14ac:dyDescent="0.4">
      <c r="A52" s="25">
        <f>VLOOKUP(ROW()-8,[1]データ入力!$C:$W,17,FALSE)</f>
        <v>45429</v>
      </c>
      <c r="B52" s="26" t="str">
        <f>VLOOKUP(ROW()-8,[1]データ入力!$C:$W,6,FALSE)</f>
        <v>東吾妻町</v>
      </c>
      <c r="C52" s="27" t="str">
        <f>VLOOKUP(ROW()-8,[1]データ入力!$C:$W,21,FALSE)</f>
        <v>水産物（天然）</v>
      </c>
      <c r="D52" s="26" t="str">
        <f>VLOOKUP(ROW()-8,[1]データ入力!$C:$W,10,FALSE)</f>
        <v>イワナ</v>
      </c>
      <c r="E52" s="27" t="str">
        <f>IF(ISBLANK(VLOOKUP(ROW()-8,[1]データ入力!$C:$W,11,FALSE)),"",VLOOKUP(ROW()-8,[1]データ入力!$C:$W,11,FALSE))</f>
        <v>天然</v>
      </c>
      <c r="F52" s="27" t="str">
        <f>IF(ISBLANK(VLOOKUP(ROW()-8,[1]データ入力!$C:$W,12,FALSE)),"",VLOOKUP(ROW()-8,[1]データ入力!$C:$W,12,FALSE))</f>
        <v/>
      </c>
      <c r="G5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(&lt;3.20)</v>
      </c>
      <c r="H5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4.00</v>
      </c>
      <c r="I5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4.0</v>
      </c>
      <c r="J52" s="29" t="str">
        <f>VLOOKUP(ROW()-8,[1]データ入力!$C:$W,15,FALSE)</f>
        <v>Ge</v>
      </c>
      <c r="K52" s="9" t="str">
        <f>VLOOKUP(ROW()-8,[1]データ入力!$C:$W,13,FALSE)</f>
        <v>制限なし</v>
      </c>
    </row>
    <row r="53" spans="1:11" ht="37.5" customHeight="1" x14ac:dyDescent="0.4">
      <c r="A53" s="25">
        <f>VLOOKUP(ROW()-8,[1]データ入力!$C:$W,17,FALSE)</f>
        <v>45429</v>
      </c>
      <c r="B53" s="26" t="str">
        <f>VLOOKUP(ROW()-8,[1]データ入力!$C:$W,6,FALSE)</f>
        <v>東吾妻町</v>
      </c>
      <c r="C53" s="27" t="str">
        <f>VLOOKUP(ROW()-8,[1]データ入力!$C:$W,21,FALSE)</f>
        <v>水産物（天然）</v>
      </c>
      <c r="D53" s="26" t="str">
        <f>VLOOKUP(ROW()-8,[1]データ入力!$C:$W,10,FALSE)</f>
        <v>イワナ</v>
      </c>
      <c r="E53" s="27" t="str">
        <f>IF(ISBLANK(VLOOKUP(ROW()-8,[1]データ入力!$C:$W,11,FALSE)),"",VLOOKUP(ROW()-8,[1]データ入力!$C:$W,11,FALSE))</f>
        <v>天然</v>
      </c>
      <c r="F53" s="27" t="str">
        <f>IF(ISBLANK(VLOOKUP(ROW()-8,[1]データ入力!$C:$W,12,FALSE)),"",VLOOKUP(ROW()-8,[1]データ入力!$C:$W,12,FALSE))</f>
        <v/>
      </c>
      <c r="G5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(&lt;5.40)</v>
      </c>
      <c r="H5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6.60</v>
      </c>
      <c r="I5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6.6</v>
      </c>
      <c r="J53" s="29" t="str">
        <f>VLOOKUP(ROW()-8,[1]データ入力!$C:$W,15,FALSE)</f>
        <v>Ge</v>
      </c>
      <c r="K53" s="9" t="str">
        <f>VLOOKUP(ROW()-8,[1]データ入力!$C:$W,13,FALSE)</f>
        <v>制限なし</v>
      </c>
    </row>
    <row r="54" spans="1:11" ht="37.5" customHeight="1" x14ac:dyDescent="0.4">
      <c r="A54" s="25">
        <f>VLOOKUP(ROW()-8,[1]データ入力!$C:$W,17,FALSE)</f>
        <v>45429</v>
      </c>
      <c r="B54" s="26" t="str">
        <f>VLOOKUP(ROW()-8,[1]データ入力!$C:$W,6,FALSE)</f>
        <v>東吾妻町</v>
      </c>
      <c r="C54" s="27" t="str">
        <f>VLOOKUP(ROW()-8,[1]データ入力!$C:$W,21,FALSE)</f>
        <v>水産物（天然）</v>
      </c>
      <c r="D54" s="26" t="str">
        <f>VLOOKUP(ROW()-8,[1]データ入力!$C:$W,10,FALSE)</f>
        <v>イワナ</v>
      </c>
      <c r="E54" s="27" t="str">
        <f>IF(ISBLANK(VLOOKUP(ROW()-8,[1]データ入力!$C:$W,11,FALSE)),"",VLOOKUP(ROW()-8,[1]データ入力!$C:$W,11,FALSE))</f>
        <v>天然</v>
      </c>
      <c r="F54" s="27" t="str">
        <f>IF(ISBLANK(VLOOKUP(ROW()-8,[1]データ入力!$C:$W,12,FALSE)),"",VLOOKUP(ROW()-8,[1]データ入力!$C:$W,12,FALSE))</f>
        <v/>
      </c>
      <c r="G5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(&lt;3.90)</v>
      </c>
      <c r="H5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5.00</v>
      </c>
      <c r="I5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5.0</v>
      </c>
      <c r="J54" s="29" t="str">
        <f>VLOOKUP(ROW()-8,[1]データ入力!$C:$W,15,FALSE)</f>
        <v>Ge</v>
      </c>
      <c r="K54" s="9" t="str">
        <f>VLOOKUP(ROW()-8,[1]データ入力!$C:$W,13,FALSE)</f>
        <v>制限なし</v>
      </c>
    </row>
    <row r="55" spans="1:11" ht="37.5" customHeight="1" x14ac:dyDescent="0.4">
      <c r="A55" s="25">
        <f>VLOOKUP(ROW()-8,[1]データ入力!$C:$W,17,FALSE)</f>
        <v>45429</v>
      </c>
      <c r="B55" s="26" t="str">
        <f>VLOOKUP(ROW()-8,[1]データ入力!$C:$W,6,FALSE)</f>
        <v>東吾妻町</v>
      </c>
      <c r="C55" s="27" t="str">
        <f>VLOOKUP(ROW()-8,[1]データ入力!$C:$W,21,FALSE)</f>
        <v>水産物（天然）</v>
      </c>
      <c r="D55" s="26" t="str">
        <f>VLOOKUP(ROW()-8,[1]データ入力!$C:$W,10,FALSE)</f>
        <v>イワナ</v>
      </c>
      <c r="E55" s="27" t="str">
        <f>IF(ISBLANK(VLOOKUP(ROW()-8,[1]データ入力!$C:$W,11,FALSE)),"",VLOOKUP(ROW()-8,[1]データ入力!$C:$W,11,FALSE))</f>
        <v>天然</v>
      </c>
      <c r="F55" s="27" t="str">
        <f>IF(ISBLANK(VLOOKUP(ROW()-8,[1]データ入力!$C:$W,12,FALSE)),"",VLOOKUP(ROW()-8,[1]データ入力!$C:$W,12,FALSE))</f>
        <v/>
      </c>
      <c r="G5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(&lt;4.00)</v>
      </c>
      <c r="H5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26.0</v>
      </c>
      <c r="I5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26</v>
      </c>
      <c r="J55" s="29" t="str">
        <f>VLOOKUP(ROW()-8,[1]データ入力!$C:$W,15,FALSE)</f>
        <v>Ge</v>
      </c>
      <c r="K55" s="9" t="str">
        <f>VLOOKUP(ROW()-8,[1]データ入力!$C:$W,13,FALSE)</f>
        <v>制限なし</v>
      </c>
    </row>
    <row r="56" spans="1:11" ht="37.5" customHeight="1" x14ac:dyDescent="0.4">
      <c r="A56" s="25">
        <f>VLOOKUP(ROW()-8,[1]データ入力!$C:$W,17,FALSE)</f>
        <v>45434</v>
      </c>
      <c r="B56" s="26" t="str">
        <f>VLOOKUP(ROW()-8,[1]データ入力!$C:$W,6,FALSE)</f>
        <v>みなかみ町</v>
      </c>
      <c r="C56" s="27" t="str">
        <f>VLOOKUP(ROW()-8,[1]データ入力!$C:$W,21,FALSE)</f>
        <v>山菜類（野生）</v>
      </c>
      <c r="D56" s="26" t="str">
        <f>VLOOKUP(ROW()-8,[1]データ入力!$C:$W,10,FALSE)</f>
        <v>タケノコ(モウソウチク)</v>
      </c>
      <c r="E56" s="27" t="str">
        <f>IF(ISBLANK(VLOOKUP(ROW()-8,[1]データ入力!$C:$W,11,FALSE)),"",VLOOKUP(ROW()-8,[1]データ入力!$C:$W,11,FALSE))</f>
        <v>野生</v>
      </c>
      <c r="F56" s="27" t="str">
        <f>IF(ISBLANK(VLOOKUP(ROW()-8,[1]データ入力!$C:$W,12,FALSE)),"",VLOOKUP(ROW()-8,[1]データ入力!$C:$W,12,FALSE))</f>
        <v>－</v>
      </c>
      <c r="G5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(&lt;9.52)</v>
      </c>
      <c r="H5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8.39</v>
      </c>
      <c r="I5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8.4</v>
      </c>
      <c r="J56" s="29" t="str">
        <f>VLOOKUP(ROW()-8,[1]データ入力!$C:$W,15,FALSE)</f>
        <v>Ge</v>
      </c>
      <c r="K56" s="9" t="str">
        <f>VLOOKUP(ROW()-8,[1]データ入力!$C:$W,13,FALSE)</f>
        <v>制限なし</v>
      </c>
    </row>
    <row r="57" spans="1:11" ht="37.5" customHeight="1" x14ac:dyDescent="0.4">
      <c r="A57" s="25">
        <f>VLOOKUP(ROW()-8,[1]データ入力!$C:$W,17,FALSE)</f>
        <v>45434</v>
      </c>
      <c r="B57" s="26" t="str">
        <f>VLOOKUP(ROW()-8,[1]データ入力!$C:$W,6,FALSE)</f>
        <v>中之条町</v>
      </c>
      <c r="C57" s="27" t="str">
        <f>VLOOKUP(ROW()-8,[1]データ入力!$C:$W,21,FALSE)</f>
        <v>山菜類（野生）</v>
      </c>
      <c r="D57" s="26" t="str">
        <f>VLOOKUP(ROW()-8,[1]データ入力!$C:$W,10,FALSE)</f>
        <v>ワラビ</v>
      </c>
      <c r="E57" s="27" t="str">
        <f>IF(ISBLANK(VLOOKUP(ROW()-8,[1]データ入力!$C:$W,11,FALSE)),"",VLOOKUP(ROW()-8,[1]データ入力!$C:$W,11,FALSE))</f>
        <v>野生</v>
      </c>
      <c r="F57" s="27" t="str">
        <f>IF(ISBLANK(VLOOKUP(ROW()-8,[1]データ入力!$C:$W,12,FALSE)),"",VLOOKUP(ROW()-8,[1]データ入力!$C:$W,12,FALSE))</f>
        <v>－</v>
      </c>
      <c r="G5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(&lt;9.45)</v>
      </c>
      <c r="H5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43.9</v>
      </c>
      <c r="I5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44</v>
      </c>
      <c r="J57" s="29" t="str">
        <f>VLOOKUP(ROW()-8,[1]データ入力!$C:$W,15,FALSE)</f>
        <v>Ge</v>
      </c>
      <c r="K57" s="9" t="str">
        <f>VLOOKUP(ROW()-8,[1]データ入力!$C:$W,13,FALSE)</f>
        <v>制限なし</v>
      </c>
    </row>
    <row r="58" spans="1:11" ht="37.5" customHeight="1" x14ac:dyDescent="0.4">
      <c r="A58" s="25">
        <f>VLOOKUP(ROW()-8,[1]データ入力!$C:$W,17,FALSE)</f>
        <v>45434</v>
      </c>
      <c r="B58" s="26" t="str">
        <f>VLOOKUP(ROW()-8,[1]データ入力!$C:$W,6,FALSE)</f>
        <v>中之条町</v>
      </c>
      <c r="C58" s="27" t="str">
        <f>VLOOKUP(ROW()-8,[1]データ入力!$C:$W,21,FALSE)</f>
        <v>山菜類（野生）</v>
      </c>
      <c r="D58" s="26" t="str">
        <f>VLOOKUP(ROW()-8,[1]データ入力!$C:$W,10,FALSE)</f>
        <v>ワラビ</v>
      </c>
      <c r="E58" s="27" t="str">
        <f>IF(ISBLANK(VLOOKUP(ROW()-8,[1]データ入力!$C:$W,11,FALSE)),"",VLOOKUP(ROW()-8,[1]データ入力!$C:$W,11,FALSE))</f>
        <v>野生</v>
      </c>
      <c r="F58" s="27" t="str">
        <f>IF(ISBLANK(VLOOKUP(ROW()-8,[1]データ入力!$C:$W,12,FALSE)),"",VLOOKUP(ROW()-8,[1]データ入力!$C:$W,12,FALSE))</f>
        <v>－</v>
      </c>
      <c r="G5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(&lt;9.69)</v>
      </c>
      <c r="H5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91.6</v>
      </c>
      <c r="I5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92</v>
      </c>
      <c r="J58" s="29" t="str">
        <f>VLOOKUP(ROW()-8,[1]データ入力!$C:$W,15,FALSE)</f>
        <v>Ge</v>
      </c>
      <c r="K58" s="9" t="str">
        <f>VLOOKUP(ROW()-8,[1]データ入力!$C:$W,13,FALSE)</f>
        <v>制限なし</v>
      </c>
    </row>
    <row r="59" spans="1:11" ht="37.5" customHeight="1" x14ac:dyDescent="0.4">
      <c r="A59" s="25">
        <f>VLOOKUP(ROW()-8,[1]データ入力!$C:$W,17,FALSE)</f>
        <v>45441</v>
      </c>
      <c r="B59" s="26" t="str">
        <f>VLOOKUP(ROW()-8,[1]データ入力!$C:$W,6,FALSE)</f>
        <v>沼田市</v>
      </c>
      <c r="C59" s="27" t="str">
        <f>VLOOKUP(ROW()-8,[1]データ入力!$C:$W,21,FALSE)</f>
        <v>山菜類（野生）</v>
      </c>
      <c r="D59" s="26" t="str">
        <f>VLOOKUP(ROW()-8,[1]データ入力!$C:$W,10,FALSE)</f>
        <v>ワラビ</v>
      </c>
      <c r="E59" s="27" t="str">
        <f>IF(ISBLANK(VLOOKUP(ROW()-8,[1]データ入力!$C:$W,11,FALSE)),"",VLOOKUP(ROW()-8,[1]データ入力!$C:$W,11,FALSE))</f>
        <v>野生</v>
      </c>
      <c r="F59" s="27" t="str">
        <f>IF(ISBLANK(VLOOKUP(ROW()-8,[1]データ入力!$C:$W,12,FALSE)),"",VLOOKUP(ROW()-8,[1]データ入力!$C:$W,12,FALSE))</f>
        <v>-</v>
      </c>
      <c r="G5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(&lt;9.54)</v>
      </c>
      <c r="H5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35.9</v>
      </c>
      <c r="I5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36</v>
      </c>
      <c r="J59" s="29" t="str">
        <f>VLOOKUP(ROW()-8,[1]データ入力!$C:$W,15,FALSE)</f>
        <v>Ge</v>
      </c>
      <c r="K59" s="9" t="str">
        <f>VLOOKUP(ROW()-8,[1]データ入力!$C:$W,13,FALSE)</f>
        <v>制限なし</v>
      </c>
    </row>
    <row r="60" spans="1:11" ht="37.5" customHeight="1" x14ac:dyDescent="0.4">
      <c r="A60" s="25">
        <f>VLOOKUP(ROW()-8,[1]データ入力!$C:$W,17,FALSE)</f>
        <v>45442</v>
      </c>
      <c r="B60" s="26" t="str">
        <f>VLOOKUP(ROW()-8,[1]データ入力!$C:$W,6,FALSE)</f>
        <v>沼田市</v>
      </c>
      <c r="C60" s="27" t="str">
        <f>VLOOKUP(ROW()-8,[1]データ入力!$C:$W,21,FALSE)</f>
        <v>山菜類（野生）</v>
      </c>
      <c r="D60" s="26" t="str">
        <f>VLOOKUP(ROW()-8,[1]データ入力!$C:$W,10,FALSE)</f>
        <v>ワラビ</v>
      </c>
      <c r="E60" s="27" t="str">
        <f>IF(ISBLANK(VLOOKUP(ROW()-8,[1]データ入力!$C:$W,11,FALSE)),"",VLOOKUP(ROW()-8,[1]データ入力!$C:$W,11,FALSE))</f>
        <v>野生</v>
      </c>
      <c r="F60" s="27" t="str">
        <f>IF(ISBLANK(VLOOKUP(ROW()-8,[1]データ入力!$C:$W,12,FALSE)),"",VLOOKUP(ROW()-8,[1]データ入力!$C:$W,12,FALSE))</f>
        <v>-</v>
      </c>
      <c r="G6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(&lt;9.68)</v>
      </c>
      <c r="H6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84.0</v>
      </c>
      <c r="I6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84</v>
      </c>
      <c r="J60" s="29" t="str">
        <f>VLOOKUP(ROW()-8,[1]データ入力!$C:$W,15,FALSE)</f>
        <v>Ge</v>
      </c>
      <c r="K60" s="9" t="str">
        <f>VLOOKUP(ROW()-8,[1]データ入力!$C:$W,13,FALSE)</f>
        <v>制限なし</v>
      </c>
    </row>
    <row r="61" spans="1:11" ht="37.5" customHeight="1" x14ac:dyDescent="0.4">
      <c r="A61" s="25">
        <f>VLOOKUP(ROW()-8,[1]データ入力!$C:$W,17,FALSE)</f>
        <v>45442</v>
      </c>
      <c r="B61" s="26" t="str">
        <f>VLOOKUP(ROW()-8,[1]データ入力!$C:$W,6,FALSE)</f>
        <v>沼田市</v>
      </c>
      <c r="C61" s="27" t="str">
        <f>VLOOKUP(ROW()-8,[1]データ入力!$C:$W,21,FALSE)</f>
        <v>山菜類（野生）</v>
      </c>
      <c r="D61" s="26" t="str">
        <f>VLOOKUP(ROW()-8,[1]データ入力!$C:$W,10,FALSE)</f>
        <v>ワラビ</v>
      </c>
      <c r="E61" s="27" t="str">
        <f>IF(ISBLANK(VLOOKUP(ROW()-8,[1]データ入力!$C:$W,11,FALSE)),"",VLOOKUP(ROW()-8,[1]データ入力!$C:$W,11,FALSE))</f>
        <v>野生</v>
      </c>
      <c r="F61" s="27" t="str">
        <f>IF(ISBLANK(VLOOKUP(ROW()-8,[1]データ入力!$C:$W,12,FALSE)),"",VLOOKUP(ROW()-8,[1]データ入力!$C:$W,12,FALSE))</f>
        <v>-</v>
      </c>
      <c r="G6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(&lt;9.68)</v>
      </c>
      <c r="H6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58.8</v>
      </c>
      <c r="I6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59</v>
      </c>
      <c r="J61" s="29" t="str">
        <f>VLOOKUP(ROW()-8,[1]データ入力!$C:$W,15,FALSE)</f>
        <v>Ge</v>
      </c>
      <c r="K61" s="9" t="str">
        <f>VLOOKUP(ROW()-8,[1]データ入力!$C:$W,13,FALSE)</f>
        <v>制限なし</v>
      </c>
    </row>
    <row r="62" spans="1:11" ht="37.5" customHeight="1" x14ac:dyDescent="0.4">
      <c r="A62" s="25">
        <f>VLOOKUP(ROW()-8,[1]データ入力!$C:$W,17,FALSE)</f>
        <v>45441</v>
      </c>
      <c r="B62" s="26" t="str">
        <f>VLOOKUP(ROW()-8,[1]データ入力!$C:$W,6,FALSE)</f>
        <v>渋川市</v>
      </c>
      <c r="C62" s="27" t="str">
        <f>VLOOKUP(ROW()-8,[1]データ入力!$C:$W,21,FALSE)</f>
        <v>きのこ類（栽培）</v>
      </c>
      <c r="D62" s="26" t="str">
        <f>VLOOKUP(ROW()-8,[1]データ入力!$C:$W,10,FALSE)</f>
        <v>シイタケ</v>
      </c>
      <c r="E62" s="27" t="str">
        <f>IF(ISBLANK(VLOOKUP(ROW()-8,[1]データ入力!$C:$W,11,FALSE)),"",VLOOKUP(ROW()-8,[1]データ入力!$C:$W,11,FALSE))</f>
        <v>栽培</v>
      </c>
      <c r="F62" s="27" t="str">
        <f>IF(ISBLANK(VLOOKUP(ROW()-8,[1]データ入力!$C:$W,12,FALSE)),"",VLOOKUP(ROW()-8,[1]データ入力!$C:$W,12,FALSE))</f>
        <v>原木、施設</v>
      </c>
      <c r="G6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(&lt;9.43)</v>
      </c>
      <c r="H6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(&lt;9.64)</v>
      </c>
      <c r="I6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62" s="29" t="str">
        <f>VLOOKUP(ROW()-8,[1]データ入力!$C:$W,15,FALSE)</f>
        <v>Ge</v>
      </c>
      <c r="K62" s="9" t="str">
        <f>VLOOKUP(ROW()-8,[1]データ入力!$C:$W,13,FALSE)</f>
        <v>制限なし</v>
      </c>
    </row>
    <row r="63" spans="1:11" ht="37.5" customHeight="1" x14ac:dyDescent="0.4">
      <c r="A63" s="25">
        <f>VLOOKUP(ROW()-8,[1]データ入力!$C:$W,17,FALSE)</f>
        <v>45441</v>
      </c>
      <c r="B63" s="26" t="str">
        <f>VLOOKUP(ROW()-8,[1]データ入力!$C:$W,6,FALSE)</f>
        <v>渋川市</v>
      </c>
      <c r="C63" s="27" t="str">
        <f>VLOOKUP(ROW()-8,[1]データ入力!$C:$W,21,FALSE)</f>
        <v>きのこ類（栽培）</v>
      </c>
      <c r="D63" s="26" t="str">
        <f>VLOOKUP(ROW()-8,[1]データ入力!$C:$W,10,FALSE)</f>
        <v>シイタケ</v>
      </c>
      <c r="E63" s="27" t="str">
        <f>IF(ISBLANK(VLOOKUP(ROW()-8,[1]データ入力!$C:$W,11,FALSE)),"",VLOOKUP(ROW()-8,[1]データ入力!$C:$W,11,FALSE))</f>
        <v>栽培</v>
      </c>
      <c r="F63" s="27" t="str">
        <f>IF(ISBLANK(VLOOKUP(ROW()-8,[1]データ入力!$C:$W,12,FALSE)),"",VLOOKUP(ROW()-8,[1]データ入力!$C:$W,12,FALSE))</f>
        <v>原木、施設</v>
      </c>
      <c r="G6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(&lt;9.50)</v>
      </c>
      <c r="H6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(&lt;8.42)</v>
      </c>
      <c r="I6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63" s="29" t="str">
        <f>VLOOKUP(ROW()-8,[1]データ入力!$C:$W,15,FALSE)</f>
        <v>Ge</v>
      </c>
      <c r="K63" s="9" t="str">
        <f>VLOOKUP(ROW()-8,[1]データ入力!$C:$W,13,FALSE)</f>
        <v>制限なし</v>
      </c>
    </row>
    <row r="64" spans="1:11" ht="37.5" customHeight="1" x14ac:dyDescent="0.4">
      <c r="A64" s="25">
        <f>VLOOKUP(ROW()-8,[1]データ入力!$C:$W,17,FALSE)</f>
        <v>45442</v>
      </c>
      <c r="B64" s="26" t="str">
        <f>VLOOKUP(ROW()-8,[1]データ入力!$C:$W,6,FALSE)</f>
        <v>高崎市</v>
      </c>
      <c r="C64" s="27" t="str">
        <f>VLOOKUP(ROW()-8,[1]データ入力!$C:$W,21,FALSE)</f>
        <v>山菜類（野生）</v>
      </c>
      <c r="D64" s="26" t="str">
        <f>VLOOKUP(ROW()-8,[1]データ入力!$C:$W,10,FALSE)</f>
        <v>タラノメ</v>
      </c>
      <c r="E64" s="27" t="str">
        <f>IF(ISBLANK(VLOOKUP(ROW()-8,[1]データ入力!$C:$W,11,FALSE)),"",VLOOKUP(ROW()-8,[1]データ入力!$C:$W,11,FALSE))</f>
        <v>野生</v>
      </c>
      <c r="F64" s="27" t="str">
        <f>IF(ISBLANK(VLOOKUP(ROW()-8,[1]データ入力!$C:$W,12,FALSE)),"",VLOOKUP(ROW()-8,[1]データ入力!$C:$W,12,FALSE))</f>
        <v>-</v>
      </c>
      <c r="G6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(&lt;8.81)</v>
      </c>
      <c r="H6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(&lt;9.66)</v>
      </c>
      <c r="I6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64" s="29" t="str">
        <f>VLOOKUP(ROW()-8,[1]データ入力!$C:$W,15,FALSE)</f>
        <v>Ge</v>
      </c>
      <c r="K64" s="9" t="str">
        <f>VLOOKUP(ROW()-8,[1]データ入力!$C:$W,13,FALSE)</f>
        <v>制限なし</v>
      </c>
    </row>
    <row r="65" spans="1:11" ht="37.5" customHeight="1" x14ac:dyDescent="0.4">
      <c r="A65" s="25">
        <f>VLOOKUP(ROW()-8,[1]データ入力!$C:$W,17,FALSE)</f>
        <v>45442</v>
      </c>
      <c r="B65" s="26" t="str">
        <f>VLOOKUP(ROW()-8,[1]データ入力!$C:$W,6,FALSE)</f>
        <v>高崎市</v>
      </c>
      <c r="C65" s="27" t="str">
        <f>VLOOKUP(ROW()-8,[1]データ入力!$C:$W,21,FALSE)</f>
        <v>山菜類（野生）</v>
      </c>
      <c r="D65" s="26" t="str">
        <f>VLOOKUP(ROW()-8,[1]データ入力!$C:$W,10,FALSE)</f>
        <v>タラノメ</v>
      </c>
      <c r="E65" s="27" t="str">
        <f>IF(ISBLANK(VLOOKUP(ROW()-8,[1]データ入力!$C:$W,11,FALSE)),"",VLOOKUP(ROW()-8,[1]データ入力!$C:$W,11,FALSE))</f>
        <v>野生</v>
      </c>
      <c r="F65" s="27" t="str">
        <f>IF(ISBLANK(VLOOKUP(ROW()-8,[1]データ入力!$C:$W,12,FALSE)),"",VLOOKUP(ROW()-8,[1]データ入力!$C:$W,12,FALSE))</f>
        <v>-</v>
      </c>
      <c r="G6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(&lt;9.60)</v>
      </c>
      <c r="H6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36.2</v>
      </c>
      <c r="I6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36</v>
      </c>
      <c r="J65" s="29" t="str">
        <f>VLOOKUP(ROW()-8,[1]データ入力!$C:$W,15,FALSE)</f>
        <v>Ge</v>
      </c>
      <c r="K65" s="9" t="str">
        <f>VLOOKUP(ROW()-8,[1]データ入力!$C:$W,13,FALSE)</f>
        <v>制限なし</v>
      </c>
    </row>
    <row r="66" spans="1:11" ht="37.5" customHeight="1" x14ac:dyDescent="0.4">
      <c r="A66" s="25">
        <f>VLOOKUP(ROW()-8,[1]データ入力!$C:$W,17,FALSE)</f>
        <v>45442</v>
      </c>
      <c r="B66" s="26" t="str">
        <f>VLOOKUP(ROW()-8,[1]データ入力!$C:$W,6,FALSE)</f>
        <v>高崎市</v>
      </c>
      <c r="C66" s="27" t="str">
        <f>VLOOKUP(ROW()-8,[1]データ入力!$C:$W,21,FALSE)</f>
        <v>山菜類（野生）</v>
      </c>
      <c r="D66" s="26" t="str">
        <f>VLOOKUP(ROW()-8,[1]データ入力!$C:$W,10,FALSE)</f>
        <v>タラノメ</v>
      </c>
      <c r="E66" s="27" t="str">
        <f>IF(ISBLANK(VLOOKUP(ROW()-8,[1]データ入力!$C:$W,11,FALSE)),"",VLOOKUP(ROW()-8,[1]データ入力!$C:$W,11,FALSE))</f>
        <v>野生</v>
      </c>
      <c r="F66" s="27" t="str">
        <f>IF(ISBLANK(VLOOKUP(ROW()-8,[1]データ入力!$C:$W,12,FALSE)),"",VLOOKUP(ROW()-8,[1]データ入力!$C:$W,12,FALSE))</f>
        <v>-</v>
      </c>
      <c r="G6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(&lt;9.57)</v>
      </c>
      <c r="H6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(&lt;9.51)</v>
      </c>
      <c r="I6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66" s="29" t="str">
        <f>VLOOKUP(ROW()-8,[1]データ入力!$C:$W,15,FALSE)</f>
        <v>Ge</v>
      </c>
      <c r="K66" s="9" t="str">
        <f>VLOOKUP(ROW()-8,[1]データ入力!$C:$W,13,FALSE)</f>
        <v>制限なし</v>
      </c>
    </row>
    <row r="67" spans="1:11" ht="37.5" customHeight="1" x14ac:dyDescent="0.4">
      <c r="A67" s="25">
        <f>VLOOKUP(ROW()-8,[1]データ入力!$C:$W,17,FALSE)</f>
        <v>45443</v>
      </c>
      <c r="B67" s="26" t="str">
        <f>VLOOKUP(ROW()-8,[1]データ入力!$C:$W,6,FALSE)</f>
        <v>高崎市</v>
      </c>
      <c r="C67" s="27" t="str">
        <f>VLOOKUP(ROW()-8,[1]データ入力!$C:$W,21,FALSE)</f>
        <v>山菜類（野生）</v>
      </c>
      <c r="D67" s="26" t="str">
        <f>VLOOKUP(ROW()-8,[1]データ入力!$C:$W,10,FALSE)</f>
        <v>ワラビ</v>
      </c>
      <c r="E67" s="27" t="str">
        <f>IF(ISBLANK(VLOOKUP(ROW()-8,[1]データ入力!$C:$W,11,FALSE)),"",VLOOKUP(ROW()-8,[1]データ入力!$C:$W,11,FALSE))</f>
        <v>野生</v>
      </c>
      <c r="F67" s="27" t="str">
        <f>IF(ISBLANK(VLOOKUP(ROW()-8,[1]データ入力!$C:$W,12,FALSE)),"",VLOOKUP(ROW()-8,[1]データ入力!$C:$W,12,FALSE))</f>
        <v>-</v>
      </c>
      <c r="G6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(&lt;9.51)</v>
      </c>
      <c r="H6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7.59</v>
      </c>
      <c r="I6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7.6</v>
      </c>
      <c r="J67" s="29" t="str">
        <f>VLOOKUP(ROW()-8,[1]データ入力!$C:$W,15,FALSE)</f>
        <v>Ge</v>
      </c>
      <c r="K67" s="9" t="str">
        <f>VLOOKUP(ROW()-8,[1]データ入力!$C:$W,13,FALSE)</f>
        <v>制限なし</v>
      </c>
    </row>
    <row r="68" spans="1:11" ht="37.5" customHeight="1" x14ac:dyDescent="0.4">
      <c r="A68" s="25">
        <f>VLOOKUP(ROW()-8,[1]データ入力!$C:$W,17,FALSE)</f>
        <v>45443</v>
      </c>
      <c r="B68" s="26" t="str">
        <f>VLOOKUP(ROW()-8,[1]データ入力!$C:$W,6,FALSE)</f>
        <v>高崎市</v>
      </c>
      <c r="C68" s="27" t="str">
        <f>VLOOKUP(ROW()-8,[1]データ入力!$C:$W,21,FALSE)</f>
        <v>山菜類（野生）</v>
      </c>
      <c r="D68" s="26" t="str">
        <f>VLOOKUP(ROW()-8,[1]データ入力!$C:$W,10,FALSE)</f>
        <v>タケノコ(モウソウチク)</v>
      </c>
      <c r="E68" s="27" t="str">
        <f>IF(ISBLANK(VLOOKUP(ROW()-8,[1]データ入力!$C:$W,11,FALSE)),"",VLOOKUP(ROW()-8,[1]データ入力!$C:$W,11,FALSE))</f>
        <v>野生</v>
      </c>
      <c r="F68" s="27" t="str">
        <f>IF(ISBLANK(VLOOKUP(ROW()-8,[1]データ入力!$C:$W,12,FALSE)),"",VLOOKUP(ROW()-8,[1]データ入力!$C:$W,12,FALSE))</f>
        <v>-</v>
      </c>
      <c r="G6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(&lt;8.88)</v>
      </c>
      <c r="H6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9.56</v>
      </c>
      <c r="I6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9.6</v>
      </c>
      <c r="J68" s="29" t="str">
        <f>VLOOKUP(ROW()-8,[1]データ入力!$C:$W,15,FALSE)</f>
        <v>Ge</v>
      </c>
      <c r="K68" s="9" t="str">
        <f>VLOOKUP(ROW()-8,[1]データ入力!$C:$W,13,FALSE)</f>
        <v>制限なし</v>
      </c>
    </row>
    <row r="69" spans="1:11" ht="37.5" customHeight="1" x14ac:dyDescent="0.4">
      <c r="A69" s="25">
        <f>VLOOKUP(ROW()-8,[1]データ入力!$C:$W,17,FALSE)</f>
        <v>45441</v>
      </c>
      <c r="B69" s="26" t="str">
        <f>VLOOKUP(ROW()-8,[1]データ入力!$C:$W,6,FALSE)</f>
        <v>前橋市</v>
      </c>
      <c r="C69" s="27" t="str">
        <f>VLOOKUP(ROW()-8,[1]データ入力!$C:$W,21,FALSE)</f>
        <v>きのこ類（栽培）</v>
      </c>
      <c r="D69" s="26" t="str">
        <f>VLOOKUP(ROW()-8,[1]データ入力!$C:$W,10,FALSE)</f>
        <v>シイタケ</v>
      </c>
      <c r="E69" s="27" t="str">
        <f>IF(ISBLANK(VLOOKUP(ROW()-8,[1]データ入力!$C:$W,11,FALSE)),"",VLOOKUP(ROW()-8,[1]データ入力!$C:$W,11,FALSE))</f>
        <v>栽培</v>
      </c>
      <c r="F69" s="27" t="str">
        <f>IF(ISBLANK(VLOOKUP(ROW()-8,[1]データ入力!$C:$W,12,FALSE)),"",VLOOKUP(ROW()-8,[1]データ入力!$C:$W,12,FALSE))</f>
        <v>原木、施設</v>
      </c>
      <c r="G6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(&lt;9.68)</v>
      </c>
      <c r="H6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5.26</v>
      </c>
      <c r="I6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5.3</v>
      </c>
      <c r="J69" s="29" t="str">
        <f>VLOOKUP(ROW()-8,[1]データ入力!$C:$W,15,FALSE)</f>
        <v>Ge</v>
      </c>
      <c r="K69" s="9" t="str">
        <f>VLOOKUP(ROW()-8,[1]データ入力!$C:$W,13,FALSE)</f>
        <v>制限なし</v>
      </c>
    </row>
    <row r="70" spans="1:11" ht="37.5" customHeight="1" x14ac:dyDescent="0.4">
      <c r="A70" s="25">
        <f>VLOOKUP(ROW()-8,[1]データ入力!$C:$W,17,FALSE)</f>
        <v>45442</v>
      </c>
      <c r="B70" s="26" t="str">
        <f>VLOOKUP(ROW()-8,[1]データ入力!$C:$W,6,FALSE)</f>
        <v>桐生市</v>
      </c>
      <c r="C70" s="27" t="str">
        <f>VLOOKUP(ROW()-8,[1]データ入力!$C:$W,21,FALSE)</f>
        <v>山菜類（野生）</v>
      </c>
      <c r="D70" s="26" t="str">
        <f>VLOOKUP(ROW()-8,[1]データ入力!$C:$W,10,FALSE)</f>
        <v>タケノコ(モウソウチク)</v>
      </c>
      <c r="E70" s="27" t="str">
        <f>IF(ISBLANK(VLOOKUP(ROW()-8,[1]データ入力!$C:$W,11,FALSE)),"",VLOOKUP(ROW()-8,[1]データ入力!$C:$W,11,FALSE))</f>
        <v>野生</v>
      </c>
      <c r="F70" s="27" t="str">
        <f>IF(ISBLANK(VLOOKUP(ROW()-8,[1]データ入力!$C:$W,12,FALSE)),"",VLOOKUP(ROW()-8,[1]データ入力!$C:$W,12,FALSE))</f>
        <v>-</v>
      </c>
      <c r="G7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(&lt;9.50)</v>
      </c>
      <c r="H7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7.12</v>
      </c>
      <c r="I7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7.1</v>
      </c>
      <c r="J70" s="29" t="str">
        <f>VLOOKUP(ROW()-8,[1]データ入力!$C:$W,15,FALSE)</f>
        <v>Ge</v>
      </c>
      <c r="K70" s="9" t="str">
        <f>VLOOKUP(ROW()-8,[1]データ入力!$C:$W,13,FALSE)</f>
        <v>制限なし</v>
      </c>
    </row>
    <row r="71" spans="1:11" ht="37.5" customHeight="1" x14ac:dyDescent="0.4">
      <c r="A71" s="25">
        <f>VLOOKUP(ROW()-8,[1]データ入力!$C:$W,17,FALSE)</f>
        <v>45443</v>
      </c>
      <c r="B71" s="26" t="str">
        <f>VLOOKUP(ROW()-8,[1]データ入力!$C:$W,6,FALSE)</f>
        <v>みなかみ町</v>
      </c>
      <c r="C71" s="27" t="str">
        <f>VLOOKUP(ROW()-8,[1]データ入力!$C:$W,21,FALSE)</f>
        <v>山菜類（野生）</v>
      </c>
      <c r="D71" s="26" t="str">
        <f>VLOOKUP(ROW()-8,[1]データ入力!$C:$W,10,FALSE)</f>
        <v>ワラビ</v>
      </c>
      <c r="E71" s="27" t="str">
        <f>IF(ISBLANK(VLOOKUP(ROW()-8,[1]データ入力!$C:$W,11,FALSE)),"",VLOOKUP(ROW()-8,[1]データ入力!$C:$W,11,FALSE))</f>
        <v>野生</v>
      </c>
      <c r="F71" s="27" t="str">
        <f>IF(ISBLANK(VLOOKUP(ROW()-8,[1]データ入力!$C:$W,12,FALSE)),"",VLOOKUP(ROW()-8,[1]データ入力!$C:$W,12,FALSE))</f>
        <v>-</v>
      </c>
      <c r="G7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(&lt;9.45)</v>
      </c>
      <c r="H7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(&lt;8.30)</v>
      </c>
      <c r="I7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71" s="29" t="str">
        <f>VLOOKUP(ROW()-8,[1]データ入力!$C:$W,15,FALSE)</f>
        <v>Ge</v>
      </c>
      <c r="K71" s="9" t="str">
        <f>VLOOKUP(ROW()-8,[1]データ入力!$C:$W,13,FALSE)</f>
        <v>制限なし</v>
      </c>
    </row>
    <row r="72" spans="1:11" ht="37.5" customHeight="1" x14ac:dyDescent="0.4">
      <c r="A72" s="25">
        <f>VLOOKUP(ROW()-8,[1]データ入力!$C:$W,17,FALSE)</f>
        <v>45443</v>
      </c>
      <c r="B72" s="26" t="str">
        <f>VLOOKUP(ROW()-8,[1]データ入力!$C:$W,6,FALSE)</f>
        <v>神流町</v>
      </c>
      <c r="C72" s="27" t="str">
        <f>VLOOKUP(ROW()-8,[1]データ入力!$C:$W,21,FALSE)</f>
        <v>水産物（天然）</v>
      </c>
      <c r="D72" s="26" t="str">
        <f>VLOOKUP(ROW()-8,[1]データ入力!$C:$W,10,FALSE)</f>
        <v>アユ</v>
      </c>
      <c r="E72" s="27" t="str">
        <f>IF(ISBLANK(VLOOKUP(ROW()-8,[1]データ入力!$C:$W,11,FALSE)),"",VLOOKUP(ROW()-8,[1]データ入力!$C:$W,11,FALSE))</f>
        <v>天然</v>
      </c>
      <c r="F72" s="27" t="str">
        <f>IF(ISBLANK(VLOOKUP(ROW()-8,[1]データ入力!$C:$W,12,FALSE)),"",VLOOKUP(ROW()-8,[1]データ入力!$C:$W,12,FALSE))</f>
        <v>-</v>
      </c>
      <c r="G7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(&lt;4.30)</v>
      </c>
      <c r="H7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(&lt;3.80)</v>
      </c>
      <c r="I7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72" s="29" t="str">
        <f>VLOOKUP(ROW()-8,[1]データ入力!$C:$W,15,FALSE)</f>
        <v>Ge</v>
      </c>
      <c r="K72" s="9" t="str">
        <f>VLOOKUP(ROW()-8,[1]データ入力!$C:$W,13,FALSE)</f>
        <v>制限なし</v>
      </c>
    </row>
    <row r="73" spans="1:11" ht="37.5" customHeight="1" x14ac:dyDescent="0.4">
      <c r="A73" s="25">
        <f>VLOOKUP(ROW()-8,[1]データ入力!$C:$W,17,FALSE)</f>
        <v>45443</v>
      </c>
      <c r="B73" s="26" t="str">
        <f>VLOOKUP(ROW()-8,[1]データ入力!$C:$W,6,FALSE)</f>
        <v>千代田町</v>
      </c>
      <c r="C73" s="27" t="str">
        <f>VLOOKUP(ROW()-8,[1]データ入力!$C:$W,21,FALSE)</f>
        <v>水産物（天然）</v>
      </c>
      <c r="D73" s="26" t="str">
        <f>VLOOKUP(ROW()-8,[1]データ入力!$C:$W,10,FALSE)</f>
        <v>アユ</v>
      </c>
      <c r="E73" s="27" t="str">
        <f>IF(ISBLANK(VLOOKUP(ROW()-8,[1]データ入力!$C:$W,11,FALSE)),"",VLOOKUP(ROW()-8,[1]データ入力!$C:$W,11,FALSE))</f>
        <v>天然</v>
      </c>
      <c r="F73" s="27" t="str">
        <f>IF(ISBLANK(VLOOKUP(ROW()-8,[1]データ入力!$C:$W,12,FALSE)),"",VLOOKUP(ROW()-8,[1]データ入力!$C:$W,12,FALSE))</f>
        <v>-</v>
      </c>
      <c r="G7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(&lt;2.20)</v>
      </c>
      <c r="H7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(&lt;2.60)</v>
      </c>
      <c r="I7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73" s="29" t="str">
        <f>VLOOKUP(ROW()-8,[1]データ入力!$C:$W,15,FALSE)</f>
        <v>Ge</v>
      </c>
      <c r="K73" s="9" t="str">
        <f>VLOOKUP(ROW()-8,[1]データ入力!$C:$W,13,FALSE)</f>
        <v>制限なし</v>
      </c>
    </row>
    <row r="74" spans="1:11" ht="37.5" customHeight="1" x14ac:dyDescent="0.4">
      <c r="A74" s="25">
        <f>VLOOKUP(ROW()-8,[1]データ入力!$C:$W,17,FALSE)</f>
        <v>45443</v>
      </c>
      <c r="B74" s="26" t="str">
        <f>VLOOKUP(ROW()-8,[1]データ入力!$C:$W,6,FALSE)</f>
        <v>中之条町</v>
      </c>
      <c r="C74" s="27" t="str">
        <f>VLOOKUP(ROW()-8,[1]データ入力!$C:$W,21,FALSE)</f>
        <v>水産物（天然）</v>
      </c>
      <c r="D74" s="26" t="str">
        <f>VLOOKUP(ROW()-8,[1]データ入力!$C:$W,10,FALSE)</f>
        <v>アユ</v>
      </c>
      <c r="E74" s="27" t="str">
        <f>IF(ISBLANK(VLOOKUP(ROW()-8,[1]データ入力!$C:$W,11,FALSE)),"",VLOOKUP(ROW()-8,[1]データ入力!$C:$W,11,FALSE))</f>
        <v>天然</v>
      </c>
      <c r="F74" s="27" t="str">
        <f>IF(ISBLANK(VLOOKUP(ROW()-8,[1]データ入力!$C:$W,12,FALSE)),"",VLOOKUP(ROW()-8,[1]データ入力!$C:$W,12,FALSE))</f>
        <v>-</v>
      </c>
      <c r="G7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(&lt;5.00)</v>
      </c>
      <c r="H7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(&lt;3.70)</v>
      </c>
      <c r="I7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74" s="29" t="str">
        <f>VLOOKUP(ROW()-8,[1]データ入力!$C:$W,15,FALSE)</f>
        <v>Ge</v>
      </c>
      <c r="K74" s="9" t="str">
        <f>VLOOKUP(ROW()-8,[1]データ入力!$C:$W,13,FALSE)</f>
        <v>制限なし</v>
      </c>
    </row>
    <row r="75" spans="1:11" ht="37.5" customHeight="1" x14ac:dyDescent="0.4">
      <c r="A75" s="25">
        <f>VLOOKUP(ROW()-8,[1]データ入力!$C:$W,17,FALSE)</f>
        <v>45448</v>
      </c>
      <c r="B75" s="26" t="str">
        <f>VLOOKUP(ROW()-8,[1]データ入力!$C:$W,6,FALSE)</f>
        <v>桐生市</v>
      </c>
      <c r="C75" s="27" t="str">
        <f>VLOOKUP(ROW()-8,[1]データ入力!$C:$W,21,FALSE)</f>
        <v>山菜類（野生）</v>
      </c>
      <c r="D75" s="26" t="str">
        <f>VLOOKUP(ROW()-8,[1]データ入力!$C:$W,10,FALSE)</f>
        <v>タケノコ(マダケ)</v>
      </c>
      <c r="E75" s="27" t="str">
        <f>IF(ISBLANK(VLOOKUP(ROW()-8,[1]データ入力!$C:$W,11,FALSE)),"",VLOOKUP(ROW()-8,[1]データ入力!$C:$W,11,FALSE))</f>
        <v>野生</v>
      </c>
      <c r="F75" s="27" t="str">
        <f>IF(ISBLANK(VLOOKUP(ROW()-8,[1]データ入力!$C:$W,12,FALSE)),"",VLOOKUP(ROW()-8,[1]データ入力!$C:$W,12,FALSE))</f>
        <v>-</v>
      </c>
      <c r="G7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(&lt;9.56)</v>
      </c>
      <c r="H7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(&lt;8.00)</v>
      </c>
      <c r="I7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75" s="29" t="str">
        <f>VLOOKUP(ROW()-8,[1]データ入力!$C:$W,15,FALSE)</f>
        <v>Ge</v>
      </c>
      <c r="K75" s="9" t="str">
        <f>VLOOKUP(ROW()-8,[1]データ入力!$C:$W,13,FALSE)</f>
        <v>制限なし</v>
      </c>
    </row>
    <row r="76" spans="1:11" ht="37.5" customHeight="1" x14ac:dyDescent="0.4">
      <c r="A76" s="25">
        <f>VLOOKUP(ROW()-8,[1]データ入力!$C:$W,17,FALSE)</f>
        <v>45448</v>
      </c>
      <c r="B76" s="26" t="str">
        <f>VLOOKUP(ROW()-8,[1]データ入力!$C:$W,6,FALSE)</f>
        <v>昭和村</v>
      </c>
      <c r="C76" s="27" t="str">
        <f>VLOOKUP(ROW()-8,[1]データ入力!$C:$W,21,FALSE)</f>
        <v>山菜類（野生）</v>
      </c>
      <c r="D76" s="26" t="str">
        <f>VLOOKUP(ROW()-8,[1]データ入力!$C:$W,10,FALSE)</f>
        <v>ワラビ</v>
      </c>
      <c r="E76" s="27" t="str">
        <f>IF(ISBLANK(VLOOKUP(ROW()-8,[1]データ入力!$C:$W,11,FALSE)),"",VLOOKUP(ROW()-8,[1]データ入力!$C:$W,11,FALSE))</f>
        <v>野生</v>
      </c>
      <c r="F76" s="27" t="str">
        <f>IF(ISBLANK(VLOOKUP(ROW()-8,[1]データ入力!$C:$W,12,FALSE)),"",VLOOKUP(ROW()-8,[1]データ入力!$C:$W,12,FALSE))</f>
        <v>-</v>
      </c>
      <c r="G7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(&lt;9.59)</v>
      </c>
      <c r="H7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50.9</v>
      </c>
      <c r="I7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51</v>
      </c>
      <c r="J76" s="29" t="str">
        <f>VLOOKUP(ROW()-8,[1]データ入力!$C:$W,15,FALSE)</f>
        <v>Ge</v>
      </c>
      <c r="K76" s="9" t="str">
        <f>VLOOKUP(ROW()-8,[1]データ入力!$C:$W,13,FALSE)</f>
        <v>制限なし</v>
      </c>
    </row>
    <row r="77" spans="1:11" ht="37.5" customHeight="1" x14ac:dyDescent="0.4">
      <c r="A77" s="25">
        <f>VLOOKUP(ROW()-8,[1]データ入力!$C:$W,17,FALSE)</f>
        <v>45448</v>
      </c>
      <c r="B77" s="26" t="str">
        <f>VLOOKUP(ROW()-8,[1]データ入力!$C:$W,6,FALSE)</f>
        <v>昭和村</v>
      </c>
      <c r="C77" s="27" t="str">
        <f>VLOOKUP(ROW()-8,[1]データ入力!$C:$W,21,FALSE)</f>
        <v>山菜類（野生）</v>
      </c>
      <c r="D77" s="26" t="str">
        <f>VLOOKUP(ROW()-8,[1]データ入力!$C:$W,10,FALSE)</f>
        <v>ワラビ</v>
      </c>
      <c r="E77" s="27" t="str">
        <f>IF(ISBLANK(VLOOKUP(ROW()-8,[1]データ入力!$C:$W,11,FALSE)),"",VLOOKUP(ROW()-8,[1]データ入力!$C:$W,11,FALSE))</f>
        <v>野生</v>
      </c>
      <c r="F77" s="27" t="str">
        <f>IF(ISBLANK(VLOOKUP(ROW()-8,[1]データ入力!$C:$W,12,FALSE)),"",VLOOKUP(ROW()-8,[1]データ入力!$C:$W,12,FALSE))</f>
        <v>-</v>
      </c>
      <c r="G7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(&lt;9.45)</v>
      </c>
      <c r="H7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68.0</v>
      </c>
      <c r="I7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68</v>
      </c>
      <c r="J77" s="29" t="str">
        <f>VLOOKUP(ROW()-8,[1]データ入力!$C:$W,15,FALSE)</f>
        <v>Ge</v>
      </c>
      <c r="K77" s="9" t="str">
        <f>VLOOKUP(ROW()-8,[1]データ入力!$C:$W,13,FALSE)</f>
        <v>制限なし</v>
      </c>
    </row>
    <row r="78" spans="1:11" ht="37.5" customHeight="1" x14ac:dyDescent="0.4">
      <c r="A78" s="25">
        <f>VLOOKUP(ROW()-8,[1]データ入力!$C:$W,17,FALSE)</f>
        <v>45448</v>
      </c>
      <c r="B78" s="26" t="str">
        <f>VLOOKUP(ROW()-8,[1]データ入力!$C:$W,6,FALSE)</f>
        <v>昭和村</v>
      </c>
      <c r="C78" s="27" t="str">
        <f>VLOOKUP(ROW()-8,[1]データ入力!$C:$W,21,FALSE)</f>
        <v>山菜類（野生）</v>
      </c>
      <c r="D78" s="26" t="str">
        <f>VLOOKUP(ROW()-8,[1]データ入力!$C:$W,10,FALSE)</f>
        <v>ワラビ</v>
      </c>
      <c r="E78" s="27" t="str">
        <f>IF(ISBLANK(VLOOKUP(ROW()-8,[1]データ入力!$C:$W,11,FALSE)),"",VLOOKUP(ROW()-8,[1]データ入力!$C:$W,11,FALSE))</f>
        <v>野生</v>
      </c>
      <c r="F78" s="27" t="str">
        <f>IF(ISBLANK(VLOOKUP(ROW()-8,[1]データ入力!$C:$W,12,FALSE)),"",VLOOKUP(ROW()-8,[1]データ入力!$C:$W,12,FALSE))</f>
        <v>-</v>
      </c>
      <c r="G7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(&lt;9.59)</v>
      </c>
      <c r="H7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35.0</v>
      </c>
      <c r="I7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35</v>
      </c>
      <c r="J78" s="29" t="str">
        <f>VLOOKUP(ROW()-8,[1]データ入力!$C:$W,15,FALSE)</f>
        <v>Ge</v>
      </c>
      <c r="K78" s="9" t="str">
        <f>VLOOKUP(ROW()-8,[1]データ入力!$C:$W,13,FALSE)</f>
        <v>制限なし</v>
      </c>
    </row>
    <row r="79" spans="1:11" ht="37.5" customHeight="1" x14ac:dyDescent="0.4">
      <c r="A79" s="25">
        <f>VLOOKUP(ROW()-8,[1]データ入力!$C:$W,17,FALSE)</f>
        <v>45450</v>
      </c>
      <c r="B79" s="26" t="str">
        <f>VLOOKUP(ROW()-8,[1]データ入力!$C:$W,6,FALSE)</f>
        <v>高崎市</v>
      </c>
      <c r="C79" s="27" t="str">
        <f>VLOOKUP(ROW()-8,[1]データ入力!$C:$W,21,FALSE)</f>
        <v>水産物（天然）</v>
      </c>
      <c r="D79" s="26" t="str">
        <f>VLOOKUP(ROW()-8,[1]データ入力!$C:$W,10,FALSE)</f>
        <v>アユ</v>
      </c>
      <c r="E79" s="27" t="str">
        <f>IF(ISBLANK(VLOOKUP(ROW()-8,[1]データ入力!$C:$W,11,FALSE)),"",VLOOKUP(ROW()-8,[1]データ入力!$C:$W,11,FALSE))</f>
        <v>天然</v>
      </c>
      <c r="F79" s="27" t="str">
        <f>IF(ISBLANK(VLOOKUP(ROW()-8,[1]データ入力!$C:$W,12,FALSE)),"",VLOOKUP(ROW()-8,[1]データ入力!$C:$W,12,FALSE))</f>
        <v>-</v>
      </c>
      <c r="G7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(&lt;4.90)</v>
      </c>
      <c r="H7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(&lt;4.10)</v>
      </c>
      <c r="I7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79" s="29" t="str">
        <f>VLOOKUP(ROW()-8,[1]データ入力!$C:$W,15,FALSE)</f>
        <v>Ge</v>
      </c>
      <c r="K79" s="9" t="str">
        <f>VLOOKUP(ROW()-8,[1]データ入力!$C:$W,13,FALSE)</f>
        <v>制限なし</v>
      </c>
    </row>
    <row r="80" spans="1:11" ht="37.5" customHeight="1" x14ac:dyDescent="0.4">
      <c r="A80" s="25">
        <f>VLOOKUP(ROW()-8,[1]データ入力!$C:$W,17,FALSE)</f>
        <v>45450</v>
      </c>
      <c r="B80" s="26" t="str">
        <f>VLOOKUP(ROW()-8,[1]データ入力!$C:$W,6,FALSE)</f>
        <v>桐生市</v>
      </c>
      <c r="C80" s="27" t="str">
        <f>VLOOKUP(ROW()-8,[1]データ入力!$C:$W,21,FALSE)</f>
        <v>水産物（天然）</v>
      </c>
      <c r="D80" s="26" t="str">
        <f>VLOOKUP(ROW()-8,[1]データ入力!$C:$W,10,FALSE)</f>
        <v>アユ</v>
      </c>
      <c r="E80" s="27" t="str">
        <f>IF(ISBLANK(VLOOKUP(ROW()-8,[1]データ入力!$C:$W,11,FALSE)),"",VLOOKUP(ROW()-8,[1]データ入力!$C:$W,11,FALSE))</f>
        <v>天然</v>
      </c>
      <c r="F80" s="27" t="str">
        <f>IF(ISBLANK(VLOOKUP(ROW()-8,[1]データ入力!$C:$W,12,FALSE)),"",VLOOKUP(ROW()-8,[1]データ入力!$C:$W,12,FALSE))</f>
        <v>-</v>
      </c>
      <c r="G8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(&lt;4.70)</v>
      </c>
      <c r="H8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(&lt;4.70)</v>
      </c>
      <c r="I8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80" s="29" t="str">
        <f>VLOOKUP(ROW()-8,[1]データ入力!$C:$W,15,FALSE)</f>
        <v>Ge</v>
      </c>
      <c r="K80" s="9" t="str">
        <f>VLOOKUP(ROW()-8,[1]データ入力!$C:$W,13,FALSE)</f>
        <v>制限なし</v>
      </c>
    </row>
    <row r="81" spans="1:11" ht="37.5" customHeight="1" x14ac:dyDescent="0.4">
      <c r="A81" s="25">
        <f>VLOOKUP(ROW()-8,[1]データ入力!$C:$W,17,FALSE)</f>
        <v>45450</v>
      </c>
      <c r="B81" s="26" t="str">
        <f>VLOOKUP(ROW()-8,[1]データ入力!$C:$W,6,FALSE)</f>
        <v>渋川市</v>
      </c>
      <c r="C81" s="27" t="str">
        <f>VLOOKUP(ROW()-8,[1]データ入力!$C:$W,21,FALSE)</f>
        <v>水産物（養殖）</v>
      </c>
      <c r="D81" s="26" t="str">
        <f>VLOOKUP(ROW()-8,[1]データ入力!$C:$W,10,FALSE)</f>
        <v>アユ</v>
      </c>
      <c r="E81" s="27" t="str">
        <f>IF(ISBLANK(VLOOKUP(ROW()-8,[1]データ入力!$C:$W,11,FALSE)),"",VLOOKUP(ROW()-8,[1]データ入力!$C:$W,11,FALSE))</f>
        <v>養殖</v>
      </c>
      <c r="F81" s="27" t="str">
        <f>IF(ISBLANK(VLOOKUP(ROW()-8,[1]データ入力!$C:$W,12,FALSE)),"",VLOOKUP(ROW()-8,[1]データ入力!$C:$W,12,FALSE))</f>
        <v>-</v>
      </c>
      <c r="G8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(&lt;4.90)</v>
      </c>
      <c r="H8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(&lt;5.00)</v>
      </c>
      <c r="I8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81" s="29" t="str">
        <f>VLOOKUP(ROW()-8,[1]データ入力!$C:$W,15,FALSE)</f>
        <v>Ge</v>
      </c>
      <c r="K81" s="9" t="str">
        <f>VLOOKUP(ROW()-8,[1]データ入力!$C:$W,13,FALSE)</f>
        <v>制限なし</v>
      </c>
    </row>
    <row r="82" spans="1:11" ht="37.5" customHeight="1" x14ac:dyDescent="0.4">
      <c r="A82" s="25">
        <f>VLOOKUP(ROW()-8,[1]データ入力!$C:$W,17,FALSE)</f>
        <v>45450</v>
      </c>
      <c r="B82" s="26" t="str">
        <f>VLOOKUP(ROW()-8,[1]データ入力!$C:$W,6,FALSE)</f>
        <v>東吾妻町</v>
      </c>
      <c r="C82" s="27" t="str">
        <f>VLOOKUP(ROW()-8,[1]データ入力!$C:$W,21,FALSE)</f>
        <v>水産物（養殖）</v>
      </c>
      <c r="D82" s="26" t="str">
        <f>VLOOKUP(ROW()-8,[1]データ入力!$C:$W,10,FALSE)</f>
        <v>ヤマメ</v>
      </c>
      <c r="E82" s="27" t="str">
        <f>IF(ISBLANK(VLOOKUP(ROW()-8,[1]データ入力!$C:$W,11,FALSE)),"",VLOOKUP(ROW()-8,[1]データ入力!$C:$W,11,FALSE))</f>
        <v>養殖</v>
      </c>
      <c r="F82" s="27" t="str">
        <f>IF(ISBLANK(VLOOKUP(ROW()-8,[1]データ入力!$C:$W,12,FALSE)),"",VLOOKUP(ROW()-8,[1]データ入力!$C:$W,12,FALSE))</f>
        <v>-</v>
      </c>
      <c r="G8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(&lt;5.80)</v>
      </c>
      <c r="H8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(&lt;5.00)</v>
      </c>
      <c r="I8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82" s="29" t="str">
        <f>VLOOKUP(ROW()-8,[1]データ入力!$C:$W,15,FALSE)</f>
        <v>Ge</v>
      </c>
      <c r="K82" s="9" t="str">
        <f>VLOOKUP(ROW()-8,[1]データ入力!$C:$W,13,FALSE)</f>
        <v>制限なし</v>
      </c>
    </row>
    <row r="83" spans="1:11" ht="37.5" customHeight="1" x14ac:dyDescent="0.4">
      <c r="A83" s="25">
        <f>VLOOKUP(ROW()-8,[1]データ入力!$C:$W,17,FALSE)</f>
        <v>45450</v>
      </c>
      <c r="B83" s="26" t="str">
        <f>VLOOKUP(ROW()-8,[1]データ入力!$C:$W,6,FALSE)</f>
        <v>嬬恋村</v>
      </c>
      <c r="C83" s="27" t="str">
        <f>VLOOKUP(ROW()-8,[1]データ入力!$C:$W,21,FALSE)</f>
        <v>水産物（養殖）</v>
      </c>
      <c r="D83" s="26" t="str">
        <f>VLOOKUP(ROW()-8,[1]データ入力!$C:$W,10,FALSE)</f>
        <v>ヤマメ</v>
      </c>
      <c r="E83" s="27" t="str">
        <f>IF(ISBLANK(VLOOKUP(ROW()-8,[1]データ入力!$C:$W,11,FALSE)),"",VLOOKUP(ROW()-8,[1]データ入力!$C:$W,11,FALSE))</f>
        <v>養殖</v>
      </c>
      <c r="F83" s="27" t="str">
        <f>IF(ISBLANK(VLOOKUP(ROW()-8,[1]データ入力!$C:$W,12,FALSE)),"",VLOOKUP(ROW()-8,[1]データ入力!$C:$W,12,FALSE))</f>
        <v>-</v>
      </c>
      <c r="G8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(&lt;5.60)</v>
      </c>
      <c r="H8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(&lt;5.50)</v>
      </c>
      <c r="I8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83" s="29" t="str">
        <f>VLOOKUP(ROW()-8,[1]データ入力!$C:$W,15,FALSE)</f>
        <v>Ge</v>
      </c>
      <c r="K83" s="9" t="str">
        <f>VLOOKUP(ROW()-8,[1]データ入力!$C:$W,13,FALSE)</f>
        <v>制限なし</v>
      </c>
    </row>
    <row r="84" spans="1:11" ht="37.5" customHeight="1" x14ac:dyDescent="0.4">
      <c r="A84" s="25">
        <f>VLOOKUP(ROW()-8,[1]データ入力!$C:$W,17,FALSE)</f>
        <v>45450</v>
      </c>
      <c r="B84" s="26" t="str">
        <f>VLOOKUP(ROW()-8,[1]データ入力!$C:$W,6,FALSE)</f>
        <v>東吾妻町</v>
      </c>
      <c r="C84" s="27" t="str">
        <f>VLOOKUP(ROW()-8,[1]データ入力!$C:$W,21,FALSE)</f>
        <v>水産物（養殖）</v>
      </c>
      <c r="D84" s="26" t="str">
        <f>VLOOKUP(ROW()-8,[1]データ入力!$C:$W,10,FALSE)</f>
        <v>イワナ</v>
      </c>
      <c r="E84" s="27" t="str">
        <f>IF(ISBLANK(VLOOKUP(ROW()-8,[1]データ入力!$C:$W,11,FALSE)),"",VLOOKUP(ROW()-8,[1]データ入力!$C:$W,11,FALSE))</f>
        <v>養殖</v>
      </c>
      <c r="F84" s="27" t="str">
        <f>IF(ISBLANK(VLOOKUP(ROW()-8,[1]データ入力!$C:$W,12,FALSE)),"",VLOOKUP(ROW()-8,[1]データ入力!$C:$W,12,FALSE))</f>
        <v>-</v>
      </c>
      <c r="G8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(&lt;5.50)</v>
      </c>
      <c r="H8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(&lt;5.20)</v>
      </c>
      <c r="I8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84" s="29" t="str">
        <f>VLOOKUP(ROW()-8,[1]データ入力!$C:$W,15,FALSE)</f>
        <v>Ge</v>
      </c>
      <c r="K84" s="9" t="str">
        <f>VLOOKUP(ROW()-8,[1]データ入力!$C:$W,13,FALSE)</f>
        <v>制限なし</v>
      </c>
    </row>
    <row r="85" spans="1:11" ht="37.5" customHeight="1" x14ac:dyDescent="0.4">
      <c r="A85" s="25">
        <f>VLOOKUP(ROW()-8,[1]データ入力!$C:$W,17,FALSE)</f>
        <v>45450</v>
      </c>
      <c r="B85" s="26" t="str">
        <f>VLOOKUP(ROW()-8,[1]データ入力!$C:$W,6,FALSE)</f>
        <v>川場村</v>
      </c>
      <c r="C85" s="27" t="str">
        <f>VLOOKUP(ROW()-8,[1]データ入力!$C:$W,21,FALSE)</f>
        <v>水産物（養殖）</v>
      </c>
      <c r="D85" s="26" t="str">
        <f>VLOOKUP(ROW()-8,[1]データ入力!$C:$W,10,FALSE)</f>
        <v>イワナ</v>
      </c>
      <c r="E85" s="27" t="str">
        <f>IF(ISBLANK(VLOOKUP(ROW()-8,[1]データ入力!$C:$W,11,FALSE)),"",VLOOKUP(ROW()-8,[1]データ入力!$C:$W,11,FALSE))</f>
        <v>養殖</v>
      </c>
      <c r="F85" s="27" t="str">
        <f>IF(ISBLANK(VLOOKUP(ROW()-8,[1]データ入力!$C:$W,12,FALSE)),"",VLOOKUP(ROW()-8,[1]データ入力!$C:$W,12,FALSE))</f>
        <v>-</v>
      </c>
      <c r="G8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(&lt;5.10)</v>
      </c>
      <c r="H8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(&lt;5.50)</v>
      </c>
      <c r="I8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85" s="29" t="str">
        <f>VLOOKUP(ROW()-8,[1]データ入力!$C:$W,15,FALSE)</f>
        <v>Ge</v>
      </c>
      <c r="K85" s="9" t="str">
        <f>VLOOKUP(ROW()-8,[1]データ入力!$C:$W,13,FALSE)</f>
        <v>制限なし</v>
      </c>
    </row>
    <row r="86" spans="1:11" ht="37.5" customHeight="1" x14ac:dyDescent="0.4">
      <c r="A86" s="25">
        <f>VLOOKUP(ROW()-8,[1]データ入力!$C:$W,17,FALSE)</f>
        <v>45450</v>
      </c>
      <c r="B86" s="26" t="str">
        <f>VLOOKUP(ROW()-8,[1]データ入力!$C:$W,6,FALSE)</f>
        <v>嬬恋村</v>
      </c>
      <c r="C86" s="27" t="str">
        <f>VLOOKUP(ROW()-8,[1]データ入力!$C:$W,21,FALSE)</f>
        <v>水産物（養殖）</v>
      </c>
      <c r="D86" s="26" t="str">
        <f>VLOOKUP(ROW()-8,[1]データ入力!$C:$W,10,FALSE)</f>
        <v>イワナ</v>
      </c>
      <c r="E86" s="27" t="str">
        <f>IF(ISBLANK(VLOOKUP(ROW()-8,[1]データ入力!$C:$W,11,FALSE)),"",VLOOKUP(ROW()-8,[1]データ入力!$C:$W,11,FALSE))</f>
        <v>養殖</v>
      </c>
      <c r="F86" s="27" t="str">
        <f>IF(ISBLANK(VLOOKUP(ROW()-8,[1]データ入力!$C:$W,12,FALSE)),"",VLOOKUP(ROW()-8,[1]データ入力!$C:$W,12,FALSE))</f>
        <v>-</v>
      </c>
      <c r="G8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(&lt;4.30)</v>
      </c>
      <c r="H8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(&lt;4.20)</v>
      </c>
      <c r="I8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86" s="29" t="str">
        <f>VLOOKUP(ROW()-8,[1]データ入力!$C:$W,15,FALSE)</f>
        <v>Ge</v>
      </c>
      <c r="K86" s="9" t="str">
        <f>VLOOKUP(ROW()-8,[1]データ入力!$C:$W,13,FALSE)</f>
        <v>制限なし</v>
      </c>
    </row>
    <row r="87" spans="1:11" ht="37.5" customHeight="1" x14ac:dyDescent="0.4">
      <c r="A87" s="25">
        <f>VLOOKUP(ROW()-8,[1]データ入力!$C:$W,17,FALSE)</f>
        <v>45450</v>
      </c>
      <c r="B87" s="26" t="str">
        <f>VLOOKUP(ROW()-8,[1]データ入力!$C:$W,6,FALSE)</f>
        <v>東吾妻町</v>
      </c>
      <c r="C87" s="27" t="str">
        <f>VLOOKUP(ROW()-8,[1]データ入力!$C:$W,21,FALSE)</f>
        <v>水産物（養殖）</v>
      </c>
      <c r="D87" s="26" t="str">
        <f>VLOOKUP(ROW()-8,[1]データ入力!$C:$W,10,FALSE)</f>
        <v>ニジマス</v>
      </c>
      <c r="E87" s="27" t="str">
        <f>IF(ISBLANK(VLOOKUP(ROW()-8,[1]データ入力!$C:$W,11,FALSE)),"",VLOOKUP(ROW()-8,[1]データ入力!$C:$W,11,FALSE))</f>
        <v>養殖</v>
      </c>
      <c r="F87" s="27" t="str">
        <f>IF(ISBLANK(VLOOKUP(ROW()-8,[1]データ入力!$C:$W,12,FALSE)),"",VLOOKUP(ROW()-8,[1]データ入力!$C:$W,12,FALSE))</f>
        <v>-</v>
      </c>
      <c r="G8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(&lt;5.60)</v>
      </c>
      <c r="H8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(&lt;5.30)</v>
      </c>
      <c r="I8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87" s="29" t="str">
        <f>VLOOKUP(ROW()-8,[1]データ入力!$C:$W,15,FALSE)</f>
        <v>Ge</v>
      </c>
      <c r="K87" s="9" t="str">
        <f>VLOOKUP(ROW()-8,[1]データ入力!$C:$W,13,FALSE)</f>
        <v>制限なし</v>
      </c>
    </row>
    <row r="88" spans="1:11" ht="37.5" customHeight="1" x14ac:dyDescent="0.4">
      <c r="A88" s="25">
        <f>VLOOKUP(ROW()-8,[1]データ入力!$C:$W,17,FALSE)</f>
        <v>45450</v>
      </c>
      <c r="B88" s="26" t="str">
        <f>VLOOKUP(ROW()-8,[1]データ入力!$C:$W,6,FALSE)</f>
        <v>川場村</v>
      </c>
      <c r="C88" s="27" t="str">
        <f>VLOOKUP(ROW()-8,[1]データ入力!$C:$W,21,FALSE)</f>
        <v>水産物（養殖）</v>
      </c>
      <c r="D88" s="26" t="str">
        <f>VLOOKUP(ROW()-8,[1]データ入力!$C:$W,10,FALSE)</f>
        <v>ニジマス</v>
      </c>
      <c r="E88" s="27" t="str">
        <f>IF(ISBLANK(VLOOKUP(ROW()-8,[1]データ入力!$C:$W,11,FALSE)),"",VLOOKUP(ROW()-8,[1]データ入力!$C:$W,11,FALSE))</f>
        <v>養殖</v>
      </c>
      <c r="F88" s="27" t="str">
        <f>IF(ISBLANK(VLOOKUP(ROW()-8,[1]データ入力!$C:$W,12,FALSE)),"",VLOOKUP(ROW()-8,[1]データ入力!$C:$W,12,FALSE))</f>
        <v>-</v>
      </c>
      <c r="G8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(&lt;6.20)</v>
      </c>
      <c r="H8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(&lt;5.80)</v>
      </c>
      <c r="I8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88" s="29" t="str">
        <f>VLOOKUP(ROW()-8,[1]データ入力!$C:$W,15,FALSE)</f>
        <v>Ge</v>
      </c>
      <c r="K88" s="9" t="str">
        <f>VLOOKUP(ROW()-8,[1]データ入力!$C:$W,13,FALSE)</f>
        <v>制限なし</v>
      </c>
    </row>
    <row r="89" spans="1:11" ht="37.5" customHeight="1" x14ac:dyDescent="0.4">
      <c r="A89" s="25">
        <f>VLOOKUP(ROW()-8,[1]データ入力!$C:$W,17,FALSE)</f>
        <v>45450</v>
      </c>
      <c r="B89" s="26" t="str">
        <f>VLOOKUP(ROW()-8,[1]データ入力!$C:$W,6,FALSE)</f>
        <v>嬬恋村</v>
      </c>
      <c r="C89" s="27" t="str">
        <f>VLOOKUP(ROW()-8,[1]データ入力!$C:$W,21,FALSE)</f>
        <v>水産物（養殖）</v>
      </c>
      <c r="D89" s="26" t="str">
        <f>VLOOKUP(ROW()-8,[1]データ入力!$C:$W,10,FALSE)</f>
        <v>ニジマス</v>
      </c>
      <c r="E89" s="27" t="str">
        <f>IF(ISBLANK(VLOOKUP(ROW()-8,[1]データ入力!$C:$W,11,FALSE)),"",VLOOKUP(ROW()-8,[1]データ入力!$C:$W,11,FALSE))</f>
        <v>養殖</v>
      </c>
      <c r="F89" s="27" t="str">
        <f>IF(ISBLANK(VLOOKUP(ROW()-8,[1]データ入力!$C:$W,12,FALSE)),"",VLOOKUP(ROW()-8,[1]データ入力!$C:$W,12,FALSE))</f>
        <v>-</v>
      </c>
      <c r="G8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(&lt;4.40)</v>
      </c>
      <c r="H8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(&lt;4.50)</v>
      </c>
      <c r="I8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89" s="29" t="str">
        <f>VLOOKUP(ROW()-8,[1]データ入力!$C:$W,15,FALSE)</f>
        <v>Ge</v>
      </c>
      <c r="K89" s="9" t="str">
        <f>VLOOKUP(ROW()-8,[1]データ入力!$C:$W,13,FALSE)</f>
        <v>制限なし</v>
      </c>
    </row>
    <row r="90" spans="1:11" ht="37.5" customHeight="1" x14ac:dyDescent="0.4">
      <c r="A90" s="25">
        <f>VLOOKUP(ROW()-8,[1]データ入力!$C:$W,17,FALSE)</f>
        <v>45450</v>
      </c>
      <c r="B90" s="26" t="str">
        <f>VLOOKUP(ROW()-8,[1]データ入力!$C:$W,6,FALSE)</f>
        <v>渋川市</v>
      </c>
      <c r="C90" s="27" t="str">
        <f>VLOOKUP(ROW()-8,[1]データ入力!$C:$W,21,FALSE)</f>
        <v>水産物（養殖）</v>
      </c>
      <c r="D90" s="26" t="str">
        <f>VLOOKUP(ROW()-8,[1]データ入力!$C:$W,10,FALSE)</f>
        <v>ギンヒカリ</v>
      </c>
      <c r="E90" s="27" t="str">
        <f>IF(ISBLANK(VLOOKUP(ROW()-8,[1]データ入力!$C:$W,11,FALSE)),"",VLOOKUP(ROW()-8,[1]データ入力!$C:$W,11,FALSE))</f>
        <v>養殖</v>
      </c>
      <c r="F90" s="27" t="str">
        <f>IF(ISBLANK(VLOOKUP(ROW()-8,[1]データ入力!$C:$W,12,FALSE)),"",VLOOKUP(ROW()-8,[1]データ入力!$C:$W,12,FALSE))</f>
        <v>-</v>
      </c>
      <c r="G9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(&lt;4.90)</v>
      </c>
      <c r="H9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(&lt;4.60)</v>
      </c>
      <c r="I9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90" s="29" t="str">
        <f>VLOOKUP(ROW()-8,[1]データ入力!$C:$W,15,FALSE)</f>
        <v>Ge</v>
      </c>
      <c r="K90" s="9" t="str">
        <f>VLOOKUP(ROW()-8,[1]データ入力!$C:$W,13,FALSE)</f>
        <v>制限なし</v>
      </c>
    </row>
    <row r="91" spans="1:11" ht="37.5" customHeight="1" x14ac:dyDescent="0.4">
      <c r="A91" s="25">
        <f>VLOOKUP(ROW()-8,[1]データ入力!$C:$W,17,FALSE)</f>
        <v>45450</v>
      </c>
      <c r="B91" s="26" t="str">
        <f>VLOOKUP(ROW()-8,[1]データ入力!$C:$W,6,FALSE)</f>
        <v>嬬恋村</v>
      </c>
      <c r="C91" s="27" t="str">
        <f>VLOOKUP(ROW()-8,[1]データ入力!$C:$W,21,FALSE)</f>
        <v>水産物（養殖）</v>
      </c>
      <c r="D91" s="26" t="str">
        <f>VLOOKUP(ROW()-8,[1]データ入力!$C:$W,10,FALSE)</f>
        <v>ギンヒカリ</v>
      </c>
      <c r="E91" s="27" t="str">
        <f>IF(ISBLANK(VLOOKUP(ROW()-8,[1]データ入力!$C:$W,11,FALSE)),"",VLOOKUP(ROW()-8,[1]データ入力!$C:$W,11,FALSE))</f>
        <v>養殖</v>
      </c>
      <c r="F91" s="27" t="str">
        <f>IF(ISBLANK(VLOOKUP(ROW()-8,[1]データ入力!$C:$W,12,FALSE)),"",VLOOKUP(ROW()-8,[1]データ入力!$C:$W,12,FALSE))</f>
        <v>-</v>
      </c>
      <c r="G9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(&lt;5.10)</v>
      </c>
      <c r="H9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(&lt;4.00)</v>
      </c>
      <c r="I9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91" s="29" t="str">
        <f>VLOOKUP(ROW()-8,[1]データ入力!$C:$W,15,FALSE)</f>
        <v>Ge</v>
      </c>
      <c r="K91" s="9" t="str">
        <f>VLOOKUP(ROW()-8,[1]データ入力!$C:$W,13,FALSE)</f>
        <v>制限なし</v>
      </c>
    </row>
    <row r="92" spans="1:11" ht="37.5" customHeight="1" x14ac:dyDescent="0.4">
      <c r="A92" s="25">
        <f>VLOOKUP(ROW()-8,[1]データ入力!$C:$W,17,FALSE)</f>
        <v>45450</v>
      </c>
      <c r="B92" s="26" t="str">
        <f>VLOOKUP(ROW()-8,[1]データ入力!$C:$W,6,FALSE)</f>
        <v>嬬恋村</v>
      </c>
      <c r="C92" s="27" t="str">
        <f>VLOOKUP(ROW()-8,[1]データ入力!$C:$W,21,FALSE)</f>
        <v>水産物（養殖）</v>
      </c>
      <c r="D92" s="26" t="str">
        <f>VLOOKUP(ROW()-8,[1]データ入力!$C:$W,10,FALSE)</f>
        <v>ハコスチ</v>
      </c>
      <c r="E92" s="27" t="str">
        <f>IF(ISBLANK(VLOOKUP(ROW()-8,[1]データ入力!$C:$W,11,FALSE)),"",VLOOKUP(ROW()-8,[1]データ入力!$C:$W,11,FALSE))</f>
        <v>養殖</v>
      </c>
      <c r="F92" s="27" t="str">
        <f>IF(ISBLANK(VLOOKUP(ROW()-8,[1]データ入力!$C:$W,12,FALSE)),"",VLOOKUP(ROW()-8,[1]データ入力!$C:$W,12,FALSE))</f>
        <v>-</v>
      </c>
      <c r="G9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(&lt;5.00)</v>
      </c>
      <c r="H9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(&lt;5.00)</v>
      </c>
      <c r="I9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92" s="29" t="str">
        <f>VLOOKUP(ROW()-8,[1]データ入力!$C:$W,15,FALSE)</f>
        <v>Ge</v>
      </c>
      <c r="K92" s="9" t="str">
        <f>VLOOKUP(ROW()-8,[1]データ入力!$C:$W,13,FALSE)</f>
        <v>制限なし</v>
      </c>
    </row>
    <row r="93" spans="1:11" ht="37.5" customHeight="1" x14ac:dyDescent="0.4">
      <c r="A93" s="25">
        <f>VLOOKUP(ROW()-8,[1]データ入力!$C:$W,17,FALSE)</f>
        <v>45455</v>
      </c>
      <c r="B93" s="26" t="str">
        <f>VLOOKUP(ROW()-8,[1]データ入力!$C:$W,6,FALSE)</f>
        <v>渋川市</v>
      </c>
      <c r="C93" s="27" t="str">
        <f>VLOOKUP(ROW()-8,[1]データ入力!$C:$W,21,FALSE)</f>
        <v>きのこ類（野生）</v>
      </c>
      <c r="D93" s="26" t="str">
        <f>VLOOKUP(ROW()-8,[1]データ入力!$C:$W,10,FALSE)</f>
        <v>シイタケ</v>
      </c>
      <c r="E93" s="27" t="str">
        <f>IF(ISBLANK(VLOOKUP(ROW()-8,[1]データ入力!$C:$W,11,FALSE)),"",VLOOKUP(ROW()-8,[1]データ入力!$C:$W,11,FALSE))</f>
        <v>栽培</v>
      </c>
      <c r="F93" s="27" t="str">
        <f>IF(ISBLANK(VLOOKUP(ROW()-8,[1]データ入力!$C:$W,12,FALSE)),"",VLOOKUP(ROW()-8,[1]データ入力!$C:$W,12,FALSE))</f>
        <v>原木、施設</v>
      </c>
      <c r="G9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(&lt;9.25)</v>
      </c>
      <c r="H9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(&lt;9.15)</v>
      </c>
      <c r="I9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93" s="29" t="str">
        <f>VLOOKUP(ROW()-8,[1]データ入力!$C:$W,15,FALSE)</f>
        <v>Ge</v>
      </c>
      <c r="K93" s="9" t="str">
        <f>VLOOKUP(ROW()-8,[1]データ入力!$C:$W,13,FALSE)</f>
        <v>制限なし</v>
      </c>
    </row>
    <row r="94" spans="1:11" ht="37.5" customHeight="1" x14ac:dyDescent="0.4">
      <c r="A94" s="25">
        <f>VLOOKUP(ROW()-8,[1]データ入力!$C:$W,17,FALSE)</f>
        <v>45455</v>
      </c>
      <c r="B94" s="26" t="str">
        <f>VLOOKUP(ROW()-8,[1]データ入力!$C:$W,6,FALSE)</f>
        <v>前橋市</v>
      </c>
      <c r="C94" s="27" t="str">
        <f>VLOOKUP(ROW()-8,[1]データ入力!$C:$W,21,FALSE)</f>
        <v>きのこ類（野生）</v>
      </c>
      <c r="D94" s="26" t="str">
        <f>VLOOKUP(ROW()-8,[1]データ入力!$C:$W,10,FALSE)</f>
        <v>シイタケ</v>
      </c>
      <c r="E94" s="27" t="str">
        <f>IF(ISBLANK(VLOOKUP(ROW()-8,[1]データ入力!$C:$W,11,FALSE)),"",VLOOKUP(ROW()-8,[1]データ入力!$C:$W,11,FALSE))</f>
        <v>栽培</v>
      </c>
      <c r="F94" s="27" t="str">
        <f>IF(ISBLANK(VLOOKUP(ROW()-8,[1]データ入力!$C:$W,12,FALSE)),"",VLOOKUP(ROW()-8,[1]データ入力!$C:$W,12,FALSE))</f>
        <v>原木、施設</v>
      </c>
      <c r="G9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(&lt;9.37)</v>
      </c>
      <c r="H9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17.2</v>
      </c>
      <c r="I9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17</v>
      </c>
      <c r="J94" s="29" t="str">
        <f>VLOOKUP(ROW()-8,[1]データ入力!$C:$W,15,FALSE)</f>
        <v>Ge</v>
      </c>
      <c r="K94" s="9" t="str">
        <f>VLOOKUP(ROW()-8,[1]データ入力!$C:$W,13,FALSE)</f>
        <v>制限なし</v>
      </c>
    </row>
    <row r="95" spans="1:11" ht="37.5" customHeight="1" x14ac:dyDescent="0.4">
      <c r="A95" s="25">
        <f>VLOOKUP(ROW()-8,[1]データ入力!$C:$W,17,FALSE)</f>
        <v>45457</v>
      </c>
      <c r="B95" s="26" t="str">
        <f>VLOOKUP(ROW()-8,[1]データ入力!$C:$W,6,FALSE)</f>
        <v>渋川市</v>
      </c>
      <c r="C95" s="27" t="str">
        <f>VLOOKUP(ROW()-8,[1]データ入力!$C:$W,21,FALSE)</f>
        <v>水産物（天然）</v>
      </c>
      <c r="D95" s="26" t="str">
        <f>VLOOKUP(ROW()-8,[1]データ入力!$C:$W,10,FALSE)</f>
        <v>アユ</v>
      </c>
      <c r="E95" s="27" t="str">
        <f>IF(ISBLANK(VLOOKUP(ROW()-8,[1]データ入力!$C:$W,11,FALSE)),"",VLOOKUP(ROW()-8,[1]データ入力!$C:$W,11,FALSE))</f>
        <v>天然</v>
      </c>
      <c r="F95" s="27" t="str">
        <f>IF(ISBLANK(VLOOKUP(ROW()-8,[1]データ入力!$C:$W,12,FALSE)),"",VLOOKUP(ROW()-8,[1]データ入力!$C:$W,12,FALSE))</f>
        <v>-</v>
      </c>
      <c r="G9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(&lt;3.30)</v>
      </c>
      <c r="H9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(&lt;3.50)</v>
      </c>
      <c r="I9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95" s="29" t="str">
        <f>VLOOKUP(ROW()-8,[1]データ入力!$C:$W,15,FALSE)</f>
        <v>Ge</v>
      </c>
      <c r="K95" s="9" t="str">
        <f>VLOOKUP(ROW()-8,[1]データ入力!$C:$W,13,FALSE)</f>
        <v>制限なし</v>
      </c>
    </row>
    <row r="96" spans="1:11" ht="37.5" customHeight="1" x14ac:dyDescent="0.4">
      <c r="A96" s="25">
        <f>VLOOKUP(ROW()-8,[1]データ入力!$C:$W,17,FALSE)</f>
        <v>45457</v>
      </c>
      <c r="B96" s="26" t="str">
        <f>VLOOKUP(ROW()-8,[1]データ入力!$C:$W,6,FALSE)</f>
        <v>沼田市</v>
      </c>
      <c r="C96" s="27" t="str">
        <f>VLOOKUP(ROW()-8,[1]データ入力!$C:$W,21,FALSE)</f>
        <v>水産物（天然）</v>
      </c>
      <c r="D96" s="26" t="str">
        <f>VLOOKUP(ROW()-8,[1]データ入力!$C:$W,10,FALSE)</f>
        <v>アユ</v>
      </c>
      <c r="E96" s="27" t="str">
        <f>IF(ISBLANK(VLOOKUP(ROW()-8,[1]データ入力!$C:$W,11,FALSE)),"",VLOOKUP(ROW()-8,[1]データ入力!$C:$W,11,FALSE))</f>
        <v>天然</v>
      </c>
      <c r="F96" s="27" t="str">
        <f>IF(ISBLANK(VLOOKUP(ROW()-8,[1]データ入力!$C:$W,12,FALSE)),"",VLOOKUP(ROW()-8,[1]データ入力!$C:$W,12,FALSE))</f>
        <v>-</v>
      </c>
      <c r="G9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(&lt;5.40)</v>
      </c>
      <c r="H9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(&lt;4.80)</v>
      </c>
      <c r="I9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96" s="29" t="str">
        <f>VLOOKUP(ROW()-8,[1]データ入力!$C:$W,15,FALSE)</f>
        <v>Ge</v>
      </c>
      <c r="K96" s="9" t="str">
        <f>VLOOKUP(ROW()-8,[1]データ入力!$C:$W,13,FALSE)</f>
        <v>制限なし</v>
      </c>
    </row>
    <row r="97" spans="1:11" ht="37.5" customHeight="1" x14ac:dyDescent="0.4">
      <c r="A97" s="25">
        <f>VLOOKUP(ROW()-8,[1]データ入力!$C:$W,17,FALSE)</f>
        <v>45457</v>
      </c>
      <c r="B97" s="26" t="str">
        <f>VLOOKUP(ROW()-8,[1]データ入力!$C:$W,6,FALSE)</f>
        <v>高崎市</v>
      </c>
      <c r="C97" s="27" t="str">
        <f>VLOOKUP(ROW()-8,[1]データ入力!$C:$W,21,FALSE)</f>
        <v>水産物（養殖）</v>
      </c>
      <c r="D97" s="26" t="str">
        <f>VLOOKUP(ROW()-8,[1]データ入力!$C:$W,10,FALSE)</f>
        <v>ヤマメ</v>
      </c>
      <c r="E97" s="27" t="str">
        <f>IF(ISBLANK(VLOOKUP(ROW()-8,[1]データ入力!$C:$W,11,FALSE)),"",VLOOKUP(ROW()-8,[1]データ入力!$C:$W,11,FALSE))</f>
        <v>養殖</v>
      </c>
      <c r="F97" s="27" t="str">
        <f>IF(ISBLANK(VLOOKUP(ROW()-8,[1]データ入力!$C:$W,12,FALSE)),"",VLOOKUP(ROW()-8,[1]データ入力!$C:$W,12,FALSE))</f>
        <v>-</v>
      </c>
      <c r="G9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(&lt;4.80)</v>
      </c>
      <c r="H9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(&lt;5.00)</v>
      </c>
      <c r="I9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97" s="29" t="str">
        <f>VLOOKUP(ROW()-8,[1]データ入力!$C:$W,15,FALSE)</f>
        <v>Ge</v>
      </c>
      <c r="K97" s="9" t="str">
        <f>VLOOKUP(ROW()-8,[1]データ入力!$C:$W,13,FALSE)</f>
        <v>制限なし</v>
      </c>
    </row>
    <row r="98" spans="1:11" ht="37.5" customHeight="1" x14ac:dyDescent="0.4">
      <c r="A98" s="25">
        <f>VLOOKUP(ROW()-8,[1]データ入力!$C:$W,17,FALSE)</f>
        <v>45457</v>
      </c>
      <c r="B98" s="26" t="str">
        <f>VLOOKUP(ROW()-8,[1]データ入力!$C:$W,6,FALSE)</f>
        <v>嬬恋村</v>
      </c>
      <c r="C98" s="27" t="str">
        <f>VLOOKUP(ROW()-8,[1]データ入力!$C:$W,21,FALSE)</f>
        <v>水産物（養殖）</v>
      </c>
      <c r="D98" s="26" t="str">
        <f>VLOOKUP(ROW()-8,[1]データ入力!$C:$W,10,FALSE)</f>
        <v>ヤマメ</v>
      </c>
      <c r="E98" s="27" t="str">
        <f>IF(ISBLANK(VLOOKUP(ROW()-8,[1]データ入力!$C:$W,11,FALSE)),"",VLOOKUP(ROW()-8,[1]データ入力!$C:$W,11,FALSE))</f>
        <v>養殖</v>
      </c>
      <c r="F98" s="27" t="str">
        <f>IF(ISBLANK(VLOOKUP(ROW()-8,[1]データ入力!$C:$W,12,FALSE)),"",VLOOKUP(ROW()-8,[1]データ入力!$C:$W,12,FALSE))</f>
        <v>-</v>
      </c>
      <c r="G9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(&lt;3.60)</v>
      </c>
      <c r="H9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(&lt;4.00)</v>
      </c>
      <c r="I9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98" s="29" t="str">
        <f>VLOOKUP(ROW()-8,[1]データ入力!$C:$W,15,FALSE)</f>
        <v>Ge</v>
      </c>
      <c r="K98" s="9" t="str">
        <f>VLOOKUP(ROW()-8,[1]データ入力!$C:$W,13,FALSE)</f>
        <v>制限なし</v>
      </c>
    </row>
    <row r="99" spans="1:11" ht="37.5" customHeight="1" x14ac:dyDescent="0.4">
      <c r="A99" s="25">
        <f>VLOOKUP(ROW()-8,[1]データ入力!$C:$W,17,FALSE)</f>
        <v>45457</v>
      </c>
      <c r="B99" s="26" t="str">
        <f>VLOOKUP(ROW()-8,[1]データ入力!$C:$W,6,FALSE)</f>
        <v>嬬恋村</v>
      </c>
      <c r="C99" s="27" t="str">
        <f>VLOOKUP(ROW()-8,[1]データ入力!$C:$W,21,FALSE)</f>
        <v>水産物（養殖）</v>
      </c>
      <c r="D99" s="26" t="str">
        <f>VLOOKUP(ROW()-8,[1]データ入力!$C:$W,10,FALSE)</f>
        <v>イワナ</v>
      </c>
      <c r="E99" s="27" t="str">
        <f>IF(ISBLANK(VLOOKUP(ROW()-8,[1]データ入力!$C:$W,11,FALSE)),"",VLOOKUP(ROW()-8,[1]データ入力!$C:$W,11,FALSE))</f>
        <v>養殖</v>
      </c>
      <c r="F99" s="27" t="str">
        <f>IF(ISBLANK(VLOOKUP(ROW()-8,[1]データ入力!$C:$W,12,FALSE)),"",VLOOKUP(ROW()-8,[1]データ入力!$C:$W,12,FALSE))</f>
        <v>-</v>
      </c>
      <c r="G9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(&lt;3.70)</v>
      </c>
      <c r="H9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(&lt;3.50)</v>
      </c>
      <c r="I9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99" s="29" t="str">
        <f>VLOOKUP(ROW()-8,[1]データ入力!$C:$W,15,FALSE)</f>
        <v>Ge</v>
      </c>
      <c r="K99" s="9" t="str">
        <f>VLOOKUP(ROW()-8,[1]データ入力!$C:$W,13,FALSE)</f>
        <v>制限なし</v>
      </c>
    </row>
    <row r="100" spans="1:11" ht="37.5" customHeight="1" x14ac:dyDescent="0.4">
      <c r="A100" s="25">
        <f>VLOOKUP(ROW()-8,[1]データ入力!$C:$W,17,FALSE)</f>
        <v>45457</v>
      </c>
      <c r="B100" s="26" t="str">
        <f>VLOOKUP(ROW()-8,[1]データ入力!$C:$W,6,FALSE)</f>
        <v>嬬恋村</v>
      </c>
      <c r="C100" s="27" t="str">
        <f>VLOOKUP(ROW()-8,[1]データ入力!$C:$W,21,FALSE)</f>
        <v>水産物（養殖）</v>
      </c>
      <c r="D100" s="26" t="str">
        <f>VLOOKUP(ROW()-8,[1]データ入力!$C:$W,10,FALSE)</f>
        <v>ニジマス</v>
      </c>
      <c r="E100" s="27" t="str">
        <f>IF(ISBLANK(VLOOKUP(ROW()-8,[1]データ入力!$C:$W,11,FALSE)),"",VLOOKUP(ROW()-8,[1]データ入力!$C:$W,11,FALSE))</f>
        <v>養殖</v>
      </c>
      <c r="F100" s="27" t="str">
        <f>IF(ISBLANK(VLOOKUP(ROW()-8,[1]データ入力!$C:$W,12,FALSE)),"",VLOOKUP(ROW()-8,[1]データ入力!$C:$W,12,FALSE))</f>
        <v>-</v>
      </c>
      <c r="G10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(&lt;4.00)</v>
      </c>
      <c r="H10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(&lt;3.90)</v>
      </c>
      <c r="I10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00" s="29" t="str">
        <f>VLOOKUP(ROW()-8,[1]データ入力!$C:$W,15,FALSE)</f>
        <v>Ge</v>
      </c>
      <c r="K100" s="9" t="str">
        <f>VLOOKUP(ROW()-8,[1]データ入力!$C:$W,13,FALSE)</f>
        <v>制限なし</v>
      </c>
    </row>
    <row r="101" spans="1:11" ht="37.5" customHeight="1" x14ac:dyDescent="0.4">
      <c r="A101" s="25">
        <f>VLOOKUP(ROW()-8,[1]データ入力!$C:$W,17,FALSE)</f>
        <v>45457</v>
      </c>
      <c r="B101" s="26" t="str">
        <f>VLOOKUP(ROW()-8,[1]データ入力!$C:$W,6,FALSE)</f>
        <v>桐生市</v>
      </c>
      <c r="C101" s="27" t="str">
        <f>VLOOKUP(ROW()-8,[1]データ入力!$C:$W,21,FALSE)</f>
        <v>水産物（養殖）</v>
      </c>
      <c r="D101" s="26" t="str">
        <f>VLOOKUP(ROW()-8,[1]データ入力!$C:$W,10,FALSE)</f>
        <v>ニジマス</v>
      </c>
      <c r="E101" s="27" t="str">
        <f>IF(ISBLANK(VLOOKUP(ROW()-8,[1]データ入力!$C:$W,11,FALSE)),"",VLOOKUP(ROW()-8,[1]データ入力!$C:$W,11,FALSE))</f>
        <v>養殖</v>
      </c>
      <c r="F101" s="27" t="str">
        <f>IF(ISBLANK(VLOOKUP(ROW()-8,[1]データ入力!$C:$W,12,FALSE)),"",VLOOKUP(ROW()-8,[1]データ入力!$C:$W,12,FALSE))</f>
        <v>-</v>
      </c>
      <c r="G10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(&lt;3.80)</v>
      </c>
      <c r="H10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(&lt;3.20)</v>
      </c>
      <c r="I10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01" s="29" t="str">
        <f>VLOOKUP(ROW()-8,[1]データ入力!$C:$W,15,FALSE)</f>
        <v>Ge</v>
      </c>
      <c r="K101" s="9" t="str">
        <f>VLOOKUP(ROW()-8,[1]データ入力!$C:$W,13,FALSE)</f>
        <v>制限なし</v>
      </c>
    </row>
    <row r="102" spans="1:11" ht="37.5" customHeight="1" x14ac:dyDescent="0.4">
      <c r="A102" s="25">
        <f>VLOOKUP(ROW()-8,[1]データ入力!$C:$W,17,FALSE)</f>
        <v>45457</v>
      </c>
      <c r="B102" s="26" t="str">
        <f>VLOOKUP(ROW()-8,[1]データ入力!$C:$W,6,FALSE)</f>
        <v>嬬恋村</v>
      </c>
      <c r="C102" s="27" t="str">
        <f>VLOOKUP(ROW()-8,[1]データ入力!$C:$W,21,FALSE)</f>
        <v>水産物（養殖）</v>
      </c>
      <c r="D102" s="26" t="str">
        <f>VLOOKUP(ROW()-8,[1]データ入力!$C:$W,10,FALSE)</f>
        <v>ニジマス</v>
      </c>
      <c r="E102" s="27" t="str">
        <f>IF(ISBLANK(VLOOKUP(ROW()-8,[1]データ入力!$C:$W,11,FALSE)),"",VLOOKUP(ROW()-8,[1]データ入力!$C:$W,11,FALSE))</f>
        <v>養殖</v>
      </c>
      <c r="F102" s="27" t="str">
        <f>IF(ISBLANK(VLOOKUP(ROW()-8,[1]データ入力!$C:$W,12,FALSE)),"",VLOOKUP(ROW()-8,[1]データ入力!$C:$W,12,FALSE))</f>
        <v>-</v>
      </c>
      <c r="G10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(&lt;5.10)</v>
      </c>
      <c r="H10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(&lt;4.70)</v>
      </c>
      <c r="I10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02" s="29" t="str">
        <f>VLOOKUP(ROW()-8,[1]データ入力!$C:$W,15,FALSE)</f>
        <v>Ge</v>
      </c>
      <c r="K102" s="9" t="str">
        <f>VLOOKUP(ROW()-8,[1]データ入力!$C:$W,13,FALSE)</f>
        <v>制限なし</v>
      </c>
    </row>
    <row r="103" spans="1:11" ht="37.5" customHeight="1" x14ac:dyDescent="0.4">
      <c r="A103" s="25">
        <f>VLOOKUP(ROW()-8,[1]データ入力!$C:$W,17,FALSE)</f>
        <v>45457</v>
      </c>
      <c r="B103" s="26" t="str">
        <f>VLOOKUP(ROW()-8,[1]データ入力!$C:$W,6,FALSE)</f>
        <v>甘楽町</v>
      </c>
      <c r="C103" s="27" t="str">
        <f>VLOOKUP(ROW()-8,[1]データ入力!$C:$W,21,FALSE)</f>
        <v>水産物（養殖）</v>
      </c>
      <c r="D103" s="26" t="str">
        <f>VLOOKUP(ROW()-8,[1]データ入力!$C:$W,10,FALSE)</f>
        <v>ニジマス</v>
      </c>
      <c r="E103" s="27" t="str">
        <f>IF(ISBLANK(VLOOKUP(ROW()-8,[1]データ入力!$C:$W,11,FALSE)),"",VLOOKUP(ROW()-8,[1]データ入力!$C:$W,11,FALSE))</f>
        <v>養殖</v>
      </c>
      <c r="F103" s="27" t="str">
        <f>IF(ISBLANK(VLOOKUP(ROW()-8,[1]データ入力!$C:$W,12,FALSE)),"",VLOOKUP(ROW()-8,[1]データ入力!$C:$W,12,FALSE))</f>
        <v>-</v>
      </c>
      <c r="G10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(&lt;3.60)</v>
      </c>
      <c r="H10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(&lt;4.30)</v>
      </c>
      <c r="I10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03" s="29" t="str">
        <f>VLOOKUP(ROW()-8,[1]データ入力!$C:$W,15,FALSE)</f>
        <v>Ge</v>
      </c>
      <c r="K103" s="9" t="str">
        <f>VLOOKUP(ROW()-8,[1]データ入力!$C:$W,13,FALSE)</f>
        <v>制限なし</v>
      </c>
    </row>
    <row r="104" spans="1:11" ht="37.5" customHeight="1" x14ac:dyDescent="0.4">
      <c r="A104" s="25">
        <f>VLOOKUP(ROW()-8,[1]データ入力!$C:$W,17,FALSE)</f>
        <v>45457</v>
      </c>
      <c r="B104" s="26" t="str">
        <f>VLOOKUP(ROW()-8,[1]データ入力!$C:$W,6,FALSE)</f>
        <v>高崎市</v>
      </c>
      <c r="C104" s="27" t="str">
        <f>VLOOKUP(ROW()-8,[1]データ入力!$C:$W,21,FALSE)</f>
        <v>水産物（養殖）</v>
      </c>
      <c r="D104" s="26" t="str">
        <f>VLOOKUP(ROW()-8,[1]データ入力!$C:$W,10,FALSE)</f>
        <v>ギンヒカリ</v>
      </c>
      <c r="E104" s="27" t="str">
        <f>IF(ISBLANK(VLOOKUP(ROW()-8,[1]データ入力!$C:$W,11,FALSE)),"",VLOOKUP(ROW()-8,[1]データ入力!$C:$W,11,FALSE))</f>
        <v>養殖</v>
      </c>
      <c r="F104" s="27" t="str">
        <f>IF(ISBLANK(VLOOKUP(ROW()-8,[1]データ入力!$C:$W,12,FALSE)),"",VLOOKUP(ROW()-8,[1]データ入力!$C:$W,12,FALSE))</f>
        <v>-</v>
      </c>
      <c r="G10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(&lt;4.20)</v>
      </c>
      <c r="H10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(&lt;4.40)</v>
      </c>
      <c r="I10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04" s="29" t="str">
        <f>VLOOKUP(ROW()-8,[1]データ入力!$C:$W,15,FALSE)</f>
        <v>Ge</v>
      </c>
      <c r="K104" s="9" t="str">
        <f>VLOOKUP(ROW()-8,[1]データ入力!$C:$W,13,FALSE)</f>
        <v>制限なし</v>
      </c>
    </row>
    <row r="105" spans="1:11" ht="37.5" customHeight="1" x14ac:dyDescent="0.4">
      <c r="A105" s="25">
        <f>VLOOKUP(ROW()-8,[1]データ入力!$C:$W,17,FALSE)</f>
        <v>45457</v>
      </c>
      <c r="B105" s="26" t="str">
        <f>VLOOKUP(ROW()-8,[1]データ入力!$C:$W,6,FALSE)</f>
        <v>嬬恋村</v>
      </c>
      <c r="C105" s="27" t="str">
        <f>VLOOKUP(ROW()-8,[1]データ入力!$C:$W,21,FALSE)</f>
        <v>水産物（養殖）</v>
      </c>
      <c r="D105" s="26" t="str">
        <f>VLOOKUP(ROW()-8,[1]データ入力!$C:$W,10,FALSE)</f>
        <v>ギンヒカリ</v>
      </c>
      <c r="E105" s="27" t="str">
        <f>IF(ISBLANK(VLOOKUP(ROW()-8,[1]データ入力!$C:$W,11,FALSE)),"",VLOOKUP(ROW()-8,[1]データ入力!$C:$W,11,FALSE))</f>
        <v>養殖</v>
      </c>
      <c r="F105" s="27" t="str">
        <f>IF(ISBLANK(VLOOKUP(ROW()-8,[1]データ入力!$C:$W,12,FALSE)),"",VLOOKUP(ROW()-8,[1]データ入力!$C:$W,12,FALSE))</f>
        <v>-</v>
      </c>
      <c r="G10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(&lt;3.70)</v>
      </c>
      <c r="H10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(&lt;3.40)</v>
      </c>
      <c r="I10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05" s="29" t="str">
        <f>VLOOKUP(ROW()-8,[1]データ入力!$C:$W,15,FALSE)</f>
        <v>Ge</v>
      </c>
      <c r="K105" s="9" t="str">
        <f>VLOOKUP(ROW()-8,[1]データ入力!$C:$W,13,FALSE)</f>
        <v>制限なし</v>
      </c>
    </row>
    <row r="106" spans="1:11" ht="37.5" customHeight="1" x14ac:dyDescent="0.4">
      <c r="A106" s="25">
        <f>VLOOKUP(ROW()-8,[1]データ入力!$C:$W,17,FALSE)</f>
        <v>45457</v>
      </c>
      <c r="B106" s="26" t="str">
        <f>VLOOKUP(ROW()-8,[1]データ入力!$C:$W,6,FALSE)</f>
        <v>嬬恋村</v>
      </c>
      <c r="C106" s="27" t="str">
        <f>VLOOKUP(ROW()-8,[1]データ入力!$C:$W,21,FALSE)</f>
        <v>水産物（養殖）</v>
      </c>
      <c r="D106" s="26" t="str">
        <f>VLOOKUP(ROW()-8,[1]データ入力!$C:$W,10,FALSE)</f>
        <v>ハコスチ</v>
      </c>
      <c r="E106" s="27" t="str">
        <f>IF(ISBLANK(VLOOKUP(ROW()-8,[1]データ入力!$C:$W,11,FALSE)),"",VLOOKUP(ROW()-8,[1]データ入力!$C:$W,11,FALSE))</f>
        <v>養殖</v>
      </c>
      <c r="F106" s="27" t="str">
        <f>IF(ISBLANK(VLOOKUP(ROW()-8,[1]データ入力!$C:$W,12,FALSE)),"",VLOOKUP(ROW()-8,[1]データ入力!$C:$W,12,FALSE))</f>
        <v>-</v>
      </c>
      <c r="G10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(&lt;3.70)</v>
      </c>
      <c r="H10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(&lt;3.40)</v>
      </c>
      <c r="I10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06" s="29" t="str">
        <f>VLOOKUP(ROW()-8,[1]データ入力!$C:$W,15,FALSE)</f>
        <v>Ge</v>
      </c>
      <c r="K106" s="9" t="str">
        <f>VLOOKUP(ROW()-8,[1]データ入力!$C:$W,13,FALSE)</f>
        <v>制限なし</v>
      </c>
    </row>
    <row r="107" spans="1:11" ht="37.5" customHeight="1" x14ac:dyDescent="0.4">
      <c r="A107" s="25">
        <f>VLOOKUP(ROW()-8,[1]データ入力!$C:$W,17,FALSE)</f>
        <v>45457</v>
      </c>
      <c r="B107" s="26" t="str">
        <f>VLOOKUP(ROW()-8,[1]データ入力!$C:$W,6,FALSE)</f>
        <v>嬬恋村</v>
      </c>
      <c r="C107" s="27" t="str">
        <f>VLOOKUP(ROW()-8,[1]データ入力!$C:$W,21,FALSE)</f>
        <v>水産物（養殖）</v>
      </c>
      <c r="D107" s="26" t="str">
        <f>VLOOKUP(ROW()-8,[1]データ入力!$C:$W,10,FALSE)</f>
        <v>ハコスチ</v>
      </c>
      <c r="E107" s="27" t="str">
        <f>IF(ISBLANK(VLOOKUP(ROW()-8,[1]データ入力!$C:$W,11,FALSE)),"",VLOOKUP(ROW()-8,[1]データ入力!$C:$W,11,FALSE))</f>
        <v>養殖</v>
      </c>
      <c r="F107" s="27" t="str">
        <f>IF(ISBLANK(VLOOKUP(ROW()-8,[1]データ入力!$C:$W,12,FALSE)),"",VLOOKUP(ROW()-8,[1]データ入力!$C:$W,12,FALSE))</f>
        <v>-</v>
      </c>
      <c r="G10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(&lt;3.60)</v>
      </c>
      <c r="H10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(&lt;3.50)</v>
      </c>
      <c r="I10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07" s="29" t="str">
        <f>VLOOKUP(ROW()-8,[1]データ入力!$C:$W,15,FALSE)</f>
        <v>Ge</v>
      </c>
      <c r="K107" s="9" t="str">
        <f>VLOOKUP(ROW()-8,[1]データ入力!$C:$W,13,FALSE)</f>
        <v>制限なし</v>
      </c>
    </row>
    <row r="108" spans="1:11" ht="37.5" customHeight="1" x14ac:dyDescent="0.4">
      <c r="A108" s="25">
        <f>VLOOKUP(ROW()-8,[1]データ入力!$C:$W,17,FALSE)</f>
        <v>45462</v>
      </c>
      <c r="B108" s="26" t="str">
        <f>VLOOKUP(ROW()-8,[1]データ入力!$C:$W,6,FALSE)</f>
        <v>川場村</v>
      </c>
      <c r="C108" s="27" t="str">
        <f>VLOOKUP(ROW()-8,[1]データ入力!$C:$W,21,FALSE)</f>
        <v>野菜</v>
      </c>
      <c r="D108" s="26" t="str">
        <f>VLOOKUP(ROW()-8,[1]データ入力!$C:$W,10,FALSE)</f>
        <v>ウメ</v>
      </c>
      <c r="E108" s="27" t="str">
        <f>IF(ISBLANK(VLOOKUP(ROW()-8,[1]データ入力!$C:$W,11,FALSE)),"",VLOOKUP(ROW()-8,[1]データ入力!$C:$W,11,FALSE))</f>
        <v>-</v>
      </c>
      <c r="F108" s="27" t="str">
        <f>IF(ISBLANK(VLOOKUP(ROW()-8,[1]データ入力!$C:$W,12,FALSE)),"",VLOOKUP(ROW()-8,[1]データ入力!$C:$W,12,FALSE))</f>
        <v>露地栽培</v>
      </c>
      <c r="G10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(&lt;1.30)</v>
      </c>
      <c r="H10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(&lt;1.90)</v>
      </c>
      <c r="I10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08" s="29" t="str">
        <f>VLOOKUP(ROW()-8,[1]データ入力!$C:$W,15,FALSE)</f>
        <v>Ｇｅ</v>
      </c>
      <c r="K108" s="9" t="str">
        <f>VLOOKUP(ROW()-8,[1]データ入力!$C:$W,13,FALSE)</f>
        <v>制限なし</v>
      </c>
    </row>
    <row r="109" spans="1:11" ht="37.5" customHeight="1" x14ac:dyDescent="0.4">
      <c r="A109" s="25">
        <f>VLOOKUP(ROW()-8,[1]データ入力!$C:$W,17,FALSE)</f>
        <v>45462</v>
      </c>
      <c r="B109" s="26" t="str">
        <f>VLOOKUP(ROW()-8,[1]データ入力!$C:$W,6,FALSE)</f>
        <v>沼田市</v>
      </c>
      <c r="C109" s="27" t="str">
        <f>VLOOKUP(ROW()-8,[1]データ入力!$C:$W,21,FALSE)</f>
        <v>野菜</v>
      </c>
      <c r="D109" s="26" t="str">
        <f>VLOOKUP(ROW()-8,[1]データ入力!$C:$W,10,FALSE)</f>
        <v>レタス</v>
      </c>
      <c r="E109" s="27" t="str">
        <f>IF(ISBLANK(VLOOKUP(ROW()-8,[1]データ入力!$C:$W,11,FALSE)),"",VLOOKUP(ROW()-8,[1]データ入力!$C:$W,11,FALSE))</f>
        <v>-</v>
      </c>
      <c r="F109" s="27" t="str">
        <f>IF(ISBLANK(VLOOKUP(ROW()-8,[1]データ入力!$C:$W,12,FALSE)),"",VLOOKUP(ROW()-8,[1]データ入力!$C:$W,12,FALSE))</f>
        <v>露地栽培</v>
      </c>
      <c r="G10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(&lt;2.60)</v>
      </c>
      <c r="H10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(&lt;2.10)</v>
      </c>
      <c r="I10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09" s="29" t="str">
        <f>VLOOKUP(ROW()-8,[1]データ入力!$C:$W,15,FALSE)</f>
        <v>Ｇｅ</v>
      </c>
      <c r="K109" s="9" t="str">
        <f>VLOOKUP(ROW()-8,[1]データ入力!$C:$W,13,FALSE)</f>
        <v>制限なし</v>
      </c>
    </row>
    <row r="110" spans="1:11" ht="37.5" customHeight="1" x14ac:dyDescent="0.4">
      <c r="A110" s="25">
        <f>VLOOKUP(ROW()-8,[1]データ入力!$C:$W,17,FALSE)</f>
        <v>45462</v>
      </c>
      <c r="B110" s="26" t="str">
        <f>VLOOKUP(ROW()-8,[1]データ入力!$C:$W,6,FALSE)</f>
        <v>前橋市</v>
      </c>
      <c r="C110" s="27" t="str">
        <f>VLOOKUP(ROW()-8,[1]データ入力!$C:$W,21,FALSE)</f>
        <v>麦</v>
      </c>
      <c r="D110" s="26" t="str">
        <f>VLOOKUP(ROW()-8,[1]データ入力!$C:$W,10,FALSE)</f>
        <v>二条大麦</v>
      </c>
      <c r="E110" s="27" t="str">
        <f>IF(ISBLANK(VLOOKUP(ROW()-8,[1]データ入力!$C:$W,11,FALSE)),"",VLOOKUP(ROW()-8,[1]データ入力!$C:$W,11,FALSE))</f>
        <v>-</v>
      </c>
      <c r="F110" s="27" t="str">
        <f>IF(ISBLANK(VLOOKUP(ROW()-8,[1]データ入力!$C:$W,12,FALSE)),"",VLOOKUP(ROW()-8,[1]データ入力!$C:$W,12,FALSE))</f>
        <v>露地栽培</v>
      </c>
      <c r="G11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(&lt;2.00)</v>
      </c>
      <c r="H11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(&lt;1.90)</v>
      </c>
      <c r="I11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10" s="29" t="str">
        <f>VLOOKUP(ROW()-8,[1]データ入力!$C:$W,15,FALSE)</f>
        <v>Ｇｅ</v>
      </c>
      <c r="K110" s="9" t="str">
        <f>VLOOKUP(ROW()-8,[1]データ入力!$C:$W,13,FALSE)</f>
        <v>制限なし</v>
      </c>
    </row>
    <row r="111" spans="1:11" ht="37.5" customHeight="1" x14ac:dyDescent="0.4">
      <c r="A111" s="25">
        <f>VLOOKUP(ROW()-8,[1]データ入力!$C:$W,17,FALSE)</f>
        <v>45462</v>
      </c>
      <c r="B111" s="26" t="str">
        <f>VLOOKUP(ROW()-8,[1]データ入力!$C:$W,6,FALSE)</f>
        <v>前橋市</v>
      </c>
      <c r="C111" s="27" t="str">
        <f>VLOOKUP(ROW()-8,[1]データ入力!$C:$W,21,FALSE)</f>
        <v>麦</v>
      </c>
      <c r="D111" s="26" t="str">
        <f>VLOOKUP(ROW()-8,[1]データ入力!$C:$W,10,FALSE)</f>
        <v>六条大麦</v>
      </c>
      <c r="E111" s="27" t="str">
        <f>IF(ISBLANK(VLOOKUP(ROW()-8,[1]データ入力!$C:$W,11,FALSE)),"",VLOOKUP(ROW()-8,[1]データ入力!$C:$W,11,FALSE))</f>
        <v>-</v>
      </c>
      <c r="F111" s="27" t="str">
        <f>IF(ISBLANK(VLOOKUP(ROW()-8,[1]データ入力!$C:$W,12,FALSE)),"",VLOOKUP(ROW()-8,[1]データ入力!$C:$W,12,FALSE))</f>
        <v>露地栽培</v>
      </c>
      <c r="G11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(&lt;2.20)</v>
      </c>
      <c r="H11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(&lt;2.00)</v>
      </c>
      <c r="I11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11" s="29" t="str">
        <f>VLOOKUP(ROW()-8,[1]データ入力!$C:$W,15,FALSE)</f>
        <v>Ｇｅ</v>
      </c>
      <c r="K111" s="9" t="str">
        <f>VLOOKUP(ROW()-8,[1]データ入力!$C:$W,13,FALSE)</f>
        <v>制限なし</v>
      </c>
    </row>
    <row r="112" spans="1:11" ht="37.5" customHeight="1" x14ac:dyDescent="0.4">
      <c r="A112" s="25">
        <f>VLOOKUP(ROW()-8,[1]データ入力!$C:$W,17,FALSE)</f>
        <v>45462</v>
      </c>
      <c r="B112" s="26" t="str">
        <f>VLOOKUP(ROW()-8,[1]データ入力!$C:$W,6,FALSE)</f>
        <v>前橋市</v>
      </c>
      <c r="C112" s="27" t="str">
        <f>VLOOKUP(ROW()-8,[1]データ入力!$C:$W,21,FALSE)</f>
        <v>麦</v>
      </c>
      <c r="D112" s="26" t="str">
        <f>VLOOKUP(ROW()-8,[1]データ入力!$C:$W,10,FALSE)</f>
        <v>小麦</v>
      </c>
      <c r="E112" s="27" t="str">
        <f>IF(ISBLANK(VLOOKUP(ROW()-8,[1]データ入力!$C:$W,11,FALSE)),"",VLOOKUP(ROW()-8,[1]データ入力!$C:$W,11,FALSE))</f>
        <v>-</v>
      </c>
      <c r="F112" s="27" t="str">
        <f>IF(ISBLANK(VLOOKUP(ROW()-8,[1]データ入力!$C:$W,12,FALSE)),"",VLOOKUP(ROW()-8,[1]データ入力!$C:$W,12,FALSE))</f>
        <v>露地栽培</v>
      </c>
      <c r="G11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(&lt;1.80)</v>
      </c>
      <c r="H11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(&lt;1.80)</v>
      </c>
      <c r="I11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12" s="29" t="str">
        <f>VLOOKUP(ROW()-8,[1]データ入力!$C:$W,15,FALSE)</f>
        <v>Ｇｅ</v>
      </c>
      <c r="K112" s="9" t="str">
        <f>VLOOKUP(ROW()-8,[1]データ入力!$C:$W,13,FALSE)</f>
        <v>制限なし</v>
      </c>
    </row>
    <row r="113" spans="1:11" ht="37.5" customHeight="1" x14ac:dyDescent="0.4">
      <c r="A113" s="25">
        <f>VLOOKUP(ROW()-8,[1]データ入力!$C:$W,17,FALSE)</f>
        <v>45476</v>
      </c>
      <c r="B113" s="26" t="str">
        <f>VLOOKUP(ROW()-8,[1]データ入力!$C:$W,6,FALSE)</f>
        <v>上野村</v>
      </c>
      <c r="C113" s="27" t="str">
        <f>VLOOKUP(ROW()-8,[1]データ入力!$C:$W,21,FALSE)</f>
        <v>きのこ類（栽培）</v>
      </c>
      <c r="D113" s="26" t="str">
        <f>VLOOKUP(ROW()-8,[1]データ入力!$C:$W,10,FALSE)</f>
        <v>シイタケ</v>
      </c>
      <c r="E113" s="27" t="str">
        <f>IF(ISBLANK(VLOOKUP(ROW()-8,[1]データ入力!$C:$W,11,FALSE)),"",VLOOKUP(ROW()-8,[1]データ入力!$C:$W,11,FALSE))</f>
        <v>栽培</v>
      </c>
      <c r="F113" s="27" t="str">
        <f>IF(ISBLANK(VLOOKUP(ROW()-8,[1]データ入力!$C:$W,12,FALSE)),"",VLOOKUP(ROW()-8,[1]データ入力!$C:$W,12,FALSE))</f>
        <v>原木、露地</v>
      </c>
      <c r="G11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(&lt;9.37)</v>
      </c>
      <c r="H11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11.4</v>
      </c>
      <c r="I11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11</v>
      </c>
      <c r="J113" s="29" t="str">
        <f>VLOOKUP(ROW()-8,[1]データ入力!$C:$W,15,FALSE)</f>
        <v>Ge</v>
      </c>
      <c r="K113" s="9" t="str">
        <f>VLOOKUP(ROW()-8,[1]データ入力!$C:$W,13,FALSE)</f>
        <v>制限なし</v>
      </c>
    </row>
    <row r="114" spans="1:11" ht="37.5" customHeight="1" x14ac:dyDescent="0.4">
      <c r="A114" s="25">
        <f>VLOOKUP(ROW()-8,[1]データ入力!$C:$W,17,FALSE)</f>
        <v>45483</v>
      </c>
      <c r="B114" s="26" t="str">
        <f>VLOOKUP(ROW()-8,[1]データ入力!$C:$W,6,FALSE)</f>
        <v>昭和村</v>
      </c>
      <c r="C114" s="27" t="str">
        <f>VLOOKUP(ROW()-8,[1]データ入力!$C:$W,21,FALSE)</f>
        <v>山菜類（野生）</v>
      </c>
      <c r="D114" s="26" t="str">
        <f>VLOOKUP(ROW()-8,[1]データ入力!$C:$W,10,FALSE)</f>
        <v>タケノコ(マダケ)</v>
      </c>
      <c r="E114" s="27" t="str">
        <f>IF(ISBLANK(VLOOKUP(ROW()-8,[1]データ入力!$C:$W,11,FALSE)),"",VLOOKUP(ROW()-8,[1]データ入力!$C:$W,11,FALSE))</f>
        <v>野生</v>
      </c>
      <c r="F114" s="27" t="str">
        <f>IF(ISBLANK(VLOOKUP(ROW()-8,[1]データ入力!$C:$W,12,FALSE)),"",VLOOKUP(ROW()-8,[1]データ入力!$C:$W,12,FALSE))</f>
        <v>－</v>
      </c>
      <c r="G11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(&lt;9.60)</v>
      </c>
      <c r="H11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(&lt;6.62)</v>
      </c>
      <c r="I11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14" s="29" t="str">
        <f>VLOOKUP(ROW()-8,[1]データ入力!$C:$W,15,FALSE)</f>
        <v>Ge</v>
      </c>
      <c r="K114" s="9" t="str">
        <f>VLOOKUP(ROW()-8,[1]データ入力!$C:$W,13,FALSE)</f>
        <v>制限なし</v>
      </c>
    </row>
    <row r="115" spans="1:11" ht="37.5" customHeight="1" x14ac:dyDescent="0.4">
      <c r="A115" s="25">
        <f>VLOOKUP(ROW()-8,[1]データ入力!$C:$W,17,FALSE)</f>
        <v>45483</v>
      </c>
      <c r="B115" s="26" t="str">
        <f>VLOOKUP(ROW()-8,[1]データ入力!$C:$W,6,FALSE)</f>
        <v>川場村</v>
      </c>
      <c r="C115" s="27" t="str">
        <f>VLOOKUP(ROW()-8,[1]データ入力!$C:$W,21,FALSE)</f>
        <v>果実</v>
      </c>
      <c r="D115" s="26" t="str">
        <f>VLOOKUP(ROW()-8,[1]データ入力!$C:$W,10,FALSE)</f>
        <v>ブルーベリー</v>
      </c>
      <c r="E115" s="27" t="str">
        <f>IF(ISBLANK(VLOOKUP(ROW()-8,[1]データ入力!$C:$W,11,FALSE)),"",VLOOKUP(ROW()-8,[1]データ入力!$C:$W,11,FALSE))</f>
        <v/>
      </c>
      <c r="F115" s="27" t="str">
        <f>IF(ISBLANK(VLOOKUP(ROW()-8,[1]データ入力!$C:$W,12,FALSE)),"",VLOOKUP(ROW()-8,[1]データ入力!$C:$W,12,FALSE))</f>
        <v>露地栽培</v>
      </c>
      <c r="G11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(&lt;2.20)</v>
      </c>
      <c r="H11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(&lt;2.00)</v>
      </c>
      <c r="I11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15" s="29" t="str">
        <f>VLOOKUP(ROW()-8,[1]データ入力!$C:$W,15,FALSE)</f>
        <v>Ｇｅ</v>
      </c>
      <c r="K115" s="9" t="str">
        <f>VLOOKUP(ROW()-8,[1]データ入力!$C:$W,13,FALSE)</f>
        <v>制限なし</v>
      </c>
    </row>
    <row r="116" spans="1:11" ht="37.5" customHeight="1" x14ac:dyDescent="0.4">
      <c r="A116" s="25">
        <f>VLOOKUP(ROW()-8,[1]データ入力!$C:$W,17,FALSE)</f>
        <v>45483</v>
      </c>
      <c r="B116" s="26" t="str">
        <f>VLOOKUP(ROW()-8,[1]データ入力!$C:$W,6,FALSE)</f>
        <v>川場村</v>
      </c>
      <c r="C116" s="27" t="str">
        <f>VLOOKUP(ROW()-8,[1]データ入力!$C:$W,21,FALSE)</f>
        <v>野菜</v>
      </c>
      <c r="D116" s="26" t="str">
        <f>VLOOKUP(ROW()-8,[1]データ入力!$C:$W,10,FALSE)</f>
        <v>ナス</v>
      </c>
      <c r="E116" s="27" t="str">
        <f>IF(ISBLANK(VLOOKUP(ROW()-8,[1]データ入力!$C:$W,11,FALSE)),"",VLOOKUP(ROW()-8,[1]データ入力!$C:$W,11,FALSE))</f>
        <v/>
      </c>
      <c r="F116" s="27" t="str">
        <f>IF(ISBLANK(VLOOKUP(ROW()-8,[1]データ入力!$C:$W,12,FALSE)),"",VLOOKUP(ROW()-8,[1]データ入力!$C:$W,12,FALSE))</f>
        <v>露地栽培</v>
      </c>
      <c r="G11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(&lt;2.60)</v>
      </c>
      <c r="H11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(&lt;2.50)</v>
      </c>
      <c r="I11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16" s="29" t="str">
        <f>VLOOKUP(ROW()-8,[1]データ入力!$C:$W,15,FALSE)</f>
        <v>Ｇｅ</v>
      </c>
      <c r="K116" s="9" t="str">
        <f>VLOOKUP(ROW()-8,[1]データ入力!$C:$W,13,FALSE)</f>
        <v>制限なし</v>
      </c>
    </row>
    <row r="117" spans="1:11" ht="37.5" customHeight="1" x14ac:dyDescent="0.4">
      <c r="A117" s="25">
        <f>VLOOKUP(ROW()-8,[1]データ入力!$C:$W,17,FALSE)</f>
        <v>45483</v>
      </c>
      <c r="B117" s="26" t="str">
        <f>VLOOKUP(ROW()-8,[1]データ入力!$C:$W,6,FALSE)</f>
        <v>川場村</v>
      </c>
      <c r="C117" s="27" t="str">
        <f>VLOOKUP(ROW()-8,[1]データ入力!$C:$W,21,FALSE)</f>
        <v>果実</v>
      </c>
      <c r="D117" s="26" t="str">
        <f>VLOOKUP(ROW()-8,[1]データ入力!$C:$W,10,FALSE)</f>
        <v>モモ</v>
      </c>
      <c r="E117" s="27" t="str">
        <f>IF(ISBLANK(VLOOKUP(ROW()-8,[1]データ入力!$C:$W,11,FALSE)),"",VLOOKUP(ROW()-8,[1]データ入力!$C:$W,11,FALSE))</f>
        <v/>
      </c>
      <c r="F117" s="27" t="str">
        <f>IF(ISBLANK(VLOOKUP(ROW()-8,[1]データ入力!$C:$W,12,FALSE)),"",VLOOKUP(ROW()-8,[1]データ入力!$C:$W,12,FALSE))</f>
        <v>露地栽培</v>
      </c>
      <c r="G11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(&lt;2.10)</v>
      </c>
      <c r="H11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(&lt;1.90)</v>
      </c>
      <c r="I11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17" s="29" t="str">
        <f>VLOOKUP(ROW()-8,[1]データ入力!$C:$W,15,FALSE)</f>
        <v>Ｇｅ</v>
      </c>
      <c r="K117" s="9" t="str">
        <f>VLOOKUP(ROW()-8,[1]データ入力!$C:$W,13,FALSE)</f>
        <v>制限なし</v>
      </c>
    </row>
    <row r="118" spans="1:11" ht="37.5" customHeight="1" x14ac:dyDescent="0.4">
      <c r="A118" s="25">
        <f>VLOOKUP(ROW()-8,[1]データ入力!$C:$W,17,FALSE)</f>
        <v>45483</v>
      </c>
      <c r="B118" s="26" t="str">
        <f>VLOOKUP(ROW()-8,[1]データ入力!$C:$W,6,FALSE)</f>
        <v>沼田市</v>
      </c>
      <c r="C118" s="27" t="str">
        <f>VLOOKUP(ROW()-8,[1]データ入力!$C:$W,21,FALSE)</f>
        <v>野菜</v>
      </c>
      <c r="D118" s="26" t="str">
        <f>VLOOKUP(ROW()-8,[1]データ入力!$C:$W,10,FALSE)</f>
        <v>トマト</v>
      </c>
      <c r="E118" s="27" t="str">
        <f>IF(ISBLANK(VLOOKUP(ROW()-8,[1]データ入力!$C:$W,11,FALSE)),"",VLOOKUP(ROW()-8,[1]データ入力!$C:$W,11,FALSE))</f>
        <v/>
      </c>
      <c r="F118" s="27" t="str">
        <f>IF(ISBLANK(VLOOKUP(ROW()-8,[1]データ入力!$C:$W,12,FALSE)),"",VLOOKUP(ROW()-8,[1]データ入力!$C:$W,12,FALSE))</f>
        <v>施設栽培</v>
      </c>
      <c r="G11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(&lt;1.90)</v>
      </c>
      <c r="H11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(&lt;1.90)</v>
      </c>
      <c r="I11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18" s="29" t="str">
        <f>VLOOKUP(ROW()-8,[1]データ入力!$C:$W,15,FALSE)</f>
        <v>Ｇｅ</v>
      </c>
      <c r="K118" s="9" t="str">
        <f>VLOOKUP(ROW()-8,[1]データ入力!$C:$W,13,FALSE)</f>
        <v>制限なし</v>
      </c>
    </row>
    <row r="119" spans="1:11" ht="37.5" customHeight="1" x14ac:dyDescent="0.4">
      <c r="A119" s="25">
        <f>VLOOKUP(ROW()-8,[1]データ入力!$C:$W,17,FALSE)</f>
        <v>45483</v>
      </c>
      <c r="B119" s="26" t="str">
        <f>VLOOKUP(ROW()-8,[1]データ入力!$C:$W,6,FALSE)</f>
        <v>片品村</v>
      </c>
      <c r="C119" s="27" t="str">
        <f>VLOOKUP(ROW()-8,[1]データ入力!$C:$W,21,FALSE)</f>
        <v>野菜</v>
      </c>
      <c r="D119" s="26" t="str">
        <f>VLOOKUP(ROW()-8,[1]データ入力!$C:$W,10,FALSE)</f>
        <v>トマト</v>
      </c>
      <c r="E119" s="27" t="str">
        <f>IF(ISBLANK(VLOOKUP(ROW()-8,[1]データ入力!$C:$W,11,FALSE)),"",VLOOKUP(ROW()-8,[1]データ入力!$C:$W,11,FALSE))</f>
        <v/>
      </c>
      <c r="F119" s="27" t="str">
        <f>IF(ISBLANK(VLOOKUP(ROW()-8,[1]データ入力!$C:$W,12,FALSE)),"",VLOOKUP(ROW()-8,[1]データ入力!$C:$W,12,FALSE))</f>
        <v>施設栽培</v>
      </c>
      <c r="G11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(&lt;1.50)</v>
      </c>
      <c r="H11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(&lt;2.00)</v>
      </c>
      <c r="I11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19" s="29" t="str">
        <f>VLOOKUP(ROW()-8,[1]データ入力!$C:$W,15,FALSE)</f>
        <v>Ｇｅ</v>
      </c>
      <c r="K119" s="9" t="str">
        <f>VLOOKUP(ROW()-8,[1]データ入力!$C:$W,13,FALSE)</f>
        <v>制限なし</v>
      </c>
    </row>
    <row r="120" spans="1:11" ht="37.5" customHeight="1" x14ac:dyDescent="0.4">
      <c r="A120" s="25">
        <f>VLOOKUP(ROW()-8,[1]データ入力!$C:$W,17,FALSE)</f>
        <v>45485</v>
      </c>
      <c r="B120" s="26" t="str">
        <f>VLOOKUP(ROW()-8,[1]データ入力!$C:$W,6,FALSE)</f>
        <v>渋川市</v>
      </c>
      <c r="C120" s="27" t="str">
        <f>VLOOKUP(ROW()-8,[1]データ入力!$C:$W,21,FALSE)</f>
        <v>水産物（天然）</v>
      </c>
      <c r="D120" s="26" t="str">
        <f>VLOOKUP(ROW()-8,[1]データ入力!$C:$W,10,FALSE)</f>
        <v>ヤマメ</v>
      </c>
      <c r="E120" s="27" t="str">
        <f>IF(ISBLANK(VLOOKUP(ROW()-8,[1]データ入力!$C:$W,11,FALSE)),"",VLOOKUP(ROW()-8,[1]データ入力!$C:$W,11,FALSE))</f>
        <v>天然</v>
      </c>
      <c r="F120" s="27" t="str">
        <f>IF(ISBLANK(VLOOKUP(ROW()-8,[1]データ入力!$C:$W,12,FALSE)),"",VLOOKUP(ROW()-8,[1]データ入力!$C:$W,12,FALSE))</f>
        <v/>
      </c>
      <c r="G12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(&lt;5.30)</v>
      </c>
      <c r="H12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(&lt;4.20)</v>
      </c>
      <c r="I12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20" s="29" t="str">
        <f>VLOOKUP(ROW()-8,[1]データ入力!$C:$W,15,FALSE)</f>
        <v>Ge</v>
      </c>
      <c r="K120" s="9" t="str">
        <f>VLOOKUP(ROW()-8,[1]データ入力!$C:$W,13,FALSE)</f>
        <v>制限なし</v>
      </c>
    </row>
    <row r="121" spans="1:11" ht="37.5" customHeight="1" x14ac:dyDescent="0.4">
      <c r="A121" s="25">
        <f>VLOOKUP(ROW()-8,[1]データ入力!$C:$W,17,FALSE)</f>
        <v>45485</v>
      </c>
      <c r="B121" s="26" t="str">
        <f>VLOOKUP(ROW()-8,[1]データ入力!$C:$W,6,FALSE)</f>
        <v>渋川市</v>
      </c>
      <c r="C121" s="27" t="str">
        <f>VLOOKUP(ROW()-8,[1]データ入力!$C:$W,21,FALSE)</f>
        <v>水産物（天然）</v>
      </c>
      <c r="D121" s="26" t="str">
        <f>VLOOKUP(ROW()-8,[1]データ入力!$C:$W,10,FALSE)</f>
        <v>ヤマメ</v>
      </c>
      <c r="E121" s="27" t="str">
        <f>IF(ISBLANK(VLOOKUP(ROW()-8,[1]データ入力!$C:$W,11,FALSE)),"",VLOOKUP(ROW()-8,[1]データ入力!$C:$W,11,FALSE))</f>
        <v>天然</v>
      </c>
      <c r="F121" s="27" t="str">
        <f>IF(ISBLANK(VLOOKUP(ROW()-8,[1]データ入力!$C:$W,12,FALSE)),"",VLOOKUP(ROW()-8,[1]データ入力!$C:$W,12,FALSE))</f>
        <v/>
      </c>
      <c r="G12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(&lt;5.90)</v>
      </c>
      <c r="H12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(&lt;13.2)</v>
      </c>
      <c r="I12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13</v>
      </c>
      <c r="J121" s="29" t="str">
        <f>VLOOKUP(ROW()-8,[1]データ入力!$C:$W,15,FALSE)</f>
        <v>Ge</v>
      </c>
      <c r="K121" s="9" t="str">
        <f>VLOOKUP(ROW()-8,[1]データ入力!$C:$W,13,FALSE)</f>
        <v>制限なし</v>
      </c>
    </row>
    <row r="122" spans="1:11" ht="37.5" customHeight="1" x14ac:dyDescent="0.4">
      <c r="A122" s="25">
        <f>VLOOKUP(ROW()-8,[1]データ入力!$C:$W,17,FALSE)</f>
        <v>45485</v>
      </c>
      <c r="B122" s="26" t="str">
        <f>VLOOKUP(ROW()-8,[1]データ入力!$C:$W,6,FALSE)</f>
        <v>中之条町</v>
      </c>
      <c r="C122" s="27" t="str">
        <f>VLOOKUP(ROW()-8,[1]データ入力!$C:$W,21,FALSE)</f>
        <v>水産物（天然）</v>
      </c>
      <c r="D122" s="26" t="str">
        <f>VLOOKUP(ROW()-8,[1]データ入力!$C:$W,10,FALSE)</f>
        <v>ヤマメ</v>
      </c>
      <c r="E122" s="27" t="str">
        <f>IF(ISBLANK(VLOOKUP(ROW()-8,[1]データ入力!$C:$W,11,FALSE)),"",VLOOKUP(ROW()-8,[1]データ入力!$C:$W,11,FALSE))</f>
        <v>天然</v>
      </c>
      <c r="F122" s="27" t="str">
        <f>IF(ISBLANK(VLOOKUP(ROW()-8,[1]データ入力!$C:$W,12,FALSE)),"",VLOOKUP(ROW()-8,[1]データ入力!$C:$W,12,FALSE))</f>
        <v/>
      </c>
      <c r="G12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(&lt;5.90)</v>
      </c>
      <c r="H12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(&lt;6.20)</v>
      </c>
      <c r="I12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22" s="29" t="str">
        <f>VLOOKUP(ROW()-8,[1]データ入力!$C:$W,15,FALSE)</f>
        <v>Ge</v>
      </c>
      <c r="K122" s="9" t="str">
        <f>VLOOKUP(ROW()-8,[1]データ入力!$C:$W,13,FALSE)</f>
        <v>制限なし</v>
      </c>
    </row>
    <row r="123" spans="1:11" ht="37.5" customHeight="1" x14ac:dyDescent="0.4">
      <c r="A123" s="25">
        <f>VLOOKUP(ROW()-8,[1]データ入力!$C:$W,17,FALSE)</f>
        <v>45485</v>
      </c>
      <c r="B123" s="26" t="str">
        <f>VLOOKUP(ROW()-8,[1]データ入力!$C:$W,6,FALSE)</f>
        <v>中之条町</v>
      </c>
      <c r="C123" s="27" t="str">
        <f>VLOOKUP(ROW()-8,[1]データ入力!$C:$W,21,FALSE)</f>
        <v>水産物（天然）</v>
      </c>
      <c r="D123" s="26" t="str">
        <f>VLOOKUP(ROW()-8,[1]データ入力!$C:$W,10,FALSE)</f>
        <v>ヤマメ</v>
      </c>
      <c r="E123" s="27" t="str">
        <f>IF(ISBLANK(VLOOKUP(ROW()-8,[1]データ入力!$C:$W,11,FALSE)),"",VLOOKUP(ROW()-8,[1]データ入力!$C:$W,11,FALSE))</f>
        <v>天然</v>
      </c>
      <c r="F123" s="27" t="str">
        <f>IF(ISBLANK(VLOOKUP(ROW()-8,[1]データ入力!$C:$W,12,FALSE)),"",VLOOKUP(ROW()-8,[1]データ入力!$C:$W,12,FALSE))</f>
        <v/>
      </c>
      <c r="G12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(&lt;7.50)</v>
      </c>
      <c r="H12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(&lt;30.6)</v>
      </c>
      <c r="I12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31</v>
      </c>
      <c r="J123" s="29" t="str">
        <f>VLOOKUP(ROW()-8,[1]データ入力!$C:$W,15,FALSE)</f>
        <v>Ge</v>
      </c>
      <c r="K123" s="9" t="str">
        <f>VLOOKUP(ROW()-8,[1]データ入力!$C:$W,13,FALSE)</f>
        <v>制限なし</v>
      </c>
    </row>
    <row r="124" spans="1:11" ht="37.5" customHeight="1" x14ac:dyDescent="0.4">
      <c r="A124" s="25">
        <f>VLOOKUP(ROW()-8,[1]データ入力!$C:$W,17,FALSE)</f>
        <v>45485</v>
      </c>
      <c r="B124" s="26" t="str">
        <f>VLOOKUP(ROW()-8,[1]データ入力!$C:$W,6,FALSE)</f>
        <v>中之条町</v>
      </c>
      <c r="C124" s="27" t="str">
        <f>VLOOKUP(ROW()-8,[1]データ入力!$C:$W,21,FALSE)</f>
        <v>水産物（天然）</v>
      </c>
      <c r="D124" s="26" t="str">
        <f>VLOOKUP(ROW()-8,[1]データ入力!$C:$W,10,FALSE)</f>
        <v>ヤマメ</v>
      </c>
      <c r="E124" s="27" t="str">
        <f>IF(ISBLANK(VLOOKUP(ROW()-8,[1]データ入力!$C:$W,11,FALSE)),"",VLOOKUP(ROW()-8,[1]データ入力!$C:$W,11,FALSE))</f>
        <v>天然</v>
      </c>
      <c r="F124" s="27" t="str">
        <f>IF(ISBLANK(VLOOKUP(ROW()-8,[1]データ入力!$C:$W,12,FALSE)),"",VLOOKUP(ROW()-8,[1]データ入力!$C:$W,12,FALSE))</f>
        <v/>
      </c>
      <c r="G12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(&lt;5.40)</v>
      </c>
      <c r="H12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(&lt;5.50)</v>
      </c>
      <c r="I12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24" s="29" t="str">
        <f>VLOOKUP(ROW()-8,[1]データ入力!$C:$W,15,FALSE)</f>
        <v>Ge</v>
      </c>
      <c r="K124" s="9" t="str">
        <f>VLOOKUP(ROW()-8,[1]データ入力!$C:$W,13,FALSE)</f>
        <v>制限なし</v>
      </c>
    </row>
    <row r="125" spans="1:11" ht="37.5" customHeight="1" x14ac:dyDescent="0.4">
      <c r="A125" s="25">
        <f>VLOOKUP(ROW()-8,[1]データ入力!$C:$W,17,FALSE)</f>
        <v>45485</v>
      </c>
      <c r="B125" s="26" t="str">
        <f>VLOOKUP(ROW()-8,[1]データ入力!$C:$W,6,FALSE)</f>
        <v>東吾妻町</v>
      </c>
      <c r="C125" s="27" t="str">
        <f>VLOOKUP(ROW()-8,[1]データ入力!$C:$W,21,FALSE)</f>
        <v>水産物（天然）</v>
      </c>
      <c r="D125" s="26" t="str">
        <f>VLOOKUP(ROW()-8,[1]データ入力!$C:$W,10,FALSE)</f>
        <v>ヤマメ</v>
      </c>
      <c r="E125" s="27" t="str">
        <f>IF(ISBLANK(VLOOKUP(ROW()-8,[1]データ入力!$C:$W,11,FALSE)),"",VLOOKUP(ROW()-8,[1]データ入力!$C:$W,11,FALSE))</f>
        <v>天然</v>
      </c>
      <c r="F125" s="27" t="str">
        <f>IF(ISBLANK(VLOOKUP(ROW()-8,[1]データ入力!$C:$W,12,FALSE)),"",VLOOKUP(ROW()-8,[1]データ入力!$C:$W,12,FALSE))</f>
        <v/>
      </c>
      <c r="G12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(&lt;6.10)</v>
      </c>
      <c r="H12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(&lt;5.30)</v>
      </c>
      <c r="I12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25" s="29" t="str">
        <f>VLOOKUP(ROW()-8,[1]データ入力!$C:$W,15,FALSE)</f>
        <v>Ge</v>
      </c>
      <c r="K125" s="9" t="str">
        <f>VLOOKUP(ROW()-8,[1]データ入力!$C:$W,13,FALSE)</f>
        <v>制限なし</v>
      </c>
    </row>
    <row r="126" spans="1:11" ht="37.5" customHeight="1" x14ac:dyDescent="0.4">
      <c r="A126" s="25">
        <f>VLOOKUP(ROW()-8,[1]データ入力!$C:$W,17,FALSE)</f>
        <v>45485</v>
      </c>
      <c r="B126" s="26" t="str">
        <f>VLOOKUP(ROW()-8,[1]データ入力!$C:$W,6,FALSE)</f>
        <v>東吾妻町</v>
      </c>
      <c r="C126" s="27" t="str">
        <f>VLOOKUP(ROW()-8,[1]データ入力!$C:$W,21,FALSE)</f>
        <v>水産物（天然）</v>
      </c>
      <c r="D126" s="26" t="str">
        <f>VLOOKUP(ROW()-8,[1]データ入力!$C:$W,10,FALSE)</f>
        <v>ヤマメ</v>
      </c>
      <c r="E126" s="27" t="str">
        <f>IF(ISBLANK(VLOOKUP(ROW()-8,[1]データ入力!$C:$W,11,FALSE)),"",VLOOKUP(ROW()-8,[1]データ入力!$C:$W,11,FALSE))</f>
        <v>天然</v>
      </c>
      <c r="F126" s="27" t="str">
        <f>IF(ISBLANK(VLOOKUP(ROW()-8,[1]データ入力!$C:$W,12,FALSE)),"",VLOOKUP(ROW()-8,[1]データ入力!$C:$W,12,FALSE))</f>
        <v/>
      </c>
      <c r="G12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(&lt;5.90)</v>
      </c>
      <c r="H12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(&lt;5.19)</v>
      </c>
      <c r="I12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5.2</v>
      </c>
      <c r="J126" s="29" t="str">
        <f>VLOOKUP(ROW()-8,[1]データ入力!$C:$W,15,FALSE)</f>
        <v>Ge</v>
      </c>
      <c r="K126" s="9" t="str">
        <f>VLOOKUP(ROW()-8,[1]データ入力!$C:$W,13,FALSE)</f>
        <v>制限なし</v>
      </c>
    </row>
    <row r="127" spans="1:11" ht="37.5" customHeight="1" x14ac:dyDescent="0.4">
      <c r="A127" s="25">
        <f>VLOOKUP(ROW()-8,[1]データ入力!$C:$W,17,FALSE)</f>
        <v>45485</v>
      </c>
      <c r="B127" s="26" t="str">
        <f>VLOOKUP(ROW()-8,[1]データ入力!$C:$W,6,FALSE)</f>
        <v>東吾妻町</v>
      </c>
      <c r="C127" s="27" t="str">
        <f>VLOOKUP(ROW()-8,[1]データ入力!$C:$W,21,FALSE)</f>
        <v>水産物（天然）</v>
      </c>
      <c r="D127" s="26" t="str">
        <f>VLOOKUP(ROW()-8,[1]データ入力!$C:$W,10,FALSE)</f>
        <v>ヤマメ</v>
      </c>
      <c r="E127" s="27" t="str">
        <f>IF(ISBLANK(VLOOKUP(ROW()-8,[1]データ入力!$C:$W,11,FALSE)),"",VLOOKUP(ROW()-8,[1]データ入力!$C:$W,11,FALSE))</f>
        <v>天然</v>
      </c>
      <c r="F127" s="27" t="str">
        <f>IF(ISBLANK(VLOOKUP(ROW()-8,[1]データ入力!$C:$W,12,FALSE)),"",VLOOKUP(ROW()-8,[1]データ入力!$C:$W,12,FALSE))</f>
        <v/>
      </c>
      <c r="G12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(&lt;8.40)</v>
      </c>
      <c r="H12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(&lt;8.90)</v>
      </c>
      <c r="I12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27" s="29" t="str">
        <f>VLOOKUP(ROW()-8,[1]データ入力!$C:$W,15,FALSE)</f>
        <v>Ge</v>
      </c>
      <c r="K127" s="9" t="str">
        <f>VLOOKUP(ROW()-8,[1]データ入力!$C:$W,13,FALSE)</f>
        <v>制限なし</v>
      </c>
    </row>
    <row r="128" spans="1:11" ht="37.5" customHeight="1" x14ac:dyDescent="0.4">
      <c r="A128" s="25">
        <f>VLOOKUP(ROW()-8,[1]データ入力!$C:$W,17,FALSE)</f>
        <v>45485</v>
      </c>
      <c r="B128" s="26" t="str">
        <f>VLOOKUP(ROW()-8,[1]データ入力!$C:$W,6,FALSE)</f>
        <v>東吾妻町</v>
      </c>
      <c r="C128" s="27" t="str">
        <f>VLOOKUP(ROW()-8,[1]データ入力!$C:$W,21,FALSE)</f>
        <v>水産物（天然）</v>
      </c>
      <c r="D128" s="26" t="str">
        <f>VLOOKUP(ROW()-8,[1]データ入力!$C:$W,10,FALSE)</f>
        <v>ヤマメ</v>
      </c>
      <c r="E128" s="27" t="str">
        <f>IF(ISBLANK(VLOOKUP(ROW()-8,[1]データ入力!$C:$W,11,FALSE)),"",VLOOKUP(ROW()-8,[1]データ入力!$C:$W,11,FALSE))</f>
        <v>天然</v>
      </c>
      <c r="F128" s="27" t="str">
        <f>IF(ISBLANK(VLOOKUP(ROW()-8,[1]データ入力!$C:$W,12,FALSE)),"",VLOOKUP(ROW()-8,[1]データ入力!$C:$W,12,FALSE))</f>
        <v/>
      </c>
      <c r="G12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(&lt;8.00)</v>
      </c>
      <c r="H12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(&lt;6.50)</v>
      </c>
      <c r="I12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28" s="29" t="str">
        <f>VLOOKUP(ROW()-8,[1]データ入力!$C:$W,15,FALSE)</f>
        <v>Ge</v>
      </c>
      <c r="K128" s="9" t="str">
        <f>VLOOKUP(ROW()-8,[1]データ入力!$C:$W,13,FALSE)</f>
        <v>制限なし</v>
      </c>
    </row>
    <row r="129" spans="1:11" ht="37.5" customHeight="1" x14ac:dyDescent="0.4">
      <c r="A129" s="25">
        <f>VLOOKUP(ROW()-8,[1]データ入力!$C:$W,17,FALSE)</f>
        <v>45485</v>
      </c>
      <c r="B129" s="26" t="str">
        <f>VLOOKUP(ROW()-8,[1]データ入力!$C:$W,6,FALSE)</f>
        <v>東吾妻町</v>
      </c>
      <c r="C129" s="27" t="str">
        <f>VLOOKUP(ROW()-8,[1]データ入力!$C:$W,21,FALSE)</f>
        <v>水産物（天然）</v>
      </c>
      <c r="D129" s="26" t="str">
        <f>VLOOKUP(ROW()-8,[1]データ入力!$C:$W,10,FALSE)</f>
        <v>ヤマメ</v>
      </c>
      <c r="E129" s="27" t="str">
        <f>IF(ISBLANK(VLOOKUP(ROW()-8,[1]データ入力!$C:$W,11,FALSE)),"",VLOOKUP(ROW()-8,[1]データ入力!$C:$W,11,FALSE))</f>
        <v>天然</v>
      </c>
      <c r="F129" s="27" t="str">
        <f>IF(ISBLANK(VLOOKUP(ROW()-8,[1]データ入力!$C:$W,12,FALSE)),"",VLOOKUP(ROW()-8,[1]データ入力!$C:$W,12,FALSE))</f>
        <v/>
      </c>
      <c r="G12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(&lt;6.40)</v>
      </c>
      <c r="H12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(&lt;8.60)</v>
      </c>
      <c r="I12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29" s="29" t="str">
        <f>VLOOKUP(ROW()-8,[1]データ入力!$C:$W,15,FALSE)</f>
        <v>Ge</v>
      </c>
      <c r="K129" s="9" t="str">
        <f>VLOOKUP(ROW()-8,[1]データ入力!$C:$W,13,FALSE)</f>
        <v>制限なし</v>
      </c>
    </row>
    <row r="130" spans="1:11" ht="37.5" customHeight="1" x14ac:dyDescent="0.4">
      <c r="A130" s="25">
        <f>VLOOKUP(ROW()-8,[1]データ入力!$C:$W,17,FALSE)</f>
        <v>45485</v>
      </c>
      <c r="B130" s="26" t="str">
        <f>VLOOKUP(ROW()-8,[1]データ入力!$C:$W,6,FALSE)</f>
        <v>中之条町</v>
      </c>
      <c r="C130" s="27" t="str">
        <f>VLOOKUP(ROW()-8,[1]データ入力!$C:$W,21,FALSE)</f>
        <v>水産物（天然）</v>
      </c>
      <c r="D130" s="26" t="str">
        <f>VLOOKUP(ROW()-8,[1]データ入力!$C:$W,10,FALSE)</f>
        <v>イワナ</v>
      </c>
      <c r="E130" s="27" t="str">
        <f>IF(ISBLANK(VLOOKUP(ROW()-8,[1]データ入力!$C:$W,11,FALSE)),"",VLOOKUP(ROW()-8,[1]データ入力!$C:$W,11,FALSE))</f>
        <v>天然</v>
      </c>
      <c r="F130" s="27" t="str">
        <f>IF(ISBLANK(VLOOKUP(ROW()-8,[1]データ入力!$C:$W,12,FALSE)),"",VLOOKUP(ROW()-8,[1]データ入力!$C:$W,12,FALSE))</f>
        <v/>
      </c>
      <c r="G13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(&lt;5.90)</v>
      </c>
      <c r="H13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(&lt;5.30)</v>
      </c>
      <c r="I13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30" s="29" t="str">
        <f>VLOOKUP(ROW()-8,[1]データ入力!$C:$W,15,FALSE)</f>
        <v>Ge</v>
      </c>
      <c r="K130" s="9" t="str">
        <f>VLOOKUP(ROW()-8,[1]データ入力!$C:$W,13,FALSE)</f>
        <v>制限なし</v>
      </c>
    </row>
    <row r="131" spans="1:11" ht="37.5" customHeight="1" x14ac:dyDescent="0.4">
      <c r="A131" s="25">
        <f>VLOOKUP(ROW()-8,[1]データ入力!$C:$W,17,FALSE)</f>
        <v>45485</v>
      </c>
      <c r="B131" s="26" t="str">
        <f>VLOOKUP(ROW()-8,[1]データ入力!$C:$W,6,FALSE)</f>
        <v>中之条町</v>
      </c>
      <c r="C131" s="27" t="str">
        <f>VLOOKUP(ROW()-8,[1]データ入力!$C:$W,21,FALSE)</f>
        <v>水産物（天然）</v>
      </c>
      <c r="D131" s="26" t="str">
        <f>VLOOKUP(ROW()-8,[1]データ入力!$C:$W,10,FALSE)</f>
        <v>イワナ</v>
      </c>
      <c r="E131" s="27" t="str">
        <f>IF(ISBLANK(VLOOKUP(ROW()-8,[1]データ入力!$C:$W,11,FALSE)),"",VLOOKUP(ROW()-8,[1]データ入力!$C:$W,11,FALSE))</f>
        <v>天然</v>
      </c>
      <c r="F131" s="27" t="str">
        <f>IF(ISBLANK(VLOOKUP(ROW()-8,[1]データ入力!$C:$W,12,FALSE)),"",VLOOKUP(ROW()-8,[1]データ入力!$C:$W,12,FALSE))</f>
        <v/>
      </c>
      <c r="G13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(&lt;5.80)</v>
      </c>
      <c r="H13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(&lt;21.6)</v>
      </c>
      <c r="I13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31" s="29" t="str">
        <f>VLOOKUP(ROW()-8,[1]データ入力!$C:$W,15,FALSE)</f>
        <v>Ge</v>
      </c>
      <c r="K131" s="9" t="str">
        <f>VLOOKUP(ROW()-8,[1]データ入力!$C:$W,13,FALSE)</f>
        <v>制限なし</v>
      </c>
    </row>
    <row r="132" spans="1:11" ht="37.5" customHeight="1" x14ac:dyDescent="0.4">
      <c r="A132" s="25">
        <f>VLOOKUP(ROW()-8,[1]データ入力!$C:$W,17,FALSE)</f>
        <v>45485</v>
      </c>
      <c r="B132" s="26" t="str">
        <f>VLOOKUP(ROW()-8,[1]データ入力!$C:$W,6,FALSE)</f>
        <v>中之条町</v>
      </c>
      <c r="C132" s="27" t="str">
        <f>VLOOKUP(ROW()-8,[1]データ入力!$C:$W,21,FALSE)</f>
        <v>水産物（天然）</v>
      </c>
      <c r="D132" s="26" t="str">
        <f>VLOOKUP(ROW()-8,[1]データ入力!$C:$W,10,FALSE)</f>
        <v>イワナ</v>
      </c>
      <c r="E132" s="27" t="str">
        <f>IF(ISBLANK(VLOOKUP(ROW()-8,[1]データ入力!$C:$W,11,FALSE)),"",VLOOKUP(ROW()-8,[1]データ入力!$C:$W,11,FALSE))</f>
        <v>天然</v>
      </c>
      <c r="F132" s="27" t="str">
        <f>IF(ISBLANK(VLOOKUP(ROW()-8,[1]データ入力!$C:$W,12,FALSE)),"",VLOOKUP(ROW()-8,[1]データ入力!$C:$W,12,FALSE))</f>
        <v/>
      </c>
      <c r="G13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(&lt;4.60)</v>
      </c>
      <c r="H13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(&lt;8.40)</v>
      </c>
      <c r="I13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32" s="29" t="str">
        <f>VLOOKUP(ROW()-8,[1]データ入力!$C:$W,15,FALSE)</f>
        <v>Ge</v>
      </c>
      <c r="K132" s="9" t="str">
        <f>VLOOKUP(ROW()-8,[1]データ入力!$C:$W,13,FALSE)</f>
        <v>制限なし</v>
      </c>
    </row>
    <row r="133" spans="1:11" ht="37.5" customHeight="1" x14ac:dyDescent="0.4">
      <c r="A133" s="25">
        <f>VLOOKUP(ROW()-8,[1]データ入力!$C:$W,17,FALSE)</f>
        <v>45485</v>
      </c>
      <c r="B133" s="26" t="str">
        <f>VLOOKUP(ROW()-8,[1]データ入力!$C:$W,6,FALSE)</f>
        <v>東吾妻町</v>
      </c>
      <c r="C133" s="27" t="str">
        <f>VLOOKUP(ROW()-8,[1]データ入力!$C:$W,21,FALSE)</f>
        <v>水産物（天然）</v>
      </c>
      <c r="D133" s="26" t="str">
        <f>VLOOKUP(ROW()-8,[1]データ入力!$C:$W,10,FALSE)</f>
        <v>イワナ</v>
      </c>
      <c r="E133" s="27" t="str">
        <f>IF(ISBLANK(VLOOKUP(ROW()-8,[1]データ入力!$C:$W,11,FALSE)),"",VLOOKUP(ROW()-8,[1]データ入力!$C:$W,11,FALSE))</f>
        <v>天然</v>
      </c>
      <c r="F133" s="27" t="str">
        <f>IF(ISBLANK(VLOOKUP(ROW()-8,[1]データ入力!$C:$W,12,FALSE)),"",VLOOKUP(ROW()-8,[1]データ入力!$C:$W,12,FALSE))</f>
        <v/>
      </c>
      <c r="G13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(&lt;3.90)</v>
      </c>
      <c r="H13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(&lt;12.7)</v>
      </c>
      <c r="I13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13</v>
      </c>
      <c r="J133" s="29" t="str">
        <f>VLOOKUP(ROW()-8,[1]データ入力!$C:$W,15,FALSE)</f>
        <v>Ge</v>
      </c>
      <c r="K133" s="9" t="str">
        <f>VLOOKUP(ROW()-8,[1]データ入力!$C:$W,13,FALSE)</f>
        <v>制限なし</v>
      </c>
    </row>
    <row r="134" spans="1:11" ht="37.5" customHeight="1" x14ac:dyDescent="0.4">
      <c r="A134" s="25">
        <f>VLOOKUP(ROW()-8,[1]データ入力!$C:$W,17,FALSE)</f>
        <v>45485</v>
      </c>
      <c r="B134" s="26" t="str">
        <f>VLOOKUP(ROW()-8,[1]データ入力!$C:$W,6,FALSE)</f>
        <v>東吾妻町</v>
      </c>
      <c r="C134" s="27" t="str">
        <f>VLOOKUP(ROW()-8,[1]データ入力!$C:$W,21,FALSE)</f>
        <v>水産物（天然）</v>
      </c>
      <c r="D134" s="26" t="str">
        <f>VLOOKUP(ROW()-8,[1]データ入力!$C:$W,10,FALSE)</f>
        <v>イワナ</v>
      </c>
      <c r="E134" s="27" t="str">
        <f>IF(ISBLANK(VLOOKUP(ROW()-8,[1]データ入力!$C:$W,11,FALSE)),"",VLOOKUP(ROW()-8,[1]データ入力!$C:$W,11,FALSE))</f>
        <v>天然</v>
      </c>
      <c r="F134" s="27" t="str">
        <f>IF(ISBLANK(VLOOKUP(ROW()-8,[1]データ入力!$C:$W,12,FALSE)),"",VLOOKUP(ROW()-8,[1]データ入力!$C:$W,12,FALSE))</f>
        <v/>
      </c>
      <c r="G13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(&lt;4.80)</v>
      </c>
      <c r="H13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(&lt;8.00)</v>
      </c>
      <c r="I13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8.0</v>
      </c>
      <c r="J134" s="29" t="str">
        <f>VLOOKUP(ROW()-8,[1]データ入力!$C:$W,15,FALSE)</f>
        <v>Ge</v>
      </c>
      <c r="K134" s="9" t="str">
        <f>VLOOKUP(ROW()-8,[1]データ入力!$C:$W,13,FALSE)</f>
        <v>制限なし</v>
      </c>
    </row>
    <row r="135" spans="1:11" ht="37.5" customHeight="1" x14ac:dyDescent="0.4">
      <c r="A135" s="25">
        <f>VLOOKUP(ROW()-8,[1]データ入力!$C:$W,17,FALSE)</f>
        <v>45485</v>
      </c>
      <c r="B135" s="26" t="str">
        <f>VLOOKUP(ROW()-8,[1]データ入力!$C:$W,6,FALSE)</f>
        <v>東吾妻町</v>
      </c>
      <c r="C135" s="27" t="str">
        <f>VLOOKUP(ROW()-8,[1]データ入力!$C:$W,21,FALSE)</f>
        <v>水産物（天然）</v>
      </c>
      <c r="D135" s="26" t="str">
        <f>VLOOKUP(ROW()-8,[1]データ入力!$C:$W,10,FALSE)</f>
        <v>イワナ</v>
      </c>
      <c r="E135" s="27" t="str">
        <f>IF(ISBLANK(VLOOKUP(ROW()-8,[1]データ入力!$C:$W,11,FALSE)),"",VLOOKUP(ROW()-8,[1]データ入力!$C:$W,11,FALSE))</f>
        <v>天然</v>
      </c>
      <c r="F135" s="27" t="str">
        <f>IF(ISBLANK(VLOOKUP(ROW()-8,[1]データ入力!$C:$W,12,FALSE)),"",VLOOKUP(ROW()-8,[1]データ入力!$C:$W,12,FALSE))</f>
        <v/>
      </c>
      <c r="G13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(&lt;8.00)</v>
      </c>
      <c r="H13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(&lt;8.00)</v>
      </c>
      <c r="I13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35" s="29" t="str">
        <f>VLOOKUP(ROW()-8,[1]データ入力!$C:$W,15,FALSE)</f>
        <v>Ge</v>
      </c>
      <c r="K135" s="9" t="str">
        <f>VLOOKUP(ROW()-8,[1]データ入力!$C:$W,13,FALSE)</f>
        <v>制限なし</v>
      </c>
    </row>
    <row r="136" spans="1:11" ht="37.5" customHeight="1" x14ac:dyDescent="0.4">
      <c r="A136" s="25">
        <f>VLOOKUP(ROW()-8,[1]データ入力!$C:$W,17,FALSE)</f>
        <v>45485</v>
      </c>
      <c r="B136" s="26" t="str">
        <f>VLOOKUP(ROW()-8,[1]データ入力!$C:$W,6,FALSE)</f>
        <v>東吾妻町</v>
      </c>
      <c r="C136" s="27" t="str">
        <f>VLOOKUP(ROW()-8,[1]データ入力!$C:$W,21,FALSE)</f>
        <v>水産物（天然）</v>
      </c>
      <c r="D136" s="26" t="str">
        <f>VLOOKUP(ROW()-8,[1]データ入力!$C:$W,10,FALSE)</f>
        <v>イワナ</v>
      </c>
      <c r="E136" s="27" t="str">
        <f>IF(ISBLANK(VLOOKUP(ROW()-8,[1]データ入力!$C:$W,11,FALSE)),"",VLOOKUP(ROW()-8,[1]データ入力!$C:$W,11,FALSE))</f>
        <v>天然</v>
      </c>
      <c r="F136" s="27" t="str">
        <f>IF(ISBLANK(VLOOKUP(ROW()-8,[1]データ入力!$C:$W,12,FALSE)),"",VLOOKUP(ROW()-8,[1]データ入力!$C:$W,12,FALSE))</f>
        <v/>
      </c>
      <c r="G13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(&lt;5.50)</v>
      </c>
      <c r="H13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(&lt;6.80)</v>
      </c>
      <c r="I13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6.8</v>
      </c>
      <c r="J136" s="29" t="str">
        <f>VLOOKUP(ROW()-8,[1]データ入力!$C:$W,15,FALSE)</f>
        <v>Ge</v>
      </c>
      <c r="K136" s="9" t="str">
        <f>VLOOKUP(ROW()-8,[1]データ入力!$C:$W,13,FALSE)</f>
        <v>制限なし</v>
      </c>
    </row>
    <row r="137" spans="1:11" ht="37.5" customHeight="1" x14ac:dyDescent="0.4">
      <c r="A137" s="25">
        <f>VLOOKUP(ROW()-8,[1]データ入力!$C:$W,17,FALSE)</f>
        <v>45485</v>
      </c>
      <c r="B137" s="26" t="str">
        <f>VLOOKUP(ROW()-8,[1]データ入力!$C:$W,6,FALSE)</f>
        <v>東吾妻町</v>
      </c>
      <c r="C137" s="27" t="str">
        <f>VLOOKUP(ROW()-8,[1]データ入力!$C:$W,21,FALSE)</f>
        <v>水産物（天然）</v>
      </c>
      <c r="D137" s="26" t="str">
        <f>VLOOKUP(ROW()-8,[1]データ入力!$C:$W,10,FALSE)</f>
        <v>イワナ</v>
      </c>
      <c r="E137" s="27" t="str">
        <f>IF(ISBLANK(VLOOKUP(ROW()-8,[1]データ入力!$C:$W,11,FALSE)),"",VLOOKUP(ROW()-8,[1]データ入力!$C:$W,11,FALSE))</f>
        <v>天然</v>
      </c>
      <c r="F137" s="27" t="str">
        <f>IF(ISBLANK(VLOOKUP(ROW()-8,[1]データ入力!$C:$W,12,FALSE)),"",VLOOKUP(ROW()-8,[1]データ入力!$C:$W,12,FALSE))</f>
        <v/>
      </c>
      <c r="G13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(&lt;5.80)</v>
      </c>
      <c r="H13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(&lt;21.5)</v>
      </c>
      <c r="I13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22</v>
      </c>
      <c r="J137" s="29" t="str">
        <f>VLOOKUP(ROW()-8,[1]データ入力!$C:$W,15,FALSE)</f>
        <v>Ge</v>
      </c>
      <c r="K137" s="9" t="str">
        <f>VLOOKUP(ROW()-8,[1]データ入力!$C:$W,13,FALSE)</f>
        <v>制限なし</v>
      </c>
    </row>
    <row r="138" spans="1:11" ht="37.5" customHeight="1" x14ac:dyDescent="0.4">
      <c r="A138" s="25">
        <f>VLOOKUP(ROW()-8,[1]データ入力!$C:$W,17,FALSE)</f>
        <v>45497</v>
      </c>
      <c r="B138" s="26" t="str">
        <f>VLOOKUP(ROW()-8,[1]データ入力!$C:$W,6,FALSE)</f>
        <v>甘楽町</v>
      </c>
      <c r="C138" s="27" t="str">
        <f>VLOOKUP(ROW()-8,[1]データ入力!$C:$W,21,FALSE)</f>
        <v>きのこ類（栽培）</v>
      </c>
      <c r="D138" s="26" t="str">
        <f>VLOOKUP(ROW()-8,[1]データ入力!$C:$W,10,FALSE)</f>
        <v>シイタケ</v>
      </c>
      <c r="E138" s="27" t="str">
        <f>IF(ISBLANK(VLOOKUP(ROW()-8,[1]データ入力!$C:$W,11,FALSE)),"",VLOOKUP(ROW()-8,[1]データ入力!$C:$W,11,FALSE))</f>
        <v>栽培</v>
      </c>
      <c r="F138" s="27" t="str">
        <f>IF(ISBLANK(VLOOKUP(ROW()-8,[1]データ入力!$C:$W,12,FALSE)),"",VLOOKUP(ROW()-8,[1]データ入力!$C:$W,12,FALSE))</f>
        <v>原木、施設</v>
      </c>
      <c r="G13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(&lt;9.45)</v>
      </c>
      <c r="H13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9.67</v>
      </c>
      <c r="I13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9.7</v>
      </c>
      <c r="J138" s="29" t="str">
        <f>VLOOKUP(ROW()-8,[1]データ入力!$C:$W,15,FALSE)</f>
        <v>Ge</v>
      </c>
      <c r="K138" s="9" t="str">
        <f>VLOOKUP(ROW()-8,[1]データ入力!$C:$W,13,FALSE)</f>
        <v>制限なし</v>
      </c>
    </row>
    <row r="139" spans="1:11" ht="37.5" customHeight="1" x14ac:dyDescent="0.4">
      <c r="A139" s="25">
        <f>VLOOKUP(ROW()-8,[1]データ入力!$C:$W,17,FALSE)</f>
        <v>45511</v>
      </c>
      <c r="B139" s="26" t="str">
        <f>VLOOKUP(ROW()-8,[1]データ入力!$C:$W,6,FALSE)</f>
        <v>昭和村</v>
      </c>
      <c r="C139" s="27" t="str">
        <f>VLOOKUP(ROW()-8,[1]データ入力!$C:$W,21,FALSE)</f>
        <v>野菜</v>
      </c>
      <c r="D139" s="26" t="str">
        <f>VLOOKUP(ROW()-8,[1]データ入力!$C:$W,10,FALSE)</f>
        <v>レタス</v>
      </c>
      <c r="E139" s="27" t="str">
        <f>IF(ISBLANK(VLOOKUP(ROW()-8,[1]データ入力!$C:$W,11,FALSE)),"",VLOOKUP(ROW()-8,[1]データ入力!$C:$W,11,FALSE))</f>
        <v/>
      </c>
      <c r="F139" s="27" t="str">
        <f>IF(ISBLANK(VLOOKUP(ROW()-8,[1]データ入力!$C:$W,12,FALSE)),"",VLOOKUP(ROW()-8,[1]データ入力!$C:$W,12,FALSE))</f>
        <v>露地栽培</v>
      </c>
      <c r="G13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(&lt;2.50)</v>
      </c>
      <c r="H13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(&lt;2.20)</v>
      </c>
      <c r="I13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39" s="29" t="str">
        <f>VLOOKUP(ROW()-8,[1]データ入力!$C:$W,15,FALSE)</f>
        <v>Ｇｅ</v>
      </c>
      <c r="K139" s="9" t="str">
        <f>VLOOKUP(ROW()-8,[1]データ入力!$C:$W,13,FALSE)</f>
        <v>制限なし</v>
      </c>
    </row>
    <row r="140" spans="1:11" ht="37.5" customHeight="1" x14ac:dyDescent="0.4">
      <c r="A140" s="25">
        <f>VLOOKUP(ROW()-8,[1]データ入力!$C:$W,17,FALSE)</f>
        <v>45532</v>
      </c>
      <c r="B140" s="26" t="str">
        <f>VLOOKUP(ROW()-8,[1]データ入力!$C:$W,6,FALSE)</f>
        <v>前橋市</v>
      </c>
      <c r="C140" s="27" t="str">
        <f>VLOOKUP(ROW()-8,[1]データ入力!$C:$W,21,FALSE)</f>
        <v>水産物（天然）</v>
      </c>
      <c r="D140" s="26" t="str">
        <f>VLOOKUP(ROW()-8,[1]データ入力!$C:$W,10,FALSE)</f>
        <v>ワカサギ</v>
      </c>
      <c r="E140" s="27" t="str">
        <f>IF(ISBLANK(VLOOKUP(ROW()-8,[1]データ入力!$C:$W,11,FALSE)),"",VLOOKUP(ROW()-8,[1]データ入力!$C:$W,11,FALSE))</f>
        <v>天然</v>
      </c>
      <c r="F140" s="27" t="str">
        <f>IF(ISBLANK(VLOOKUP(ROW()-8,[1]データ入力!$C:$W,12,FALSE)),"",VLOOKUP(ROW()-8,[1]データ入力!$C:$W,12,FALSE))</f>
        <v/>
      </c>
      <c r="G14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(&lt;3.70)</v>
      </c>
      <c r="H14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15.9</v>
      </c>
      <c r="I14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16</v>
      </c>
      <c r="J140" s="29" t="str">
        <f>VLOOKUP(ROW()-8,[1]データ入力!$C:$W,15,FALSE)</f>
        <v>Ge</v>
      </c>
      <c r="K140" s="9" t="str">
        <f>VLOOKUP(ROW()-8,[1]データ入力!$C:$W,13,FALSE)</f>
        <v>制限なし</v>
      </c>
    </row>
    <row r="141" spans="1:11" ht="37.5" customHeight="1" x14ac:dyDescent="0.4">
      <c r="A141" s="25">
        <f>VLOOKUP(ROW()-8,[1]データ入力!$C:$W,17,FALSE)</f>
        <v>45532</v>
      </c>
      <c r="B141" s="26" t="str">
        <f>VLOOKUP(ROW()-8,[1]データ入力!$C:$W,6,FALSE)</f>
        <v>高崎市</v>
      </c>
      <c r="C141" s="27" t="str">
        <f>VLOOKUP(ROW()-8,[1]データ入力!$C:$W,21,FALSE)</f>
        <v>水産物（天然）</v>
      </c>
      <c r="D141" s="26" t="str">
        <f>VLOOKUP(ROW()-8,[1]データ入力!$C:$W,10,FALSE)</f>
        <v>ワカサギ</v>
      </c>
      <c r="E141" s="27" t="str">
        <f>IF(ISBLANK(VLOOKUP(ROW()-8,[1]データ入力!$C:$W,11,FALSE)),"",VLOOKUP(ROW()-8,[1]データ入力!$C:$W,11,FALSE))</f>
        <v>天然</v>
      </c>
      <c r="F141" s="27" t="str">
        <f>IF(ISBLANK(VLOOKUP(ROW()-8,[1]データ入力!$C:$W,12,FALSE)),"",VLOOKUP(ROW()-8,[1]データ入力!$C:$W,12,FALSE))</f>
        <v/>
      </c>
      <c r="G14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(&lt;3.10)</v>
      </c>
      <c r="H14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7.62</v>
      </c>
      <c r="I14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7.6</v>
      </c>
      <c r="J141" s="29" t="str">
        <f>VLOOKUP(ROW()-8,[1]データ入力!$C:$W,15,FALSE)</f>
        <v>Ge</v>
      </c>
      <c r="K141" s="9" t="str">
        <f>VLOOKUP(ROW()-8,[1]データ入力!$C:$W,13,FALSE)</f>
        <v>制限なし</v>
      </c>
    </row>
    <row r="142" spans="1:11" ht="37.5" customHeight="1" x14ac:dyDescent="0.4">
      <c r="A142" s="25">
        <f>VLOOKUP(ROW()-8,[1]データ入力!$C:$W,17,FALSE)</f>
        <v>45541</v>
      </c>
      <c r="B142" s="26" t="str">
        <f>VLOOKUP(ROW()-8,[1]データ入力!$C:$W,6,FALSE)</f>
        <v>渋川市</v>
      </c>
      <c r="C142" s="27" t="str">
        <f>VLOOKUP(ROW()-8,[1]データ入力!$C:$W,21,FALSE)</f>
        <v>水産物（天然）</v>
      </c>
      <c r="D142" s="26" t="str">
        <f>VLOOKUP(ROW()-8,[1]データ入力!$C:$W,10,FALSE)</f>
        <v>ヤマメ</v>
      </c>
      <c r="E142" s="27" t="str">
        <f>IF(ISBLANK(VLOOKUP(ROW()-8,[1]データ入力!$C:$W,11,FALSE)),"",VLOOKUP(ROW()-8,[1]データ入力!$C:$W,11,FALSE))</f>
        <v>天然</v>
      </c>
      <c r="F142" s="27" t="str">
        <f>IF(ISBLANK(VLOOKUP(ROW()-8,[1]データ入力!$C:$W,12,FALSE)),"",VLOOKUP(ROW()-8,[1]データ入力!$C:$W,12,FALSE))</f>
        <v/>
      </c>
      <c r="G14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(&lt;4.60)</v>
      </c>
      <c r="H14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(&lt;3.80)</v>
      </c>
      <c r="I14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42" s="29" t="str">
        <f>VLOOKUP(ROW()-8,[1]データ入力!$C:$W,15,FALSE)</f>
        <v>Ge</v>
      </c>
      <c r="K142" s="9" t="str">
        <f>VLOOKUP(ROW()-8,[1]データ入力!$C:$W,13,FALSE)</f>
        <v>制限なし</v>
      </c>
    </row>
    <row r="143" spans="1:11" ht="37.5" customHeight="1" x14ac:dyDescent="0.4">
      <c r="A143" s="25">
        <f>VLOOKUP(ROW()-8,[1]データ入力!$C:$W,17,FALSE)</f>
        <v>45541</v>
      </c>
      <c r="B143" s="26" t="str">
        <f>VLOOKUP(ROW()-8,[1]データ入力!$C:$W,6,FALSE)</f>
        <v>渋川市</v>
      </c>
      <c r="C143" s="27" t="str">
        <f>VLOOKUP(ROW()-8,[1]データ入力!$C:$W,21,FALSE)</f>
        <v>水産物（天然）</v>
      </c>
      <c r="D143" s="26" t="str">
        <f>VLOOKUP(ROW()-8,[1]データ入力!$C:$W,10,FALSE)</f>
        <v>ヤマメ</v>
      </c>
      <c r="E143" s="27" t="str">
        <f>IF(ISBLANK(VLOOKUP(ROW()-8,[1]データ入力!$C:$W,11,FALSE)),"",VLOOKUP(ROW()-8,[1]データ入力!$C:$W,11,FALSE))</f>
        <v>天然</v>
      </c>
      <c r="F143" s="27" t="str">
        <f>IF(ISBLANK(VLOOKUP(ROW()-8,[1]データ入力!$C:$W,12,FALSE)),"",VLOOKUP(ROW()-8,[1]データ入力!$C:$W,12,FALSE))</f>
        <v/>
      </c>
      <c r="G14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(&lt;4.70)</v>
      </c>
      <c r="H14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(&lt;5.30)</v>
      </c>
      <c r="I14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43" s="29" t="str">
        <f>VLOOKUP(ROW()-8,[1]データ入力!$C:$W,15,FALSE)</f>
        <v>Ge</v>
      </c>
      <c r="K143" s="9" t="str">
        <f>VLOOKUP(ROW()-8,[1]データ入力!$C:$W,13,FALSE)</f>
        <v>制限なし</v>
      </c>
    </row>
    <row r="144" spans="1:11" ht="37.5" customHeight="1" x14ac:dyDescent="0.4">
      <c r="A144" s="25">
        <f>VLOOKUP(ROW()-8,[1]データ入力!$C:$W,17,FALSE)</f>
        <v>45541</v>
      </c>
      <c r="B144" s="26" t="str">
        <f>VLOOKUP(ROW()-8,[1]データ入力!$C:$W,6,FALSE)</f>
        <v>中之条町</v>
      </c>
      <c r="C144" s="27" t="str">
        <f>VLOOKUP(ROW()-8,[1]データ入力!$C:$W,21,FALSE)</f>
        <v>水産物（天然）</v>
      </c>
      <c r="D144" s="26" t="str">
        <f>VLOOKUP(ROW()-8,[1]データ入力!$C:$W,10,FALSE)</f>
        <v>ヤマメ</v>
      </c>
      <c r="E144" s="27" t="str">
        <f>IF(ISBLANK(VLOOKUP(ROW()-8,[1]データ入力!$C:$W,11,FALSE)),"",VLOOKUP(ROW()-8,[1]データ入力!$C:$W,11,FALSE))</f>
        <v>天然</v>
      </c>
      <c r="F144" s="27" t="str">
        <f>IF(ISBLANK(VLOOKUP(ROW()-8,[1]データ入力!$C:$W,12,FALSE)),"",VLOOKUP(ROW()-8,[1]データ入力!$C:$W,12,FALSE))</f>
        <v/>
      </c>
      <c r="G14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(&lt;3.70)</v>
      </c>
      <c r="H14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4.30</v>
      </c>
      <c r="I14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4.3</v>
      </c>
      <c r="J144" s="29" t="str">
        <f>VLOOKUP(ROW()-8,[1]データ入力!$C:$W,15,FALSE)</f>
        <v>Ge</v>
      </c>
      <c r="K144" s="9" t="str">
        <f>VLOOKUP(ROW()-8,[1]データ入力!$C:$W,13,FALSE)</f>
        <v>制限なし</v>
      </c>
    </row>
    <row r="145" spans="1:11" ht="37.5" customHeight="1" x14ac:dyDescent="0.4">
      <c r="A145" s="25">
        <f>VLOOKUP(ROW()-8,[1]データ入力!$C:$W,17,FALSE)</f>
        <v>45541</v>
      </c>
      <c r="B145" s="26" t="str">
        <f>VLOOKUP(ROW()-8,[1]データ入力!$C:$W,6,FALSE)</f>
        <v>中之条町</v>
      </c>
      <c r="C145" s="27" t="str">
        <f>VLOOKUP(ROW()-8,[1]データ入力!$C:$W,21,FALSE)</f>
        <v>水産物（天然）</v>
      </c>
      <c r="D145" s="26" t="str">
        <f>VLOOKUP(ROW()-8,[1]データ入力!$C:$W,10,FALSE)</f>
        <v>ヤマメ</v>
      </c>
      <c r="E145" s="27" t="str">
        <f>IF(ISBLANK(VLOOKUP(ROW()-8,[1]データ入力!$C:$W,11,FALSE)),"",VLOOKUP(ROW()-8,[1]データ入力!$C:$W,11,FALSE))</f>
        <v>天然</v>
      </c>
      <c r="F145" s="27" t="str">
        <f>IF(ISBLANK(VLOOKUP(ROW()-8,[1]データ入力!$C:$W,12,FALSE)),"",VLOOKUP(ROW()-8,[1]データ入力!$C:$W,12,FALSE))</f>
        <v/>
      </c>
      <c r="G14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(&lt;6.00)</v>
      </c>
      <c r="H14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22.5</v>
      </c>
      <c r="I14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23</v>
      </c>
      <c r="J145" s="29" t="str">
        <f>VLOOKUP(ROW()-8,[1]データ入力!$C:$W,15,FALSE)</f>
        <v>Ge</v>
      </c>
      <c r="K145" s="9" t="str">
        <f>VLOOKUP(ROW()-8,[1]データ入力!$C:$W,13,FALSE)</f>
        <v>制限なし</v>
      </c>
    </row>
    <row r="146" spans="1:11" ht="37.5" customHeight="1" x14ac:dyDescent="0.4">
      <c r="A146" s="25">
        <f>VLOOKUP(ROW()-8,[1]データ入力!$C:$W,17,FALSE)</f>
        <v>45541</v>
      </c>
      <c r="B146" s="26" t="str">
        <f>VLOOKUP(ROW()-8,[1]データ入力!$C:$W,6,FALSE)</f>
        <v>中之条町</v>
      </c>
      <c r="C146" s="27" t="str">
        <f>VLOOKUP(ROW()-8,[1]データ入力!$C:$W,21,FALSE)</f>
        <v>水産物（天然）</v>
      </c>
      <c r="D146" s="26" t="str">
        <f>VLOOKUP(ROW()-8,[1]データ入力!$C:$W,10,FALSE)</f>
        <v>ヤマメ</v>
      </c>
      <c r="E146" s="27" t="str">
        <f>IF(ISBLANK(VLOOKUP(ROW()-8,[1]データ入力!$C:$W,11,FALSE)),"",VLOOKUP(ROW()-8,[1]データ入力!$C:$W,11,FALSE))</f>
        <v>天然</v>
      </c>
      <c r="F146" s="27" t="str">
        <f>IF(ISBLANK(VLOOKUP(ROW()-8,[1]データ入力!$C:$W,12,FALSE)),"",VLOOKUP(ROW()-8,[1]データ入力!$C:$W,12,FALSE))</f>
        <v/>
      </c>
      <c r="G14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(&lt;4.90)</v>
      </c>
      <c r="H14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(&lt;5.00)</v>
      </c>
      <c r="I14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46" s="29" t="str">
        <f>VLOOKUP(ROW()-8,[1]データ入力!$C:$W,15,FALSE)</f>
        <v>Ge</v>
      </c>
      <c r="K146" s="9" t="str">
        <f>VLOOKUP(ROW()-8,[1]データ入力!$C:$W,13,FALSE)</f>
        <v>制限なし</v>
      </c>
    </row>
    <row r="147" spans="1:11" ht="37.5" customHeight="1" x14ac:dyDescent="0.4">
      <c r="A147" s="25">
        <f>VLOOKUP(ROW()-8,[1]データ入力!$C:$W,17,FALSE)</f>
        <v>45541</v>
      </c>
      <c r="B147" s="26" t="str">
        <f>VLOOKUP(ROW()-8,[1]データ入力!$C:$W,6,FALSE)</f>
        <v>東吾妻町</v>
      </c>
      <c r="C147" s="27" t="str">
        <f>VLOOKUP(ROW()-8,[1]データ入力!$C:$W,21,FALSE)</f>
        <v>水産物（天然）</v>
      </c>
      <c r="D147" s="26" t="str">
        <f>VLOOKUP(ROW()-8,[1]データ入力!$C:$W,10,FALSE)</f>
        <v>ヤマメ</v>
      </c>
      <c r="E147" s="27" t="str">
        <f>IF(ISBLANK(VLOOKUP(ROW()-8,[1]データ入力!$C:$W,11,FALSE)),"",VLOOKUP(ROW()-8,[1]データ入力!$C:$W,11,FALSE))</f>
        <v>天然</v>
      </c>
      <c r="F147" s="27" t="str">
        <f>IF(ISBLANK(VLOOKUP(ROW()-8,[1]データ入力!$C:$W,12,FALSE)),"",VLOOKUP(ROW()-8,[1]データ入力!$C:$W,12,FALSE))</f>
        <v/>
      </c>
      <c r="G14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(&lt;4.40)</v>
      </c>
      <c r="H14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(&lt;4.80)</v>
      </c>
      <c r="I14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47" s="29" t="str">
        <f>VLOOKUP(ROW()-8,[1]データ入力!$C:$W,15,FALSE)</f>
        <v>Ge</v>
      </c>
      <c r="K147" s="9" t="str">
        <f>VLOOKUP(ROW()-8,[1]データ入力!$C:$W,13,FALSE)</f>
        <v>制限なし</v>
      </c>
    </row>
    <row r="148" spans="1:11" ht="37.5" customHeight="1" x14ac:dyDescent="0.4">
      <c r="A148" s="25">
        <f>VLOOKUP(ROW()-8,[1]データ入力!$C:$W,17,FALSE)</f>
        <v>45541</v>
      </c>
      <c r="B148" s="26" t="str">
        <f>VLOOKUP(ROW()-8,[1]データ入力!$C:$W,6,FALSE)</f>
        <v>東吾妻町</v>
      </c>
      <c r="C148" s="27" t="str">
        <f>VLOOKUP(ROW()-8,[1]データ入力!$C:$W,21,FALSE)</f>
        <v>水産物（天然）</v>
      </c>
      <c r="D148" s="26" t="str">
        <f>VLOOKUP(ROW()-8,[1]データ入力!$C:$W,10,FALSE)</f>
        <v>ヤマメ</v>
      </c>
      <c r="E148" s="27" t="str">
        <f>IF(ISBLANK(VLOOKUP(ROW()-8,[1]データ入力!$C:$W,11,FALSE)),"",VLOOKUP(ROW()-8,[1]データ入力!$C:$W,11,FALSE))</f>
        <v>天然</v>
      </c>
      <c r="F148" s="27" t="str">
        <f>IF(ISBLANK(VLOOKUP(ROW()-8,[1]データ入力!$C:$W,12,FALSE)),"",VLOOKUP(ROW()-8,[1]データ入力!$C:$W,12,FALSE))</f>
        <v/>
      </c>
      <c r="G14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(&lt;4.10)</v>
      </c>
      <c r="H14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10.1</v>
      </c>
      <c r="I14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10</v>
      </c>
      <c r="J148" s="29" t="str">
        <f>VLOOKUP(ROW()-8,[1]データ入力!$C:$W,15,FALSE)</f>
        <v>Ge</v>
      </c>
      <c r="K148" s="9" t="str">
        <f>VLOOKUP(ROW()-8,[1]データ入力!$C:$W,13,FALSE)</f>
        <v>制限なし</v>
      </c>
    </row>
    <row r="149" spans="1:11" ht="37.5" customHeight="1" x14ac:dyDescent="0.4">
      <c r="A149" s="25">
        <f>VLOOKUP(ROW()-8,[1]データ入力!$C:$W,17,FALSE)</f>
        <v>45541</v>
      </c>
      <c r="B149" s="26" t="str">
        <f>VLOOKUP(ROW()-8,[1]データ入力!$C:$W,6,FALSE)</f>
        <v>東吾妻町</v>
      </c>
      <c r="C149" s="27" t="str">
        <f>VLOOKUP(ROW()-8,[1]データ入力!$C:$W,21,FALSE)</f>
        <v>水産物（天然）</v>
      </c>
      <c r="D149" s="26" t="str">
        <f>VLOOKUP(ROW()-8,[1]データ入力!$C:$W,10,FALSE)</f>
        <v>ヤマメ</v>
      </c>
      <c r="E149" s="27" t="str">
        <f>IF(ISBLANK(VLOOKUP(ROW()-8,[1]データ入力!$C:$W,11,FALSE)),"",VLOOKUP(ROW()-8,[1]データ入力!$C:$W,11,FALSE))</f>
        <v>天然</v>
      </c>
      <c r="F149" s="27" t="str">
        <f>IF(ISBLANK(VLOOKUP(ROW()-8,[1]データ入力!$C:$W,12,FALSE)),"",VLOOKUP(ROW()-8,[1]データ入力!$C:$W,12,FALSE))</f>
        <v/>
      </c>
      <c r="G14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(&lt;4.50)</v>
      </c>
      <c r="H14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5.60</v>
      </c>
      <c r="I14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5.6</v>
      </c>
      <c r="J149" s="29" t="str">
        <f>VLOOKUP(ROW()-8,[1]データ入力!$C:$W,15,FALSE)</f>
        <v>Ge</v>
      </c>
      <c r="K149" s="9" t="str">
        <f>VLOOKUP(ROW()-8,[1]データ入力!$C:$W,13,FALSE)</f>
        <v>制限なし</v>
      </c>
    </row>
    <row r="150" spans="1:11" ht="37.5" customHeight="1" x14ac:dyDescent="0.4">
      <c r="A150" s="25">
        <f>VLOOKUP(ROW()-8,[1]データ入力!$C:$W,17,FALSE)</f>
        <v>45541</v>
      </c>
      <c r="B150" s="26" t="str">
        <f>VLOOKUP(ROW()-8,[1]データ入力!$C:$W,6,FALSE)</f>
        <v>東吾妻町</v>
      </c>
      <c r="C150" s="27" t="str">
        <f>VLOOKUP(ROW()-8,[1]データ入力!$C:$W,21,FALSE)</f>
        <v>水産物（天然）</v>
      </c>
      <c r="D150" s="26" t="str">
        <f>VLOOKUP(ROW()-8,[1]データ入力!$C:$W,10,FALSE)</f>
        <v>ヤマメ</v>
      </c>
      <c r="E150" s="27" t="str">
        <f>IF(ISBLANK(VLOOKUP(ROW()-8,[1]データ入力!$C:$W,11,FALSE)),"",VLOOKUP(ROW()-8,[1]データ入力!$C:$W,11,FALSE))</f>
        <v>天然</v>
      </c>
      <c r="F150" s="27" t="str">
        <f>IF(ISBLANK(VLOOKUP(ROW()-8,[1]データ入力!$C:$W,12,FALSE)),"",VLOOKUP(ROW()-8,[1]データ入力!$C:$W,12,FALSE))</f>
        <v/>
      </c>
      <c r="G15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(&lt;5.60)</v>
      </c>
      <c r="H15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8.54</v>
      </c>
      <c r="I15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8.5</v>
      </c>
      <c r="J150" s="29" t="str">
        <f>VLOOKUP(ROW()-8,[1]データ入力!$C:$W,15,FALSE)</f>
        <v>Ge</v>
      </c>
      <c r="K150" s="9" t="str">
        <f>VLOOKUP(ROW()-8,[1]データ入力!$C:$W,13,FALSE)</f>
        <v>制限なし</v>
      </c>
    </row>
    <row r="151" spans="1:11" ht="37.5" customHeight="1" x14ac:dyDescent="0.4">
      <c r="A151" s="25">
        <f>VLOOKUP(ROW()-8,[1]データ入力!$C:$W,17,FALSE)</f>
        <v>45541</v>
      </c>
      <c r="B151" s="26" t="str">
        <f>VLOOKUP(ROW()-8,[1]データ入力!$C:$W,6,FALSE)</f>
        <v>東吾妻町</v>
      </c>
      <c r="C151" s="27" t="str">
        <f>VLOOKUP(ROW()-8,[1]データ入力!$C:$W,21,FALSE)</f>
        <v>水産物（天然）</v>
      </c>
      <c r="D151" s="26" t="str">
        <f>VLOOKUP(ROW()-8,[1]データ入力!$C:$W,10,FALSE)</f>
        <v>ヤマメ</v>
      </c>
      <c r="E151" s="27" t="str">
        <f>IF(ISBLANK(VLOOKUP(ROW()-8,[1]データ入力!$C:$W,11,FALSE)),"",VLOOKUP(ROW()-8,[1]データ入力!$C:$W,11,FALSE))</f>
        <v>天然</v>
      </c>
      <c r="F151" s="27" t="str">
        <f>IF(ISBLANK(VLOOKUP(ROW()-8,[1]データ入力!$C:$W,12,FALSE)),"",VLOOKUP(ROW()-8,[1]データ入力!$C:$W,12,FALSE))</f>
        <v/>
      </c>
      <c r="G15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(&lt;4.70)</v>
      </c>
      <c r="H15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5.29</v>
      </c>
      <c r="I15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5.3</v>
      </c>
      <c r="J151" s="29" t="str">
        <f>VLOOKUP(ROW()-8,[1]データ入力!$C:$W,15,FALSE)</f>
        <v>Ge</v>
      </c>
      <c r="K151" s="9" t="str">
        <f>VLOOKUP(ROW()-8,[1]データ入力!$C:$W,13,FALSE)</f>
        <v>制限なし</v>
      </c>
    </row>
    <row r="152" spans="1:11" ht="37.5" customHeight="1" x14ac:dyDescent="0.4">
      <c r="A152" s="25">
        <f>VLOOKUP(ROW()-8,[1]データ入力!$C:$W,17,FALSE)</f>
        <v>45541</v>
      </c>
      <c r="B152" s="26" t="str">
        <f>VLOOKUP(ROW()-8,[1]データ入力!$C:$W,6,FALSE)</f>
        <v>中之条町</v>
      </c>
      <c r="C152" s="27" t="str">
        <f>VLOOKUP(ROW()-8,[1]データ入力!$C:$W,21,FALSE)</f>
        <v>水産物（天然）</v>
      </c>
      <c r="D152" s="26" t="str">
        <f>VLOOKUP(ROW()-8,[1]データ入力!$C:$W,10,FALSE)</f>
        <v>イワナ</v>
      </c>
      <c r="E152" s="27" t="str">
        <f>IF(ISBLANK(VLOOKUP(ROW()-8,[1]データ入力!$C:$W,11,FALSE)),"",VLOOKUP(ROW()-8,[1]データ入力!$C:$W,11,FALSE))</f>
        <v>天然</v>
      </c>
      <c r="F152" s="27" t="str">
        <f>IF(ISBLANK(VLOOKUP(ROW()-8,[1]データ入力!$C:$W,12,FALSE)),"",VLOOKUP(ROW()-8,[1]データ入力!$C:$W,12,FALSE))</f>
        <v/>
      </c>
      <c r="G15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(&lt;4.80)</v>
      </c>
      <c r="H15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10.4</v>
      </c>
      <c r="I15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10</v>
      </c>
      <c r="J152" s="29" t="str">
        <f>VLOOKUP(ROW()-8,[1]データ入力!$C:$W,15,FALSE)</f>
        <v>Ge</v>
      </c>
      <c r="K152" s="9" t="str">
        <f>VLOOKUP(ROW()-8,[1]データ入力!$C:$W,13,FALSE)</f>
        <v>制限なし</v>
      </c>
    </row>
    <row r="153" spans="1:11" ht="37.5" customHeight="1" x14ac:dyDescent="0.4">
      <c r="A153" s="25">
        <f>VLOOKUP(ROW()-8,[1]データ入力!$C:$W,17,FALSE)</f>
        <v>45541</v>
      </c>
      <c r="B153" s="26" t="str">
        <f>VLOOKUP(ROW()-8,[1]データ入力!$C:$W,6,FALSE)</f>
        <v>中之条町</v>
      </c>
      <c r="C153" s="27" t="str">
        <f>VLOOKUP(ROW()-8,[1]データ入力!$C:$W,21,FALSE)</f>
        <v>水産物（天然）</v>
      </c>
      <c r="D153" s="26" t="str">
        <f>VLOOKUP(ROW()-8,[1]データ入力!$C:$W,10,FALSE)</f>
        <v>イワナ</v>
      </c>
      <c r="E153" s="27" t="str">
        <f>IF(ISBLANK(VLOOKUP(ROW()-8,[1]データ入力!$C:$W,11,FALSE)),"",VLOOKUP(ROW()-8,[1]データ入力!$C:$W,11,FALSE))</f>
        <v>天然</v>
      </c>
      <c r="F153" s="27" t="str">
        <f>IF(ISBLANK(VLOOKUP(ROW()-8,[1]データ入力!$C:$W,12,FALSE)),"",VLOOKUP(ROW()-8,[1]データ入力!$C:$W,12,FALSE))</f>
        <v/>
      </c>
      <c r="G15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(&lt;6.00)</v>
      </c>
      <c r="H15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10.1</v>
      </c>
      <c r="I15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10</v>
      </c>
      <c r="J153" s="29" t="str">
        <f>VLOOKUP(ROW()-8,[1]データ入力!$C:$W,15,FALSE)</f>
        <v>Ge</v>
      </c>
      <c r="K153" s="9" t="str">
        <f>VLOOKUP(ROW()-8,[1]データ入力!$C:$W,13,FALSE)</f>
        <v>制限なし</v>
      </c>
    </row>
    <row r="154" spans="1:11" ht="37.5" customHeight="1" x14ac:dyDescent="0.4">
      <c r="A154" s="25">
        <f>VLOOKUP(ROW()-8,[1]データ入力!$C:$W,17,FALSE)</f>
        <v>45541</v>
      </c>
      <c r="B154" s="26" t="str">
        <f>VLOOKUP(ROW()-8,[1]データ入力!$C:$W,6,FALSE)</f>
        <v>中之条町</v>
      </c>
      <c r="C154" s="27" t="str">
        <f>VLOOKUP(ROW()-8,[1]データ入力!$C:$W,21,FALSE)</f>
        <v>水産物（天然）</v>
      </c>
      <c r="D154" s="26" t="str">
        <f>VLOOKUP(ROW()-8,[1]データ入力!$C:$W,10,FALSE)</f>
        <v>イワナ</v>
      </c>
      <c r="E154" s="27" t="str">
        <f>IF(ISBLANK(VLOOKUP(ROW()-8,[1]データ入力!$C:$W,11,FALSE)),"",VLOOKUP(ROW()-8,[1]データ入力!$C:$W,11,FALSE))</f>
        <v>天然</v>
      </c>
      <c r="F154" s="27" t="str">
        <f>IF(ISBLANK(VLOOKUP(ROW()-8,[1]データ入力!$C:$W,12,FALSE)),"",VLOOKUP(ROW()-8,[1]データ入力!$C:$W,12,FALSE))</f>
        <v/>
      </c>
      <c r="G15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(&lt;5.60)</v>
      </c>
      <c r="H15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7.41</v>
      </c>
      <c r="I15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7.4</v>
      </c>
      <c r="J154" s="29" t="str">
        <f>VLOOKUP(ROW()-8,[1]データ入力!$C:$W,15,FALSE)</f>
        <v>Ge</v>
      </c>
      <c r="K154" s="9" t="str">
        <f>VLOOKUP(ROW()-8,[1]データ入力!$C:$W,13,FALSE)</f>
        <v>制限なし</v>
      </c>
    </row>
    <row r="155" spans="1:11" ht="37.5" customHeight="1" x14ac:dyDescent="0.4">
      <c r="A155" s="25">
        <f>VLOOKUP(ROW()-8,[1]データ入力!$C:$W,17,FALSE)</f>
        <v>45541</v>
      </c>
      <c r="B155" s="26" t="str">
        <f>VLOOKUP(ROW()-8,[1]データ入力!$C:$W,6,FALSE)</f>
        <v>東吾妻町</v>
      </c>
      <c r="C155" s="27" t="str">
        <f>VLOOKUP(ROW()-8,[1]データ入力!$C:$W,21,FALSE)</f>
        <v>水産物（天然）</v>
      </c>
      <c r="D155" s="26" t="str">
        <f>VLOOKUP(ROW()-8,[1]データ入力!$C:$W,10,FALSE)</f>
        <v>イワナ</v>
      </c>
      <c r="E155" s="27" t="str">
        <f>IF(ISBLANK(VLOOKUP(ROW()-8,[1]データ入力!$C:$W,11,FALSE)),"",VLOOKUP(ROW()-8,[1]データ入力!$C:$W,11,FALSE))</f>
        <v>天然</v>
      </c>
      <c r="F155" s="27" t="str">
        <f>IF(ISBLANK(VLOOKUP(ROW()-8,[1]データ入力!$C:$W,12,FALSE)),"",VLOOKUP(ROW()-8,[1]データ入力!$C:$W,12,FALSE))</f>
        <v/>
      </c>
      <c r="G15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(&lt;4.00)</v>
      </c>
      <c r="H15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11.9</v>
      </c>
      <c r="I15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12</v>
      </c>
      <c r="J155" s="29" t="str">
        <f>VLOOKUP(ROW()-8,[1]データ入力!$C:$W,15,FALSE)</f>
        <v>Ge</v>
      </c>
      <c r="K155" s="9" t="str">
        <f>VLOOKUP(ROW()-8,[1]データ入力!$C:$W,13,FALSE)</f>
        <v>制限なし</v>
      </c>
    </row>
    <row r="156" spans="1:11" ht="37.5" customHeight="1" x14ac:dyDescent="0.4">
      <c r="A156" s="25">
        <f>VLOOKUP(ROW()-8,[1]データ入力!$C:$W,17,FALSE)</f>
        <v>45541</v>
      </c>
      <c r="B156" s="26" t="str">
        <f>VLOOKUP(ROW()-8,[1]データ入力!$C:$W,6,FALSE)</f>
        <v>東吾妻町</v>
      </c>
      <c r="C156" s="27" t="str">
        <f>VLOOKUP(ROW()-8,[1]データ入力!$C:$W,21,FALSE)</f>
        <v>水産物（天然）</v>
      </c>
      <c r="D156" s="26" t="str">
        <f>VLOOKUP(ROW()-8,[1]データ入力!$C:$W,10,FALSE)</f>
        <v>イワナ</v>
      </c>
      <c r="E156" s="27" t="str">
        <f>IF(ISBLANK(VLOOKUP(ROW()-8,[1]データ入力!$C:$W,11,FALSE)),"",VLOOKUP(ROW()-8,[1]データ入力!$C:$W,11,FALSE))</f>
        <v>天然</v>
      </c>
      <c r="F156" s="27" t="str">
        <f>IF(ISBLANK(VLOOKUP(ROW()-8,[1]データ入力!$C:$W,12,FALSE)),"",VLOOKUP(ROW()-8,[1]データ入力!$C:$W,12,FALSE))</f>
        <v/>
      </c>
      <c r="G15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(&lt;4.80)</v>
      </c>
      <c r="H15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6.40</v>
      </c>
      <c r="I15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6.4</v>
      </c>
      <c r="J156" s="29" t="str">
        <f>VLOOKUP(ROW()-8,[1]データ入力!$C:$W,15,FALSE)</f>
        <v>Ge</v>
      </c>
      <c r="K156" s="9" t="str">
        <f>VLOOKUP(ROW()-8,[1]データ入力!$C:$W,13,FALSE)</f>
        <v>制限なし</v>
      </c>
    </row>
    <row r="157" spans="1:11" ht="37.5" customHeight="1" x14ac:dyDescent="0.4">
      <c r="A157" s="25">
        <f>VLOOKUP(ROW()-8,[1]データ入力!$C:$W,17,FALSE)</f>
        <v>45541</v>
      </c>
      <c r="B157" s="26" t="str">
        <f>VLOOKUP(ROW()-8,[1]データ入力!$C:$W,6,FALSE)</f>
        <v>東吾妻町</v>
      </c>
      <c r="C157" s="27" t="str">
        <f>VLOOKUP(ROW()-8,[1]データ入力!$C:$W,21,FALSE)</f>
        <v>水産物（天然）</v>
      </c>
      <c r="D157" s="26" t="str">
        <f>VLOOKUP(ROW()-8,[1]データ入力!$C:$W,10,FALSE)</f>
        <v>イワナ</v>
      </c>
      <c r="E157" s="27" t="str">
        <f>IF(ISBLANK(VLOOKUP(ROW()-8,[1]データ入力!$C:$W,11,FALSE)),"",VLOOKUP(ROW()-8,[1]データ入力!$C:$W,11,FALSE))</f>
        <v>天然</v>
      </c>
      <c r="F157" s="27" t="str">
        <f>IF(ISBLANK(VLOOKUP(ROW()-8,[1]データ入力!$C:$W,12,FALSE)),"",VLOOKUP(ROW()-8,[1]データ入力!$C:$W,12,FALSE))</f>
        <v/>
      </c>
      <c r="G15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(&lt;3.80)</v>
      </c>
      <c r="H15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(&lt;5.60)</v>
      </c>
      <c r="I15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57" s="29" t="str">
        <f>VLOOKUP(ROW()-8,[1]データ入力!$C:$W,15,FALSE)</f>
        <v>Ge</v>
      </c>
      <c r="K157" s="9" t="str">
        <f>VLOOKUP(ROW()-8,[1]データ入力!$C:$W,13,FALSE)</f>
        <v>制限なし</v>
      </c>
    </row>
    <row r="158" spans="1:11" ht="37.5" customHeight="1" x14ac:dyDescent="0.4">
      <c r="A158" s="25">
        <f>VLOOKUP(ROW()-8,[1]データ入力!$C:$W,17,FALSE)</f>
        <v>45541</v>
      </c>
      <c r="B158" s="26" t="str">
        <f>VLOOKUP(ROW()-8,[1]データ入力!$C:$W,6,FALSE)</f>
        <v>東吾妻町</v>
      </c>
      <c r="C158" s="27" t="str">
        <f>VLOOKUP(ROW()-8,[1]データ入力!$C:$W,21,FALSE)</f>
        <v>水産物（天然）</v>
      </c>
      <c r="D158" s="26" t="str">
        <f>VLOOKUP(ROW()-8,[1]データ入力!$C:$W,10,FALSE)</f>
        <v>イワナ</v>
      </c>
      <c r="E158" s="27" t="str">
        <f>IF(ISBLANK(VLOOKUP(ROW()-8,[1]データ入力!$C:$W,11,FALSE)),"",VLOOKUP(ROW()-8,[1]データ入力!$C:$W,11,FALSE))</f>
        <v>天然</v>
      </c>
      <c r="F158" s="27" t="str">
        <f>IF(ISBLANK(VLOOKUP(ROW()-8,[1]データ入力!$C:$W,12,FALSE)),"",VLOOKUP(ROW()-8,[1]データ入力!$C:$W,12,FALSE))</f>
        <v/>
      </c>
      <c r="G15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(&lt;3.40)</v>
      </c>
      <c r="H15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7.79</v>
      </c>
      <c r="I15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7.8</v>
      </c>
      <c r="J158" s="29" t="str">
        <f>VLOOKUP(ROW()-8,[1]データ入力!$C:$W,15,FALSE)</f>
        <v>Ge</v>
      </c>
      <c r="K158" s="9" t="str">
        <f>VLOOKUP(ROW()-8,[1]データ入力!$C:$W,13,FALSE)</f>
        <v>制限なし</v>
      </c>
    </row>
    <row r="159" spans="1:11" ht="37.5" customHeight="1" x14ac:dyDescent="0.4">
      <c r="A159" s="25">
        <f>VLOOKUP(ROW()-8,[1]データ入力!$C:$W,17,FALSE)</f>
        <v>45541</v>
      </c>
      <c r="B159" s="26" t="str">
        <f>VLOOKUP(ROW()-8,[1]データ入力!$C:$W,6,FALSE)</f>
        <v>東吾妻町</v>
      </c>
      <c r="C159" s="27" t="str">
        <f>VLOOKUP(ROW()-8,[1]データ入力!$C:$W,21,FALSE)</f>
        <v>水産物（天然）</v>
      </c>
      <c r="D159" s="26" t="str">
        <f>VLOOKUP(ROW()-8,[1]データ入力!$C:$W,10,FALSE)</f>
        <v>イワナ</v>
      </c>
      <c r="E159" s="27" t="str">
        <f>IF(ISBLANK(VLOOKUP(ROW()-8,[1]データ入力!$C:$W,11,FALSE)),"",VLOOKUP(ROW()-8,[1]データ入力!$C:$W,11,FALSE))</f>
        <v>天然</v>
      </c>
      <c r="F159" s="27" t="str">
        <f>IF(ISBLANK(VLOOKUP(ROW()-8,[1]データ入力!$C:$W,12,FALSE)),"",VLOOKUP(ROW()-8,[1]データ入力!$C:$W,12,FALSE))</f>
        <v/>
      </c>
      <c r="G15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(&lt;4.80)</v>
      </c>
      <c r="H15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(&lt;4.90)</v>
      </c>
      <c r="I15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59" s="29" t="str">
        <f>VLOOKUP(ROW()-8,[1]データ入力!$C:$W,15,FALSE)</f>
        <v>Ge</v>
      </c>
      <c r="K159" s="9" t="str">
        <f>VLOOKUP(ROW()-8,[1]データ入力!$C:$W,13,FALSE)</f>
        <v>制限なし</v>
      </c>
    </row>
    <row r="160" spans="1:11" ht="37.5" customHeight="1" x14ac:dyDescent="0.4">
      <c r="A160" s="25">
        <f>VLOOKUP(ROW()-8,[1]データ入力!$C:$W,17,FALSE)</f>
        <v>45546</v>
      </c>
      <c r="B160" s="26" t="str">
        <f>VLOOKUP(ROW()-8,[1]データ入力!$C:$W,6,FALSE)</f>
        <v>川場村</v>
      </c>
      <c r="C160" s="27" t="str">
        <f>VLOOKUP(ROW()-8,[1]データ入力!$C:$W,21,FALSE)</f>
        <v>果実</v>
      </c>
      <c r="D160" s="26" t="str">
        <f>VLOOKUP(ROW()-8,[1]データ入力!$C:$W,10,FALSE)</f>
        <v>ブドウ</v>
      </c>
      <c r="E160" s="27" t="str">
        <f>IF(ISBLANK(VLOOKUP(ROW()-8,[1]データ入力!$C:$W,11,FALSE)),"",VLOOKUP(ROW()-8,[1]データ入力!$C:$W,11,FALSE))</f>
        <v/>
      </c>
      <c r="F160" s="27" t="str">
        <f>IF(ISBLANK(VLOOKUP(ROW()-8,[1]データ入力!$C:$W,12,FALSE)),"",VLOOKUP(ROW()-8,[1]データ入力!$C:$W,12,FALSE))</f>
        <v>露地栽培</v>
      </c>
      <c r="G16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(&lt;2.20)</v>
      </c>
      <c r="H16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(&lt;1.80)</v>
      </c>
      <c r="I16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60" s="29" t="str">
        <f>VLOOKUP(ROW()-8,[1]データ入力!$C:$W,15,FALSE)</f>
        <v>Ｇｅ</v>
      </c>
      <c r="K160" s="9" t="str">
        <f>VLOOKUP(ROW()-8,[1]データ入力!$C:$W,13,FALSE)</f>
        <v>制限なし</v>
      </c>
    </row>
    <row r="161" spans="1:11" ht="37.5" customHeight="1" x14ac:dyDescent="0.4">
      <c r="A161" s="25">
        <f>VLOOKUP(ROW()-8,[1]データ入力!$C:$W,17,FALSE)</f>
        <v>45548</v>
      </c>
      <c r="B161" s="26" t="str">
        <f>VLOOKUP(ROW()-8,[1]データ入力!$C:$W,6,FALSE)</f>
        <v>桐生市</v>
      </c>
      <c r="C161" s="27" t="str">
        <f>VLOOKUP(ROW()-8,[1]データ入力!$C:$W,21,FALSE)</f>
        <v>水産物（天然）</v>
      </c>
      <c r="D161" s="26" t="str">
        <f>VLOOKUP(ROW()-8,[1]データ入力!$C:$W,10,FALSE)</f>
        <v>ワカサギ</v>
      </c>
      <c r="E161" s="27" t="str">
        <f>IF(ISBLANK(VLOOKUP(ROW()-8,[1]データ入力!$C:$W,11,FALSE)),"",VLOOKUP(ROW()-8,[1]データ入力!$C:$W,11,FALSE))</f>
        <v>天然</v>
      </c>
      <c r="F161" s="27" t="str">
        <f>IF(ISBLANK(VLOOKUP(ROW()-8,[1]データ入力!$C:$W,12,FALSE)),"",VLOOKUP(ROW()-8,[1]データ入力!$C:$W,12,FALSE))</f>
        <v/>
      </c>
      <c r="G16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(&lt;4.00)</v>
      </c>
      <c r="H16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(&lt;4.00)</v>
      </c>
      <c r="I16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61" s="29" t="str">
        <f>VLOOKUP(ROW()-8,[1]データ入力!$C:$W,15,FALSE)</f>
        <v>Ge</v>
      </c>
      <c r="K161" s="9" t="str">
        <f>VLOOKUP(ROW()-8,[1]データ入力!$C:$W,13,FALSE)</f>
        <v>制限なし</v>
      </c>
    </row>
    <row r="162" spans="1:11" ht="37.5" customHeight="1" x14ac:dyDescent="0.4">
      <c r="A162" s="25">
        <f>VLOOKUP(ROW()-8,[1]データ入力!$C:$W,17,FALSE)</f>
        <v>45548</v>
      </c>
      <c r="B162" s="26" t="str">
        <f>VLOOKUP(ROW()-8,[1]データ入力!$C:$W,6,FALSE)</f>
        <v>藤岡市</v>
      </c>
      <c r="C162" s="27" t="str">
        <f>VLOOKUP(ROW()-8,[1]データ入力!$C:$W,21,FALSE)</f>
        <v>水産物（天然）</v>
      </c>
      <c r="D162" s="26" t="str">
        <f>VLOOKUP(ROW()-8,[1]データ入力!$C:$W,10,FALSE)</f>
        <v>ワカサギ</v>
      </c>
      <c r="E162" s="27" t="str">
        <f>IF(ISBLANK(VLOOKUP(ROW()-8,[1]データ入力!$C:$W,11,FALSE)),"",VLOOKUP(ROW()-8,[1]データ入力!$C:$W,11,FALSE))</f>
        <v>天然</v>
      </c>
      <c r="F162" s="27" t="str">
        <f>IF(ISBLANK(VLOOKUP(ROW()-8,[1]データ入力!$C:$W,12,FALSE)),"",VLOOKUP(ROW()-8,[1]データ入力!$C:$W,12,FALSE))</f>
        <v/>
      </c>
      <c r="G16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(&lt;2.80)</v>
      </c>
      <c r="H16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(&lt;3.10)</v>
      </c>
      <c r="I16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62" s="29" t="str">
        <f>VLOOKUP(ROW()-8,[1]データ入力!$C:$W,15,FALSE)</f>
        <v>Ge</v>
      </c>
      <c r="K162" s="9" t="str">
        <f>VLOOKUP(ROW()-8,[1]データ入力!$C:$W,13,FALSE)</f>
        <v>制限なし</v>
      </c>
    </row>
    <row r="163" spans="1:11" ht="37.5" customHeight="1" x14ac:dyDescent="0.4">
      <c r="A163" s="25">
        <f>VLOOKUP(ROW()-8,[1]データ入力!$C:$W,17,FALSE)</f>
        <v>45560</v>
      </c>
      <c r="B163" s="26" t="str">
        <f>VLOOKUP(ROW()-8,[1]データ入力!$C:$W,6,FALSE)</f>
        <v>安中市</v>
      </c>
      <c r="C163" s="27" t="str">
        <f>VLOOKUP(ROW()-8,[1]データ入力!$C:$W,21,FALSE)</f>
        <v>きのこ類（栽培）</v>
      </c>
      <c r="D163" s="26" t="str">
        <f>VLOOKUP(ROW()-8,[1]データ入力!$C:$W,10,FALSE)</f>
        <v>シイタケ</v>
      </c>
      <c r="E163" s="27" t="str">
        <f>IF(ISBLANK(VLOOKUP(ROW()-8,[1]データ入力!$C:$W,11,FALSE)),"",VLOOKUP(ROW()-8,[1]データ入力!$C:$W,11,FALSE))</f>
        <v>栽培</v>
      </c>
      <c r="F163" s="27" t="str">
        <f>IF(ISBLANK(VLOOKUP(ROW()-8,[1]データ入力!$C:$W,12,FALSE)),"",VLOOKUP(ROW()-8,[1]データ入力!$C:$W,12,FALSE))</f>
        <v>原木、露地</v>
      </c>
      <c r="G16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(&lt;9.36)</v>
      </c>
      <c r="H16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16.3</v>
      </c>
      <c r="I16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16</v>
      </c>
      <c r="J163" s="29" t="str">
        <f>VLOOKUP(ROW()-8,[1]データ入力!$C:$W,15,FALSE)</f>
        <v>Ge</v>
      </c>
      <c r="K163" s="9" t="str">
        <f>VLOOKUP(ROW()-8,[1]データ入力!$C:$W,13,FALSE)</f>
        <v>制限なし</v>
      </c>
    </row>
    <row r="164" spans="1:11" s="24" customFormat="1" ht="37.5" customHeight="1" x14ac:dyDescent="0.4">
      <c r="A164" s="25">
        <f>VLOOKUP(ROW()-8,[1]データ入力!$C:$W,17,FALSE)</f>
        <v>45567</v>
      </c>
      <c r="B164" s="26" t="str">
        <f>VLOOKUP(ROW()-8,[1]データ入力!$C:$W,6,FALSE)</f>
        <v>神流町</v>
      </c>
      <c r="C164" s="27" t="str">
        <f>VLOOKUP(ROW()-8,[1]データ入力!$C:$W,21,FALSE)</f>
        <v>きのこ類（野生）</v>
      </c>
      <c r="D164" s="26" t="str">
        <f>VLOOKUP(ROW()-8,[1]データ入力!$C:$W,10,FALSE)</f>
        <v>シャカシメジ</v>
      </c>
      <c r="E164" s="27" t="str">
        <f>IF(ISBLANK(VLOOKUP(ROW()-8,[1]データ入力!$C:$W,11,FALSE)),"",VLOOKUP(ROW()-8,[1]データ入力!$C:$W,11,FALSE))</f>
        <v>野生</v>
      </c>
      <c r="F164" s="27" t="str">
        <f>IF(ISBLANK(VLOOKUP(ROW()-8,[1]データ入力!$C:$W,12,FALSE)),"",VLOOKUP(ROW()-8,[1]データ入力!$C:$W,12,FALSE))</f>
        <v>－</v>
      </c>
      <c r="G16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(&lt;9.44)</v>
      </c>
      <c r="H16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(&lt;8.47)</v>
      </c>
      <c r="I16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64" s="29" t="str">
        <f>VLOOKUP(ROW()-8,[1]データ入力!$C:$W,15,FALSE)</f>
        <v>Ge</v>
      </c>
      <c r="K164" s="9" t="str">
        <f>VLOOKUP(ROW()-8,[1]データ入力!$C:$W,13,FALSE)</f>
        <v>制限なし</v>
      </c>
    </row>
    <row r="165" spans="1:11" s="24" customFormat="1" ht="37.5" customHeight="1" x14ac:dyDescent="0.4">
      <c r="A165" s="25">
        <f>VLOOKUP(ROW()-8,[1]データ入力!$C:$W,17,FALSE)</f>
        <v>45567</v>
      </c>
      <c r="B165" s="26" t="str">
        <f>VLOOKUP(ROW()-8,[1]データ入力!$C:$W,6,FALSE)</f>
        <v>桐生市</v>
      </c>
      <c r="C165" s="27" t="str">
        <f>VLOOKUP(ROW()-8,[1]データ入力!$C:$W,21,FALSE)</f>
        <v>きのこ類（栽培）</v>
      </c>
      <c r="D165" s="26" t="str">
        <f>VLOOKUP(ROW()-8,[1]データ入力!$C:$W,10,FALSE)</f>
        <v>シイタケ</v>
      </c>
      <c r="E165" s="27" t="str">
        <f>IF(ISBLANK(VLOOKUP(ROW()-8,[1]データ入力!$C:$W,11,FALSE)),"",VLOOKUP(ROW()-8,[1]データ入力!$C:$W,11,FALSE))</f>
        <v>栽培</v>
      </c>
      <c r="F165" s="27" t="str">
        <f>IF(ISBLANK(VLOOKUP(ROW()-8,[1]データ入力!$C:$W,12,FALSE)),"",VLOOKUP(ROW()-8,[1]データ入力!$C:$W,12,FALSE))</f>
        <v>原木、露地</v>
      </c>
      <c r="G16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(&lt;9.61)</v>
      </c>
      <c r="H16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9.65</v>
      </c>
      <c r="I16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9.7</v>
      </c>
      <c r="J165" s="29" t="str">
        <f>VLOOKUP(ROW()-8,[1]データ入力!$C:$W,15,FALSE)</f>
        <v>Ge</v>
      </c>
      <c r="K165" s="9" t="str">
        <f>VLOOKUP(ROW()-8,[1]データ入力!$C:$W,13,FALSE)</f>
        <v>制限なし</v>
      </c>
    </row>
    <row r="166" spans="1:11" s="24" customFormat="1" ht="37.5" customHeight="1" x14ac:dyDescent="0.4">
      <c r="A166" s="25">
        <f>VLOOKUP(ROW()-8,[1]データ入力!$C:$W,17,FALSE)</f>
        <v>45567</v>
      </c>
      <c r="B166" s="26" t="str">
        <f>VLOOKUP(ROW()-8,[1]データ入力!$C:$W,6,FALSE)</f>
        <v>桐生市</v>
      </c>
      <c r="C166" s="27" t="str">
        <f>VLOOKUP(ROW()-8,[1]データ入力!$C:$W,21,FALSE)</f>
        <v>きのこ類（栽培）</v>
      </c>
      <c r="D166" s="26" t="str">
        <f>VLOOKUP(ROW()-8,[1]データ入力!$C:$W,10,FALSE)</f>
        <v>乾シイタケ</v>
      </c>
      <c r="E166" s="27" t="str">
        <f>IF(ISBLANK(VLOOKUP(ROW()-8,[1]データ入力!$C:$W,11,FALSE)),"",VLOOKUP(ROW()-8,[1]データ入力!$C:$W,11,FALSE))</f>
        <v>栽培</v>
      </c>
      <c r="F166" s="27" t="str">
        <f>IF(ISBLANK(VLOOKUP(ROW()-8,[1]データ入力!$C:$W,12,FALSE)),"",VLOOKUP(ROW()-8,[1]データ入力!$C:$W,12,FALSE))</f>
        <v>原木、露地</v>
      </c>
      <c r="G16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(&lt;9.59)</v>
      </c>
      <c r="H16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(&lt;8.47)</v>
      </c>
      <c r="I16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66" s="29" t="str">
        <f>VLOOKUP(ROW()-8,[1]データ入力!$C:$W,15,FALSE)</f>
        <v>Ge</v>
      </c>
      <c r="K166" s="9" t="str">
        <f>VLOOKUP(ROW()-8,[1]データ入力!$C:$W,13,FALSE)</f>
        <v>制限なし</v>
      </c>
    </row>
    <row r="167" spans="1:11" s="24" customFormat="1" ht="37.5" customHeight="1" x14ac:dyDescent="0.4">
      <c r="A167" s="25">
        <f>VLOOKUP(ROW()-8,[1]データ入力!$C:$W,17,FALSE)</f>
        <v>45569</v>
      </c>
      <c r="B167" s="26" t="str">
        <f>VLOOKUP(ROW()-8,[1]データ入力!$C:$W,6,FALSE)</f>
        <v>下仁田町</v>
      </c>
      <c r="C167" s="27" t="str">
        <f>VLOOKUP(ROW()-8,[1]データ入力!$C:$W,21,FALSE)</f>
        <v>水産物（天然）</v>
      </c>
      <c r="D167" s="26" t="str">
        <f>VLOOKUP(ROW()-8,[1]データ入力!$C:$W,10,FALSE)</f>
        <v>ワカサギ</v>
      </c>
      <c r="E167" s="27" t="str">
        <f>IF(ISBLANK(VLOOKUP(ROW()-8,[1]データ入力!$C:$W,11,FALSE)),"",VLOOKUP(ROW()-8,[1]データ入力!$C:$W,11,FALSE))</f>
        <v>天然</v>
      </c>
      <c r="F167" s="27" t="str">
        <f>IF(ISBLANK(VLOOKUP(ROW()-8,[1]データ入力!$C:$W,12,FALSE)),"",VLOOKUP(ROW()-8,[1]データ入力!$C:$W,12,FALSE))</f>
        <v/>
      </c>
      <c r="G16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(&lt;3.30)</v>
      </c>
      <c r="H16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(&lt;4.20)</v>
      </c>
      <c r="I16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67" s="29" t="str">
        <f>VLOOKUP(ROW()-8,[1]データ入力!$C:$W,15,FALSE)</f>
        <v>Ge</v>
      </c>
      <c r="K167" s="9" t="str">
        <f>VLOOKUP(ROW()-8,[1]データ入力!$C:$W,13,FALSE)</f>
        <v>制限なし</v>
      </c>
    </row>
    <row r="168" spans="1:11" s="24" customFormat="1" ht="37.5" customHeight="1" x14ac:dyDescent="0.4">
      <c r="A168" s="25">
        <f>VLOOKUP(ROW()-8,[1]データ入力!$C:$W,17,FALSE)</f>
        <v>45569</v>
      </c>
      <c r="B168" s="26" t="str">
        <f>VLOOKUP(ROW()-8,[1]データ入力!$C:$W,6,FALSE)</f>
        <v>みなかみ町</v>
      </c>
      <c r="C168" s="27" t="str">
        <f>VLOOKUP(ROW()-8,[1]データ入力!$C:$W,21,FALSE)</f>
        <v>水産物（天然）</v>
      </c>
      <c r="D168" s="26" t="str">
        <f>VLOOKUP(ROW()-8,[1]データ入力!$C:$W,10,FALSE)</f>
        <v>ワカサギ</v>
      </c>
      <c r="E168" s="27" t="str">
        <f>IF(ISBLANK(VLOOKUP(ROW()-8,[1]データ入力!$C:$W,11,FALSE)),"",VLOOKUP(ROW()-8,[1]データ入力!$C:$W,11,FALSE))</f>
        <v>天然</v>
      </c>
      <c r="F168" s="27" t="str">
        <f>IF(ISBLANK(VLOOKUP(ROW()-8,[1]データ入力!$C:$W,12,FALSE)),"",VLOOKUP(ROW()-8,[1]データ入力!$C:$W,12,FALSE))</f>
        <v/>
      </c>
      <c r="G16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(&lt;2.90)</v>
      </c>
      <c r="H16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(&lt;3.00)</v>
      </c>
      <c r="I16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68" s="29" t="str">
        <f>VLOOKUP(ROW()-8,[1]データ入力!$C:$W,15,FALSE)</f>
        <v>Ge</v>
      </c>
      <c r="K168" s="9" t="str">
        <f>VLOOKUP(ROW()-8,[1]データ入力!$C:$W,13,FALSE)</f>
        <v>制限なし</v>
      </c>
    </row>
    <row r="169" spans="1:11" s="24" customFormat="1" ht="37.5" customHeight="1" x14ac:dyDescent="0.4">
      <c r="A169" s="25">
        <f>VLOOKUP(ROW()-8,[1]データ入力!$C:$W,17,FALSE)</f>
        <v>45569</v>
      </c>
      <c r="B169" s="26" t="str">
        <f>VLOOKUP(ROW()-8,[1]データ入力!$C:$W,6,FALSE)</f>
        <v>みなかみ町</v>
      </c>
      <c r="C169" s="27" t="str">
        <f>VLOOKUP(ROW()-8,[1]データ入力!$C:$W,21,FALSE)</f>
        <v>水産物（天然）</v>
      </c>
      <c r="D169" s="26" t="str">
        <f>VLOOKUP(ROW()-8,[1]データ入力!$C:$W,10,FALSE)</f>
        <v>ワカサギ</v>
      </c>
      <c r="E169" s="27" t="str">
        <f>IF(ISBLANK(VLOOKUP(ROW()-8,[1]データ入力!$C:$W,11,FALSE)),"",VLOOKUP(ROW()-8,[1]データ入力!$C:$W,11,FALSE))</f>
        <v>天然</v>
      </c>
      <c r="F169" s="27" t="str">
        <f>IF(ISBLANK(VLOOKUP(ROW()-8,[1]データ入力!$C:$W,12,FALSE)),"",VLOOKUP(ROW()-8,[1]データ入力!$C:$W,12,FALSE))</f>
        <v/>
      </c>
      <c r="G16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(&lt;3.60)</v>
      </c>
      <c r="H16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3.63</v>
      </c>
      <c r="I16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3.6</v>
      </c>
      <c r="J169" s="29" t="str">
        <f>VLOOKUP(ROW()-8,[1]データ入力!$C:$W,15,FALSE)</f>
        <v>Ge</v>
      </c>
      <c r="K169" s="9" t="str">
        <f>VLOOKUP(ROW()-8,[1]データ入力!$C:$W,13,FALSE)</f>
        <v>制限なし</v>
      </c>
    </row>
    <row r="170" spans="1:11" s="24" customFormat="1" ht="37.5" customHeight="1" x14ac:dyDescent="0.4">
      <c r="A170" s="25">
        <f>VLOOKUP(ROW()-8,[1]データ入力!$C:$W,17,FALSE)</f>
        <v>45574</v>
      </c>
      <c r="B170" s="26" t="str">
        <f>VLOOKUP(ROW()-8,[1]データ入力!$C:$W,6,FALSE)</f>
        <v>川場村</v>
      </c>
      <c r="C170" s="27" t="str">
        <f>VLOOKUP(ROW()-8,[1]データ入力!$C:$W,21,FALSE)</f>
        <v>果実</v>
      </c>
      <c r="D170" s="26" t="str">
        <f>VLOOKUP(ROW()-8,[1]データ入力!$C:$W,10,FALSE)</f>
        <v>リンゴ</v>
      </c>
      <c r="E170" s="27" t="str">
        <f>IF(ISBLANK(VLOOKUP(ROW()-8,[1]データ入力!$C:$W,11,FALSE)),"",VLOOKUP(ROW()-8,[1]データ入力!$C:$W,11,FALSE))</f>
        <v/>
      </c>
      <c r="F170" s="27" t="str">
        <f>IF(ISBLANK(VLOOKUP(ROW()-8,[1]データ入力!$C:$W,12,FALSE)),"",VLOOKUP(ROW()-8,[1]データ入力!$C:$W,12,FALSE))</f>
        <v>露地</v>
      </c>
      <c r="G17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(&lt;2.00)</v>
      </c>
      <c r="H17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(&lt;2.50)</v>
      </c>
      <c r="I17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70" s="29" t="str">
        <f>VLOOKUP(ROW()-8,[1]データ入力!$C:$W,15,FALSE)</f>
        <v>Ｇｅ</v>
      </c>
      <c r="K170" s="9" t="str">
        <f>VLOOKUP(ROW()-8,[1]データ入力!$C:$W,13,FALSE)</f>
        <v>制限なし</v>
      </c>
    </row>
    <row r="171" spans="1:11" s="24" customFormat="1" ht="37.5" customHeight="1" x14ac:dyDescent="0.4">
      <c r="A171" s="25">
        <f>VLOOKUP(ROW()-8,[1]データ入力!$C:$W,17,FALSE)</f>
        <v>45574</v>
      </c>
      <c r="B171" s="26" t="str">
        <f>VLOOKUP(ROW()-8,[1]データ入力!$C:$W,6,FALSE)</f>
        <v>川場村</v>
      </c>
      <c r="C171" s="27" t="str">
        <f>VLOOKUP(ROW()-8,[1]データ入力!$C:$W,21,FALSE)</f>
        <v>野菜</v>
      </c>
      <c r="D171" s="26" t="str">
        <f>VLOOKUP(ROW()-8,[1]データ入力!$C:$W,10,FALSE)</f>
        <v>ジャガイモ</v>
      </c>
      <c r="E171" s="27" t="str">
        <f>IF(ISBLANK(VLOOKUP(ROW()-8,[1]データ入力!$C:$W,11,FALSE)),"",VLOOKUP(ROW()-8,[1]データ入力!$C:$W,11,FALSE))</f>
        <v/>
      </c>
      <c r="F171" s="27" t="str">
        <f>IF(ISBLANK(VLOOKUP(ROW()-8,[1]データ入力!$C:$W,12,FALSE)),"",VLOOKUP(ROW()-8,[1]データ入力!$C:$W,12,FALSE))</f>
        <v>露地</v>
      </c>
      <c r="G17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(&lt;2.30)</v>
      </c>
      <c r="H17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(&lt;1.80)</v>
      </c>
      <c r="I17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71" s="29" t="str">
        <f>VLOOKUP(ROW()-8,[1]データ入力!$C:$W,15,FALSE)</f>
        <v>Ｇｅ</v>
      </c>
      <c r="K171" s="9" t="str">
        <f>VLOOKUP(ROW()-8,[1]データ入力!$C:$W,13,FALSE)</f>
        <v>制限なし</v>
      </c>
    </row>
    <row r="172" spans="1:11" s="24" customFormat="1" ht="37.5" customHeight="1" x14ac:dyDescent="0.4">
      <c r="A172" s="25">
        <f>VLOOKUP(ROW()-8,[1]データ入力!$C:$W,17,FALSE)</f>
        <v>45574</v>
      </c>
      <c r="B172" s="26" t="str">
        <f>VLOOKUP(ROW()-8,[1]データ入力!$C:$W,6,FALSE)</f>
        <v>下仁田町</v>
      </c>
      <c r="C172" s="27" t="str">
        <f>VLOOKUP(ROW()-8,[1]データ入力!$C:$W,21,FALSE)</f>
        <v>野菜</v>
      </c>
      <c r="D172" s="26" t="str">
        <f>VLOOKUP(ROW()-8,[1]データ入力!$C:$W,10,FALSE)</f>
        <v>コンニャクイモ</v>
      </c>
      <c r="E172" s="27" t="str">
        <f>IF(ISBLANK(VLOOKUP(ROW()-8,[1]データ入力!$C:$W,11,FALSE)),"",VLOOKUP(ROW()-8,[1]データ入力!$C:$W,11,FALSE))</f>
        <v/>
      </c>
      <c r="F172" s="27" t="str">
        <f>IF(ISBLANK(VLOOKUP(ROW()-8,[1]データ入力!$C:$W,12,FALSE)),"",VLOOKUP(ROW()-8,[1]データ入力!$C:$W,12,FALSE))</f>
        <v>露地</v>
      </c>
      <c r="G17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(&lt;2.10)</v>
      </c>
      <c r="H17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(&lt;1.80)</v>
      </c>
      <c r="I17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72" s="29" t="str">
        <f>VLOOKUP(ROW()-8,[1]データ入力!$C:$W,15,FALSE)</f>
        <v>Ｇｅ</v>
      </c>
      <c r="K172" s="9" t="str">
        <f>VLOOKUP(ROW()-8,[1]データ入力!$C:$W,13,FALSE)</f>
        <v>制限なし</v>
      </c>
    </row>
    <row r="173" spans="1:11" s="24" customFormat="1" ht="37.5" customHeight="1" x14ac:dyDescent="0.4">
      <c r="A173" s="25">
        <f>VLOOKUP(ROW()-8,[1]データ入力!$C:$W,17,FALSE)</f>
        <v>45574</v>
      </c>
      <c r="B173" s="26" t="str">
        <f>VLOOKUP(ROW()-8,[1]データ入力!$C:$W,6,FALSE)</f>
        <v>川場村</v>
      </c>
      <c r="C173" s="27" t="str">
        <f>VLOOKUP(ROW()-8,[1]データ入力!$C:$W,21,FALSE)</f>
        <v>米</v>
      </c>
      <c r="D173" s="26" t="str">
        <f>VLOOKUP(ROW()-8,[1]データ入力!$C:$W,10,FALSE)</f>
        <v>コメ</v>
      </c>
      <c r="E173" s="27" t="str">
        <f>IF(ISBLANK(VLOOKUP(ROW()-8,[1]データ入力!$C:$W,11,FALSE)),"",VLOOKUP(ROW()-8,[1]データ入力!$C:$W,11,FALSE))</f>
        <v/>
      </c>
      <c r="F173" s="27" t="str">
        <f>IF(ISBLANK(VLOOKUP(ROW()-8,[1]データ入力!$C:$W,12,FALSE)),"",VLOOKUP(ROW()-8,[1]データ入力!$C:$W,12,FALSE))</f>
        <v>露地</v>
      </c>
      <c r="G17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(&lt;1.70)</v>
      </c>
      <c r="H17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(&lt;1.50)</v>
      </c>
      <c r="I17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73" s="29" t="str">
        <f>VLOOKUP(ROW()-8,[1]データ入力!$C:$W,15,FALSE)</f>
        <v>Ｇｅ</v>
      </c>
      <c r="K173" s="9" t="str">
        <f>VLOOKUP(ROW()-8,[1]データ入力!$C:$W,13,FALSE)</f>
        <v>制限なし</v>
      </c>
    </row>
    <row r="174" spans="1:11" s="24" customFormat="1" ht="37.5" customHeight="1" x14ac:dyDescent="0.4">
      <c r="A174" s="25">
        <f>VLOOKUP(ROW()-8,[1]データ入力!$C:$W,17,FALSE)</f>
        <v>45574</v>
      </c>
      <c r="B174" s="26" t="str">
        <f>VLOOKUP(ROW()-8,[1]データ入力!$C:$W,6,FALSE)</f>
        <v>下仁田町</v>
      </c>
      <c r="C174" s="27" t="str">
        <f>VLOOKUP(ROW()-8,[1]データ入力!$C:$W,21,FALSE)</f>
        <v>きのこ類（栽培）</v>
      </c>
      <c r="D174" s="26" t="str">
        <f>VLOOKUP(ROW()-8,[1]データ入力!$C:$W,10,FALSE)</f>
        <v>シイタケ</v>
      </c>
      <c r="E174" s="27" t="str">
        <f>IF(ISBLANK(VLOOKUP(ROW()-8,[1]データ入力!$C:$W,11,FALSE)),"",VLOOKUP(ROW()-8,[1]データ入力!$C:$W,11,FALSE))</f>
        <v>栽培</v>
      </c>
      <c r="F174" s="27" t="str">
        <f>IF(ISBLANK(VLOOKUP(ROW()-8,[1]データ入力!$C:$W,12,FALSE)),"",VLOOKUP(ROW()-8,[1]データ入力!$C:$W,12,FALSE))</f>
        <v>原木、施設</v>
      </c>
      <c r="G17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(&lt;9.52)</v>
      </c>
      <c r="H17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(&lt;7.11)</v>
      </c>
      <c r="I17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74" s="29" t="str">
        <f>VLOOKUP(ROW()-8,[1]データ入力!$C:$W,15,FALSE)</f>
        <v>Ge</v>
      </c>
      <c r="K174" s="9" t="str">
        <f>VLOOKUP(ROW()-8,[1]データ入力!$C:$W,13,FALSE)</f>
        <v>制限なし</v>
      </c>
    </row>
    <row r="175" spans="1:11" s="24" customFormat="1" ht="37.5" customHeight="1" x14ac:dyDescent="0.4">
      <c r="A175" s="25">
        <f>VLOOKUP(ROW()-8,[1]データ入力!$C:$W,17,FALSE)</f>
        <v>45574</v>
      </c>
      <c r="B175" s="26" t="str">
        <f>VLOOKUP(ROW()-8,[1]データ入力!$C:$W,6,FALSE)</f>
        <v>桐生市</v>
      </c>
      <c r="C175" s="27" t="str">
        <f>VLOOKUP(ROW()-8,[1]データ入力!$C:$W,21,FALSE)</f>
        <v>きのこ類（栽培）</v>
      </c>
      <c r="D175" s="26" t="str">
        <f>VLOOKUP(ROW()-8,[1]データ入力!$C:$W,10,FALSE)</f>
        <v>シイタケ</v>
      </c>
      <c r="E175" s="27" t="str">
        <f>IF(ISBLANK(VLOOKUP(ROW()-8,[1]データ入力!$C:$W,11,FALSE)),"",VLOOKUP(ROW()-8,[1]データ入力!$C:$W,11,FALSE))</f>
        <v>栽培</v>
      </c>
      <c r="F175" s="27" t="str">
        <f>IF(ISBLANK(VLOOKUP(ROW()-8,[1]データ入力!$C:$W,12,FALSE)),"",VLOOKUP(ROW()-8,[1]データ入力!$C:$W,12,FALSE))</f>
        <v>原木、露地</v>
      </c>
      <c r="G17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(&lt;9.49)</v>
      </c>
      <c r="H17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(&lt;6.07)</v>
      </c>
      <c r="I17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75" s="29" t="str">
        <f>VLOOKUP(ROW()-8,[1]データ入力!$C:$W,15,FALSE)</f>
        <v>Ge</v>
      </c>
      <c r="K175" s="9" t="str">
        <f>VLOOKUP(ROW()-8,[1]データ入力!$C:$W,13,FALSE)</f>
        <v>制限なし</v>
      </c>
    </row>
    <row r="176" spans="1:11" s="24" customFormat="1" ht="37.5" customHeight="1" x14ac:dyDescent="0.4">
      <c r="A176" s="25">
        <f>VLOOKUP(ROW()-8,[1]データ入力!$C:$W,17,FALSE)</f>
        <v>45574</v>
      </c>
      <c r="B176" s="26" t="str">
        <f>VLOOKUP(ROW()-8,[1]データ入力!$C:$W,6,FALSE)</f>
        <v>太田市</v>
      </c>
      <c r="C176" s="27" t="str">
        <f>VLOOKUP(ROW()-8,[1]データ入力!$C:$W,21,FALSE)</f>
        <v>きのこ類（栽培）</v>
      </c>
      <c r="D176" s="26" t="str">
        <f>VLOOKUP(ROW()-8,[1]データ入力!$C:$W,10,FALSE)</f>
        <v>シイタケ</v>
      </c>
      <c r="E176" s="27" t="str">
        <f>IF(ISBLANK(VLOOKUP(ROW()-8,[1]データ入力!$C:$W,11,FALSE)),"",VLOOKUP(ROW()-8,[1]データ入力!$C:$W,11,FALSE))</f>
        <v>栽培</v>
      </c>
      <c r="F176" s="27" t="str">
        <f>IF(ISBLANK(VLOOKUP(ROW()-8,[1]データ入力!$C:$W,12,FALSE)),"",VLOOKUP(ROW()-8,[1]データ入力!$C:$W,12,FALSE))</f>
        <v>原木、露地</v>
      </c>
      <c r="G17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(&lt;9.43)</v>
      </c>
      <c r="H17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8.26</v>
      </c>
      <c r="I17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8.3</v>
      </c>
      <c r="J176" s="29" t="str">
        <f>VLOOKUP(ROW()-8,[1]データ入力!$C:$W,15,FALSE)</f>
        <v>Ge</v>
      </c>
      <c r="K176" s="9" t="str">
        <f>VLOOKUP(ROW()-8,[1]データ入力!$C:$W,13,FALSE)</f>
        <v>制限なし</v>
      </c>
    </row>
    <row r="177" spans="1:11" s="24" customFormat="1" ht="37.5" customHeight="1" x14ac:dyDescent="0.4">
      <c r="A177" s="25">
        <f>VLOOKUP(ROW()-8,[1]データ入力!$C:$W,17,FALSE)</f>
        <v>45574</v>
      </c>
      <c r="B177" s="26" t="str">
        <f>VLOOKUP(ROW()-8,[1]データ入力!$C:$W,6,FALSE)</f>
        <v>桐生市</v>
      </c>
      <c r="C177" s="27" t="str">
        <f>VLOOKUP(ROW()-8,[1]データ入力!$C:$W,21,FALSE)</f>
        <v>きのこ類（栽培）</v>
      </c>
      <c r="D177" s="26" t="str">
        <f>VLOOKUP(ROW()-8,[1]データ入力!$C:$W,10,FALSE)</f>
        <v>シイタケ</v>
      </c>
      <c r="E177" s="27" t="str">
        <f>IF(ISBLANK(VLOOKUP(ROW()-8,[1]データ入力!$C:$W,11,FALSE)),"",VLOOKUP(ROW()-8,[1]データ入力!$C:$W,11,FALSE))</f>
        <v>栽培</v>
      </c>
      <c r="F177" s="27" t="str">
        <f>IF(ISBLANK(VLOOKUP(ROW()-8,[1]データ入力!$C:$W,12,FALSE)),"",VLOOKUP(ROW()-8,[1]データ入力!$C:$W,12,FALSE))</f>
        <v>原木、施設</v>
      </c>
      <c r="G17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(&lt;9.32)</v>
      </c>
      <c r="H17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(&lt;8.62)</v>
      </c>
      <c r="I17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77" s="29" t="str">
        <f>VLOOKUP(ROW()-8,[1]データ入力!$C:$W,15,FALSE)</f>
        <v>Ge</v>
      </c>
      <c r="K177" s="9" t="str">
        <f>VLOOKUP(ROW()-8,[1]データ入力!$C:$W,13,FALSE)</f>
        <v>制限なし</v>
      </c>
    </row>
    <row r="178" spans="1:11" s="24" customFormat="1" ht="37.5" customHeight="1" x14ac:dyDescent="0.4">
      <c r="A178" s="25">
        <f>VLOOKUP(ROW()-8,[1]データ入力!$C:$W,17,FALSE)</f>
        <v>45574</v>
      </c>
      <c r="B178" s="26" t="str">
        <f>VLOOKUP(ROW()-8,[1]データ入力!$C:$W,6,FALSE)</f>
        <v>渋川市</v>
      </c>
      <c r="C178" s="27" t="str">
        <f>VLOOKUP(ROW()-8,[1]データ入力!$C:$W,21,FALSE)</f>
        <v>きのこ類（栽培）</v>
      </c>
      <c r="D178" s="26" t="str">
        <f>VLOOKUP(ROW()-8,[1]データ入力!$C:$W,10,FALSE)</f>
        <v>シイタケ</v>
      </c>
      <c r="E178" s="27" t="str">
        <f>IF(ISBLANK(VLOOKUP(ROW()-8,[1]データ入力!$C:$W,11,FALSE)),"",VLOOKUP(ROW()-8,[1]データ入力!$C:$W,11,FALSE))</f>
        <v>栽培</v>
      </c>
      <c r="F178" s="27" t="str">
        <f>IF(ISBLANK(VLOOKUP(ROW()-8,[1]データ入力!$C:$W,12,FALSE)),"",VLOOKUP(ROW()-8,[1]データ入力!$C:$W,12,FALSE))</f>
        <v>原木、施設</v>
      </c>
      <c r="G17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(&lt;9.53)</v>
      </c>
      <c r="H17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(&lt;8.21)</v>
      </c>
      <c r="I17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78" s="29" t="str">
        <f>VLOOKUP(ROW()-8,[1]データ入力!$C:$W,15,FALSE)</f>
        <v>Ge</v>
      </c>
      <c r="K178" s="9" t="str">
        <f>VLOOKUP(ROW()-8,[1]データ入力!$C:$W,13,FALSE)</f>
        <v>制限なし</v>
      </c>
    </row>
    <row r="179" spans="1:11" s="24" customFormat="1" ht="37.5" customHeight="1" x14ac:dyDescent="0.4">
      <c r="A179" s="25">
        <f>VLOOKUP(ROW()-8,[1]データ入力!$C:$W,17,FALSE)</f>
        <v>45574</v>
      </c>
      <c r="B179" s="26" t="str">
        <f>VLOOKUP(ROW()-8,[1]データ入力!$C:$W,6,FALSE)</f>
        <v>藤岡市</v>
      </c>
      <c r="C179" s="27" t="str">
        <f>VLOOKUP(ROW()-8,[1]データ入力!$C:$W,21,FALSE)</f>
        <v>きのこ類（野生）</v>
      </c>
      <c r="D179" s="26" t="str">
        <f>VLOOKUP(ROW()-8,[1]データ入力!$C:$W,10,FALSE)</f>
        <v>オオイチョウタケ</v>
      </c>
      <c r="E179" s="27" t="str">
        <f>IF(ISBLANK(VLOOKUP(ROW()-8,[1]データ入力!$C:$W,11,FALSE)),"",VLOOKUP(ROW()-8,[1]データ入力!$C:$W,11,FALSE))</f>
        <v>野生</v>
      </c>
      <c r="F179" s="27" t="str">
        <f>IF(ISBLANK(VLOOKUP(ROW()-8,[1]データ入力!$C:$W,12,FALSE)),"",VLOOKUP(ROW()-8,[1]データ入力!$C:$W,12,FALSE))</f>
        <v>－</v>
      </c>
      <c r="G17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(&lt;9.49)</v>
      </c>
      <c r="H17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(&lt;9.05)</v>
      </c>
      <c r="I17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79" s="29" t="str">
        <f>VLOOKUP(ROW()-8,[1]データ入力!$C:$W,15,FALSE)</f>
        <v>Ge</v>
      </c>
      <c r="K179" s="9" t="str">
        <f>VLOOKUP(ROW()-8,[1]データ入力!$C:$W,13,FALSE)</f>
        <v>制限なし</v>
      </c>
    </row>
    <row r="180" spans="1:11" s="24" customFormat="1" ht="37.5" customHeight="1" x14ac:dyDescent="0.4">
      <c r="A180" s="25">
        <f>VLOOKUP(ROW()-8,[1]データ入力!$C:$W,17,FALSE)</f>
        <v>45581</v>
      </c>
      <c r="B180" s="26" t="str">
        <f>VLOOKUP(ROW()-8,[1]データ入力!$C:$W,6,FALSE)</f>
        <v>下仁田町</v>
      </c>
      <c r="C180" s="27" t="str">
        <f>VLOOKUP(ROW()-8,[1]データ入力!$C:$W,21,FALSE)</f>
        <v>きのこ類（栽培）</v>
      </c>
      <c r="D180" s="26" t="str">
        <f>VLOOKUP(ROW()-8,[1]データ入力!$C:$W,10,FALSE)</f>
        <v>シイタケ</v>
      </c>
      <c r="E180" s="27" t="str">
        <f>IF(ISBLANK(VLOOKUP(ROW()-8,[1]データ入力!$C:$W,11,FALSE)),"",VLOOKUP(ROW()-8,[1]データ入力!$C:$W,11,FALSE))</f>
        <v>栽培</v>
      </c>
      <c r="F180" s="27" t="str">
        <f>IF(ISBLANK(VLOOKUP(ROW()-8,[1]データ入力!$C:$W,12,FALSE)),"",VLOOKUP(ROW()-8,[1]データ入力!$C:$W,12,FALSE))</f>
        <v>原木、露地</v>
      </c>
      <c r="G18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(&lt;9.68)</v>
      </c>
      <c r="H18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(&lt;9.25)</v>
      </c>
      <c r="I18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80" s="29" t="str">
        <f>VLOOKUP(ROW()-8,[1]データ入力!$C:$W,15,FALSE)</f>
        <v>Ge</v>
      </c>
      <c r="K180" s="9" t="str">
        <f>VLOOKUP(ROW()-8,[1]データ入力!$C:$W,13,FALSE)</f>
        <v>制限なし</v>
      </c>
    </row>
    <row r="181" spans="1:11" s="24" customFormat="1" ht="37.5" customHeight="1" x14ac:dyDescent="0.4">
      <c r="A181" s="25">
        <f>VLOOKUP(ROW()-8,[1]データ入力!$C:$W,17,FALSE)</f>
        <v>45588</v>
      </c>
      <c r="B181" s="26" t="str">
        <f>VLOOKUP(ROW()-8,[1]データ入力!$C:$W,6,FALSE)</f>
        <v>東吾妻町</v>
      </c>
      <c r="C181" s="27" t="str">
        <f>VLOOKUP(ROW()-8,[1]データ入力!$C:$W,21,FALSE)</f>
        <v>きのこ類（栽培）</v>
      </c>
      <c r="D181" s="26" t="str">
        <f>VLOOKUP(ROW()-8,[1]データ入力!$C:$W,10,FALSE)</f>
        <v>シイタケ</v>
      </c>
      <c r="E181" s="27" t="str">
        <f>IF(ISBLANK(VLOOKUP(ROW()-8,[1]データ入力!$C:$W,11,FALSE)),"",VLOOKUP(ROW()-8,[1]データ入力!$C:$W,11,FALSE))</f>
        <v>栽培</v>
      </c>
      <c r="F181" s="27" t="str">
        <f>IF(ISBLANK(VLOOKUP(ROW()-8,[1]データ入力!$C:$W,12,FALSE)),"",VLOOKUP(ROW()-8,[1]データ入力!$C:$W,12,FALSE))</f>
        <v>原木、施設</v>
      </c>
      <c r="G18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(&lt;9.59)</v>
      </c>
      <c r="H18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(&lt;6.90)</v>
      </c>
      <c r="I18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81" s="29" t="str">
        <f>VLOOKUP(ROW()-8,[1]データ入力!$C:$W,15,FALSE)</f>
        <v>Ge</v>
      </c>
      <c r="K181" s="9" t="str">
        <f>VLOOKUP(ROW()-8,[1]データ入力!$C:$W,13,FALSE)</f>
        <v>制限なし</v>
      </c>
    </row>
    <row r="182" spans="1:11" s="24" customFormat="1" ht="37.5" customHeight="1" x14ac:dyDescent="0.4">
      <c r="A182" s="25">
        <f>VLOOKUP(ROW()-8,[1]データ入力!$C:$W,17,FALSE)</f>
        <v>45588</v>
      </c>
      <c r="B182" s="26" t="str">
        <f>VLOOKUP(ROW()-8,[1]データ入力!$C:$W,6,FALSE)</f>
        <v>前橋市</v>
      </c>
      <c r="C182" s="27" t="str">
        <f>VLOOKUP(ROW()-8,[1]データ入力!$C:$W,21,FALSE)</f>
        <v>きのこ類（栽培）</v>
      </c>
      <c r="D182" s="26" t="str">
        <f>VLOOKUP(ROW()-8,[1]データ入力!$C:$W,10,FALSE)</f>
        <v>シイタケ</v>
      </c>
      <c r="E182" s="27" t="str">
        <f>IF(ISBLANK(VLOOKUP(ROW()-8,[1]データ入力!$C:$W,11,FALSE)),"",VLOOKUP(ROW()-8,[1]データ入力!$C:$W,11,FALSE))</f>
        <v>栽培</v>
      </c>
      <c r="F182" s="27" t="str">
        <f>IF(ISBLANK(VLOOKUP(ROW()-8,[1]データ入力!$C:$W,12,FALSE)),"",VLOOKUP(ROW()-8,[1]データ入力!$C:$W,12,FALSE))</f>
        <v>原木、施設</v>
      </c>
      <c r="G18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(&lt;6.62)</v>
      </c>
      <c r="H18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(&lt;9.42)</v>
      </c>
      <c r="I18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82" s="29" t="str">
        <f>VLOOKUP(ROW()-8,[1]データ入力!$C:$W,15,FALSE)</f>
        <v>Ge</v>
      </c>
      <c r="K182" s="9" t="str">
        <f>VLOOKUP(ROW()-8,[1]データ入力!$C:$W,13,FALSE)</f>
        <v>制限なし</v>
      </c>
    </row>
    <row r="183" spans="1:11" s="24" customFormat="1" ht="37.5" customHeight="1" x14ac:dyDescent="0.4">
      <c r="A183" s="25">
        <f>VLOOKUP(ROW()-8,[1]データ入力!$C:$W,17,FALSE)</f>
        <v>45588</v>
      </c>
      <c r="B183" s="26" t="str">
        <f>VLOOKUP(ROW()-8,[1]データ入力!$C:$W,6,FALSE)</f>
        <v>下仁田町</v>
      </c>
      <c r="C183" s="27" t="str">
        <f>VLOOKUP(ROW()-8,[1]データ入力!$C:$W,21,FALSE)</f>
        <v>きのこ類（栽培）</v>
      </c>
      <c r="D183" s="26" t="str">
        <f>VLOOKUP(ROW()-8,[1]データ入力!$C:$W,10,FALSE)</f>
        <v>シイタケ</v>
      </c>
      <c r="E183" s="27" t="str">
        <f>IF(ISBLANK(VLOOKUP(ROW()-8,[1]データ入力!$C:$W,11,FALSE)),"",VLOOKUP(ROW()-8,[1]データ入力!$C:$W,11,FALSE))</f>
        <v>栽培</v>
      </c>
      <c r="F183" s="27" t="str">
        <f>IF(ISBLANK(VLOOKUP(ROW()-8,[1]データ入力!$C:$W,12,FALSE)),"",VLOOKUP(ROW()-8,[1]データ入力!$C:$W,12,FALSE))</f>
        <v>原木、施設</v>
      </c>
      <c r="G18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(&lt;9.57)</v>
      </c>
      <c r="H18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(&lt;9.18)</v>
      </c>
      <c r="I18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83" s="29" t="str">
        <f>VLOOKUP(ROW()-8,[1]データ入力!$C:$W,15,FALSE)</f>
        <v>Ge</v>
      </c>
      <c r="K183" s="9" t="str">
        <f>VLOOKUP(ROW()-8,[1]データ入力!$C:$W,13,FALSE)</f>
        <v>制限なし</v>
      </c>
    </row>
    <row r="184" spans="1:11" s="24" customFormat="1" ht="37.5" customHeight="1" x14ac:dyDescent="0.4">
      <c r="A184" s="25">
        <f>VLOOKUP(ROW()-8,[1]データ入力!$C:$W,17,FALSE)</f>
        <v>45588</v>
      </c>
      <c r="B184" s="26" t="str">
        <f>VLOOKUP(ROW()-8,[1]データ入力!$C:$W,6,FALSE)</f>
        <v>安中市</v>
      </c>
      <c r="C184" s="27" t="str">
        <f>VLOOKUP(ROW()-8,[1]データ入力!$C:$W,21,FALSE)</f>
        <v>きのこ類（栽培）</v>
      </c>
      <c r="D184" s="26" t="str">
        <f>VLOOKUP(ROW()-8,[1]データ入力!$C:$W,10,FALSE)</f>
        <v>マイタケ</v>
      </c>
      <c r="E184" s="27" t="str">
        <f>IF(ISBLANK(VLOOKUP(ROW()-8,[1]データ入力!$C:$W,11,FALSE)),"",VLOOKUP(ROW()-8,[1]データ入力!$C:$W,11,FALSE))</f>
        <v>栽培</v>
      </c>
      <c r="F184" s="27" t="str">
        <f>IF(ISBLANK(VLOOKUP(ROW()-8,[1]データ入力!$C:$W,12,FALSE)),"",VLOOKUP(ROW()-8,[1]データ入力!$C:$W,12,FALSE))</f>
        <v>原木、露地</v>
      </c>
      <c r="G18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(&lt;9.64)</v>
      </c>
      <c r="H18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(&lt;6.02)</v>
      </c>
      <c r="I18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84" s="29" t="str">
        <f>VLOOKUP(ROW()-8,[1]データ入力!$C:$W,15,FALSE)</f>
        <v>Ge</v>
      </c>
      <c r="K184" s="9" t="str">
        <f>VLOOKUP(ROW()-8,[1]データ入力!$C:$W,13,FALSE)</f>
        <v>制限なし</v>
      </c>
    </row>
    <row r="185" spans="1:11" s="24" customFormat="1" ht="37.5" customHeight="1" x14ac:dyDescent="0.4">
      <c r="A185" s="25">
        <f>VLOOKUP(ROW()-8,[1]データ入力!$C:$W,17,FALSE)</f>
        <v>45588</v>
      </c>
      <c r="B185" s="26" t="str">
        <f>VLOOKUP(ROW()-8,[1]データ入力!$C:$W,6,FALSE)</f>
        <v>安中市</v>
      </c>
      <c r="C185" s="27" t="str">
        <f>VLOOKUP(ROW()-8,[1]データ入力!$C:$W,21,FALSE)</f>
        <v>きのこ類（栽培）</v>
      </c>
      <c r="D185" s="26" t="str">
        <f>VLOOKUP(ROW()-8,[1]データ入力!$C:$W,10,FALSE)</f>
        <v>マイタケ</v>
      </c>
      <c r="E185" s="27" t="str">
        <f>IF(ISBLANK(VLOOKUP(ROW()-8,[1]データ入力!$C:$W,11,FALSE)),"",VLOOKUP(ROW()-8,[1]データ入力!$C:$W,11,FALSE))</f>
        <v>栽培</v>
      </c>
      <c r="F185" s="27" t="str">
        <f>IF(ISBLANK(VLOOKUP(ROW()-8,[1]データ入力!$C:$W,12,FALSE)),"",VLOOKUP(ROW()-8,[1]データ入力!$C:$W,12,FALSE))</f>
        <v>原木、露地</v>
      </c>
      <c r="G18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(&lt;9.64)</v>
      </c>
      <c r="H18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7.22</v>
      </c>
      <c r="I18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7.2</v>
      </c>
      <c r="J185" s="29" t="str">
        <f>VLOOKUP(ROW()-8,[1]データ入力!$C:$W,15,FALSE)</f>
        <v>Ge</v>
      </c>
      <c r="K185" s="9" t="str">
        <f>VLOOKUP(ROW()-8,[1]データ入力!$C:$W,13,FALSE)</f>
        <v>制限なし</v>
      </c>
    </row>
    <row r="186" spans="1:11" s="24" customFormat="1" ht="37.5" customHeight="1" x14ac:dyDescent="0.4">
      <c r="A186" s="25">
        <f>VLOOKUP(ROW()-8,[1]データ入力!$C:$W,17,FALSE)</f>
        <v>45588</v>
      </c>
      <c r="B186" s="26" t="str">
        <f>VLOOKUP(ROW()-8,[1]データ入力!$C:$W,6,FALSE)</f>
        <v>安中市</v>
      </c>
      <c r="C186" s="27" t="str">
        <f>VLOOKUP(ROW()-8,[1]データ入力!$C:$W,21,FALSE)</f>
        <v>きのこ類（栽培）</v>
      </c>
      <c r="D186" s="26" t="str">
        <f>VLOOKUP(ROW()-8,[1]データ入力!$C:$W,10,FALSE)</f>
        <v>マイタケ</v>
      </c>
      <c r="E186" s="27" t="str">
        <f>IF(ISBLANK(VLOOKUP(ROW()-8,[1]データ入力!$C:$W,11,FALSE)),"",VLOOKUP(ROW()-8,[1]データ入力!$C:$W,11,FALSE))</f>
        <v>栽培</v>
      </c>
      <c r="F186" s="27" t="str">
        <f>IF(ISBLANK(VLOOKUP(ROW()-8,[1]データ入力!$C:$W,12,FALSE)),"",VLOOKUP(ROW()-8,[1]データ入力!$C:$W,12,FALSE))</f>
        <v>原木、露地</v>
      </c>
      <c r="G18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(&lt;9.36)</v>
      </c>
      <c r="H18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12.4</v>
      </c>
      <c r="I18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12</v>
      </c>
      <c r="J186" s="29" t="str">
        <f>VLOOKUP(ROW()-8,[1]データ入力!$C:$W,15,FALSE)</f>
        <v>Ge</v>
      </c>
      <c r="K186" s="9" t="str">
        <f>VLOOKUP(ROW()-8,[1]データ入力!$C:$W,13,FALSE)</f>
        <v>制限なし</v>
      </c>
    </row>
    <row r="187" spans="1:11" s="24" customFormat="1" ht="37.5" customHeight="1" x14ac:dyDescent="0.4">
      <c r="A187" s="25">
        <f>VLOOKUP(ROW()-8,[1]データ入力!$C:$W,17,FALSE)</f>
        <v>45595</v>
      </c>
      <c r="B187" s="26" t="str">
        <f>VLOOKUP(ROW()-8,[1]データ入力!$C:$W,6,FALSE)</f>
        <v>昭和村</v>
      </c>
      <c r="C187" s="27" t="str">
        <f>VLOOKUP(ROW()-8,[1]データ入力!$C:$W,21,FALSE)</f>
        <v>きのこ類（野生）</v>
      </c>
      <c r="D187" s="26" t="str">
        <f>VLOOKUP(ROW()-8,[1]データ入力!$C:$W,10,FALSE)</f>
        <v>ハタケシメジ</v>
      </c>
      <c r="E187" s="27" t="str">
        <f>IF(ISBLANK(VLOOKUP(ROW()-8,[1]データ入力!$C:$W,11,FALSE)),"",VLOOKUP(ROW()-8,[1]データ入力!$C:$W,11,FALSE))</f>
        <v>野生</v>
      </c>
      <c r="F187" s="27" t="str">
        <f>IF(ISBLANK(VLOOKUP(ROW()-8,[1]データ入力!$C:$W,12,FALSE)),"",VLOOKUP(ROW()-8,[1]データ入力!$C:$W,12,FALSE))</f>
        <v>－</v>
      </c>
      <c r="G18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(&lt;9.59)</v>
      </c>
      <c r="H18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(&lt;7.69)</v>
      </c>
      <c r="I18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87" s="29" t="str">
        <f>VLOOKUP(ROW()-8,[1]データ入力!$C:$W,15,FALSE)</f>
        <v>Ge</v>
      </c>
      <c r="K187" s="9" t="str">
        <f>VLOOKUP(ROW()-8,[1]データ入力!$C:$W,13,FALSE)</f>
        <v>制限なし</v>
      </c>
    </row>
    <row r="188" spans="1:11" s="24" customFormat="1" ht="37.5" customHeight="1" x14ac:dyDescent="0.4">
      <c r="A188" s="25">
        <f>VLOOKUP(ROW()-8,[1]データ入力!$C:$W,17,FALSE)</f>
        <v>45595</v>
      </c>
      <c r="B188" s="26" t="str">
        <f>VLOOKUP(ROW()-8,[1]データ入力!$C:$W,6,FALSE)</f>
        <v>富岡市</v>
      </c>
      <c r="C188" s="27" t="str">
        <f>VLOOKUP(ROW()-8,[1]データ入力!$C:$W,21,FALSE)</f>
        <v>きのこ類（栽培）</v>
      </c>
      <c r="D188" s="26" t="str">
        <f>VLOOKUP(ROW()-8,[1]データ入力!$C:$W,10,FALSE)</f>
        <v>シイタケ</v>
      </c>
      <c r="E188" s="27" t="str">
        <f>IF(ISBLANK(VLOOKUP(ROW()-8,[1]データ入力!$C:$W,11,FALSE)),"",VLOOKUP(ROW()-8,[1]データ入力!$C:$W,11,FALSE))</f>
        <v>栽培</v>
      </c>
      <c r="F188" s="27" t="str">
        <f>IF(ISBLANK(VLOOKUP(ROW()-8,[1]データ入力!$C:$W,12,FALSE)),"",VLOOKUP(ROW()-8,[1]データ入力!$C:$W,12,FALSE))</f>
        <v>原木、施設</v>
      </c>
      <c r="G18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(&lt;9.51)</v>
      </c>
      <c r="H18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(&lt;7.97)</v>
      </c>
      <c r="I18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88" s="29" t="str">
        <f>VLOOKUP(ROW()-8,[1]データ入力!$C:$W,15,FALSE)</f>
        <v>Ge</v>
      </c>
      <c r="K188" s="9" t="str">
        <f>VLOOKUP(ROW()-8,[1]データ入力!$C:$W,13,FALSE)</f>
        <v>制限なし</v>
      </c>
    </row>
    <row r="189" spans="1:11" s="24" customFormat="1" ht="37.5" customHeight="1" x14ac:dyDescent="0.4">
      <c r="A189" s="25">
        <f>VLOOKUP(ROW()-8,[1]データ入力!$C:$W,17,FALSE)</f>
        <v>45595</v>
      </c>
      <c r="B189" s="26" t="str">
        <f>VLOOKUP(ROW()-8,[1]データ入力!$C:$W,6,FALSE)</f>
        <v>富岡市</v>
      </c>
      <c r="C189" s="27" t="str">
        <f>VLOOKUP(ROW()-8,[1]データ入力!$C:$W,21,FALSE)</f>
        <v>きのこ類（栽培）</v>
      </c>
      <c r="D189" s="26" t="str">
        <f>VLOOKUP(ROW()-8,[1]データ入力!$C:$W,10,FALSE)</f>
        <v>シイタケ</v>
      </c>
      <c r="E189" s="27" t="str">
        <f>IF(ISBLANK(VLOOKUP(ROW()-8,[1]データ入力!$C:$W,11,FALSE)),"",VLOOKUP(ROW()-8,[1]データ入力!$C:$W,11,FALSE))</f>
        <v>栽培</v>
      </c>
      <c r="F189" s="27" t="str">
        <f>IF(ISBLANK(VLOOKUP(ROW()-8,[1]データ入力!$C:$W,12,FALSE)),"",VLOOKUP(ROW()-8,[1]データ入力!$C:$W,12,FALSE))</f>
        <v>原木、露地</v>
      </c>
      <c r="G18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(&lt;9.59)</v>
      </c>
      <c r="H18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(&lt;8.13)</v>
      </c>
      <c r="I18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89" s="29" t="str">
        <f>VLOOKUP(ROW()-8,[1]データ入力!$C:$W,15,FALSE)</f>
        <v>Ge</v>
      </c>
      <c r="K189" s="9" t="str">
        <f>VLOOKUP(ROW()-8,[1]データ入力!$C:$W,13,FALSE)</f>
        <v>制限なし</v>
      </c>
    </row>
    <row r="190" spans="1:11" s="24" customFormat="1" ht="37.5" customHeight="1" x14ac:dyDescent="0.4">
      <c r="A190" s="25">
        <f>VLOOKUP(ROW()-8,[1]データ入力!$C:$W,17,FALSE)</f>
        <v>45595</v>
      </c>
      <c r="B190" s="26" t="str">
        <f>VLOOKUP(ROW()-8,[1]データ入力!$C:$W,6,FALSE)</f>
        <v>藤岡市</v>
      </c>
      <c r="C190" s="27" t="str">
        <f>VLOOKUP(ROW()-8,[1]データ入力!$C:$W,21,FALSE)</f>
        <v>きのこ類（栽培）</v>
      </c>
      <c r="D190" s="26" t="str">
        <f>VLOOKUP(ROW()-8,[1]データ入力!$C:$W,10,FALSE)</f>
        <v>シイタケ</v>
      </c>
      <c r="E190" s="27" t="str">
        <f>IF(ISBLANK(VLOOKUP(ROW()-8,[1]データ入力!$C:$W,11,FALSE)),"",VLOOKUP(ROW()-8,[1]データ入力!$C:$W,11,FALSE))</f>
        <v>栽培</v>
      </c>
      <c r="F190" s="27" t="str">
        <f>IF(ISBLANK(VLOOKUP(ROW()-8,[1]データ入力!$C:$W,12,FALSE)),"",VLOOKUP(ROW()-8,[1]データ入力!$C:$W,12,FALSE))</f>
        <v>原木、施設</v>
      </c>
      <c r="G19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(&lt;9.66)</v>
      </c>
      <c r="H19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(&lt;6.37)</v>
      </c>
      <c r="I19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90" s="29" t="str">
        <f>VLOOKUP(ROW()-8,[1]データ入力!$C:$W,15,FALSE)</f>
        <v>Ge</v>
      </c>
      <c r="K190" s="9" t="str">
        <f>VLOOKUP(ROW()-8,[1]データ入力!$C:$W,13,FALSE)</f>
        <v>制限なし</v>
      </c>
    </row>
    <row r="191" spans="1:11" s="24" customFormat="1" ht="37.5" customHeight="1" x14ac:dyDescent="0.4">
      <c r="A191" s="25">
        <f>VLOOKUP(ROW()-8,[1]データ入力!$C:$W,17,FALSE)</f>
        <v>45595</v>
      </c>
      <c r="B191" s="26" t="str">
        <f>VLOOKUP(ROW()-8,[1]データ入力!$C:$W,6,FALSE)</f>
        <v>富岡市</v>
      </c>
      <c r="C191" s="27" t="str">
        <f>VLOOKUP(ROW()-8,[1]データ入力!$C:$W,21,FALSE)</f>
        <v>きのこ類（栽培）</v>
      </c>
      <c r="D191" s="26" t="str">
        <f>VLOOKUP(ROW()-8,[1]データ入力!$C:$W,10,FALSE)</f>
        <v>シイタケ</v>
      </c>
      <c r="E191" s="27" t="str">
        <f>IF(ISBLANK(VLOOKUP(ROW()-8,[1]データ入力!$C:$W,11,FALSE)),"",VLOOKUP(ROW()-8,[1]データ入力!$C:$W,11,FALSE))</f>
        <v>栽培</v>
      </c>
      <c r="F191" s="27" t="str">
        <f>IF(ISBLANK(VLOOKUP(ROW()-8,[1]データ入力!$C:$W,12,FALSE)),"",VLOOKUP(ROW()-8,[1]データ入力!$C:$W,12,FALSE))</f>
        <v>原木、施設</v>
      </c>
      <c r="G19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(&lt;9.71)</v>
      </c>
      <c r="H19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(&lt;7.10)</v>
      </c>
      <c r="I19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91" s="29" t="str">
        <f>VLOOKUP(ROW()-8,[1]データ入力!$C:$W,15,FALSE)</f>
        <v>Ge</v>
      </c>
      <c r="K191" s="9" t="str">
        <f>VLOOKUP(ROW()-8,[1]データ入力!$C:$W,13,FALSE)</f>
        <v>制限なし</v>
      </c>
    </row>
    <row r="192" spans="1:11" s="24" customFormat="1" ht="37.5" customHeight="1" x14ac:dyDescent="0.4">
      <c r="A192" s="25">
        <f>VLOOKUP(ROW()-8,[1]データ入力!$C:$W,17,FALSE)</f>
        <v>45595</v>
      </c>
      <c r="B192" s="26" t="str">
        <f>VLOOKUP(ROW()-8,[1]データ入力!$C:$W,6,FALSE)</f>
        <v>富岡市</v>
      </c>
      <c r="C192" s="27" t="str">
        <f>VLOOKUP(ROW()-8,[1]データ入力!$C:$W,21,FALSE)</f>
        <v>きのこ類（栽培）</v>
      </c>
      <c r="D192" s="26" t="str">
        <f>VLOOKUP(ROW()-8,[1]データ入力!$C:$W,10,FALSE)</f>
        <v>シイタケ</v>
      </c>
      <c r="E192" s="27" t="str">
        <f>IF(ISBLANK(VLOOKUP(ROW()-8,[1]データ入力!$C:$W,11,FALSE)),"",VLOOKUP(ROW()-8,[1]データ入力!$C:$W,11,FALSE))</f>
        <v>栽培</v>
      </c>
      <c r="F192" s="27" t="str">
        <f>IF(ISBLANK(VLOOKUP(ROW()-8,[1]データ入力!$C:$W,12,FALSE)),"",VLOOKUP(ROW()-8,[1]データ入力!$C:$W,12,FALSE))</f>
        <v>原木、施設</v>
      </c>
      <c r="G19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(&lt;9.48)</v>
      </c>
      <c r="H19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7.88</v>
      </c>
      <c r="I19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7.9</v>
      </c>
      <c r="J192" s="29" t="str">
        <f>VLOOKUP(ROW()-8,[1]データ入力!$C:$W,15,FALSE)</f>
        <v>Ge</v>
      </c>
      <c r="K192" s="9" t="str">
        <f>VLOOKUP(ROW()-8,[1]データ入力!$C:$W,13,FALSE)</f>
        <v>制限なし</v>
      </c>
    </row>
    <row r="193" spans="1:11" s="24" customFormat="1" ht="37.5" customHeight="1" x14ac:dyDescent="0.4">
      <c r="A193" s="25">
        <f>VLOOKUP(ROW()-8,[1]データ入力!$C:$W,17,FALSE)</f>
        <v>45595</v>
      </c>
      <c r="B193" s="26" t="str">
        <f>VLOOKUP(ROW()-8,[1]データ入力!$C:$W,6,FALSE)</f>
        <v>富岡市</v>
      </c>
      <c r="C193" s="27" t="str">
        <f>VLOOKUP(ROW()-8,[1]データ入力!$C:$W,21,FALSE)</f>
        <v>きのこ類（栽培）</v>
      </c>
      <c r="D193" s="26" t="str">
        <f>VLOOKUP(ROW()-8,[1]データ入力!$C:$W,10,FALSE)</f>
        <v>シイタケ</v>
      </c>
      <c r="E193" s="27" t="str">
        <f>IF(ISBLANK(VLOOKUP(ROW()-8,[1]データ入力!$C:$W,11,FALSE)),"",VLOOKUP(ROW()-8,[1]データ入力!$C:$W,11,FALSE))</f>
        <v>栽培</v>
      </c>
      <c r="F193" s="27" t="str">
        <f>IF(ISBLANK(VLOOKUP(ROW()-8,[1]データ入力!$C:$W,12,FALSE)),"",VLOOKUP(ROW()-8,[1]データ入力!$C:$W,12,FALSE))</f>
        <v>原木、施設</v>
      </c>
      <c r="G19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(&lt;9.48)</v>
      </c>
      <c r="H19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(&lt;6.52)</v>
      </c>
      <c r="I19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93" s="29" t="str">
        <f>VLOOKUP(ROW()-8,[1]データ入力!$C:$W,15,FALSE)</f>
        <v>Ge</v>
      </c>
      <c r="K193" s="9" t="str">
        <f>VLOOKUP(ROW()-8,[1]データ入力!$C:$W,13,FALSE)</f>
        <v>制限なし</v>
      </c>
    </row>
    <row r="194" spans="1:11" s="24" customFormat="1" ht="37.5" customHeight="1" x14ac:dyDescent="0.4">
      <c r="A194" s="25">
        <f>VLOOKUP(ROW()-8,[1]データ入力!$C:$W,17,FALSE)</f>
        <v>45602</v>
      </c>
      <c r="B194" s="26" t="str">
        <f>VLOOKUP(ROW()-8,[1]データ入力!$C:$W,6,FALSE)</f>
        <v>前橋市</v>
      </c>
      <c r="C194" s="27" t="str">
        <f>VLOOKUP(ROW()-8,[1]データ入力!$C:$W,21,FALSE)</f>
        <v>きのこ類（栽培）</v>
      </c>
      <c r="D194" s="26" t="str">
        <f>VLOOKUP(ROW()-8,[1]データ入力!$C:$W,10,FALSE)</f>
        <v>シイタケ</v>
      </c>
      <c r="E194" s="27" t="str">
        <f>IF(ISBLANK(VLOOKUP(ROW()-8,[1]データ入力!$C:$W,11,FALSE)),"",VLOOKUP(ROW()-8,[1]データ入力!$C:$W,11,FALSE))</f>
        <v>栽培</v>
      </c>
      <c r="F194" s="27" t="str">
        <f>IF(ISBLANK(VLOOKUP(ROW()-8,[1]データ入力!$C:$W,12,FALSE)),"",VLOOKUP(ROW()-8,[1]データ入力!$C:$W,12,FALSE))</f>
        <v>原木、施設</v>
      </c>
      <c r="G19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(&lt;9.62)</v>
      </c>
      <c r="H19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(&lt;9.42)</v>
      </c>
      <c r="I19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94" s="29" t="str">
        <f>VLOOKUP(ROW()-8,[1]データ入力!$C:$W,15,FALSE)</f>
        <v>Ge</v>
      </c>
      <c r="K194" s="9" t="str">
        <f>VLOOKUP(ROW()-8,[1]データ入力!$C:$W,13,FALSE)</f>
        <v>制限なし</v>
      </c>
    </row>
    <row r="195" spans="1:11" s="24" customFormat="1" ht="37.5" customHeight="1" x14ac:dyDescent="0.4">
      <c r="A195" s="25">
        <f>VLOOKUP(ROW()-8,[1]データ入力!$C:$W,17,FALSE)</f>
        <v>45604</v>
      </c>
      <c r="B195" s="26" t="str">
        <f>VLOOKUP(ROW()-8,[1]データ入力!$C:$W,6,FALSE)</f>
        <v>安中市</v>
      </c>
      <c r="C195" s="27" t="str">
        <f>VLOOKUP(ROW()-8,[1]データ入力!$C:$W,21,FALSE)</f>
        <v>水産物（天然）</v>
      </c>
      <c r="D195" s="26" t="str">
        <f>VLOOKUP(ROW()-8,[1]データ入力!$C:$W,10,FALSE)</f>
        <v>ワカサギ</v>
      </c>
      <c r="E195" s="27" t="str">
        <f>IF(ISBLANK(VLOOKUP(ROW()-8,[1]データ入力!$C:$W,11,FALSE)),"",VLOOKUP(ROW()-8,[1]データ入力!$C:$W,11,FALSE))</f>
        <v>天然</v>
      </c>
      <c r="F195" s="27" t="str">
        <f>IF(ISBLANK(VLOOKUP(ROW()-8,[1]データ入力!$C:$W,12,FALSE)),"",VLOOKUP(ROW()-8,[1]データ入力!$C:$W,12,FALSE))</f>
        <v>－</v>
      </c>
      <c r="G19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(&lt;2.60)</v>
      </c>
      <c r="H19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(&lt;2.90)</v>
      </c>
      <c r="I19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95" s="29" t="str">
        <f>VLOOKUP(ROW()-8,[1]データ入力!$C:$W,15,FALSE)</f>
        <v>Ge</v>
      </c>
      <c r="K195" s="9" t="str">
        <f>VLOOKUP(ROW()-8,[1]データ入力!$C:$W,13,FALSE)</f>
        <v>制限なし</v>
      </c>
    </row>
    <row r="196" spans="1:11" s="24" customFormat="1" ht="37.5" customHeight="1" x14ac:dyDescent="0.4">
      <c r="A196" s="25">
        <f>VLOOKUP(ROW()-8,[1]データ入力!$C:$W,17,FALSE)</f>
        <v>45609</v>
      </c>
      <c r="B196" s="26" t="str">
        <f>VLOOKUP(ROW()-8,[1]データ入力!$C:$W,6,FALSE)</f>
        <v>川場村</v>
      </c>
      <c r="C196" s="27" t="str">
        <f>VLOOKUP(ROW()-8,[1]データ入力!$C:$W,21,FALSE)</f>
        <v>野菜</v>
      </c>
      <c r="D196" s="26" t="str">
        <f>VLOOKUP(ROW()-8,[1]データ入力!$C:$W,10,FALSE)</f>
        <v>コンニャクイモ</v>
      </c>
      <c r="E196" s="27" t="str">
        <f>IF(ISBLANK(VLOOKUP(ROW()-8,[1]データ入力!$C:$W,11,FALSE)),"",VLOOKUP(ROW()-8,[1]データ入力!$C:$W,11,FALSE))</f>
        <v/>
      </c>
      <c r="F196" s="27" t="str">
        <f>IF(ISBLANK(VLOOKUP(ROW()-8,[1]データ入力!$C:$W,12,FALSE)),"",VLOOKUP(ROW()-8,[1]データ入力!$C:$W,12,FALSE))</f>
        <v>露地栽培</v>
      </c>
      <c r="G19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(&lt;1.80)</v>
      </c>
      <c r="H19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(&lt;2.30)</v>
      </c>
      <c r="I19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96" s="29" t="str">
        <f>VLOOKUP(ROW()-8,[1]データ入力!$C:$W,15,FALSE)</f>
        <v>Ｇｅ</v>
      </c>
      <c r="K196" s="9" t="str">
        <f>VLOOKUP(ROW()-8,[1]データ入力!$C:$W,13,FALSE)</f>
        <v>制限なし</v>
      </c>
    </row>
    <row r="197" spans="1:11" s="24" customFormat="1" ht="37.5" customHeight="1" x14ac:dyDescent="0.4">
      <c r="A197" s="25">
        <f>VLOOKUP(ROW()-8,[1]データ入力!$C:$W,17,FALSE)</f>
        <v>45609</v>
      </c>
      <c r="B197" s="26" t="str">
        <f>VLOOKUP(ROW()-8,[1]データ入力!$C:$W,6,FALSE)</f>
        <v>下仁田町</v>
      </c>
      <c r="C197" s="27" t="str">
        <f>VLOOKUP(ROW()-8,[1]データ入力!$C:$W,21,FALSE)</f>
        <v>野菜</v>
      </c>
      <c r="D197" s="26" t="str">
        <f>VLOOKUP(ROW()-8,[1]データ入力!$C:$W,10,FALSE)</f>
        <v>ネギ</v>
      </c>
      <c r="E197" s="27" t="str">
        <f>IF(ISBLANK(VLOOKUP(ROW()-8,[1]データ入力!$C:$W,11,FALSE)),"",VLOOKUP(ROW()-8,[1]データ入力!$C:$W,11,FALSE))</f>
        <v/>
      </c>
      <c r="F197" s="27" t="str">
        <f>IF(ISBLANK(VLOOKUP(ROW()-8,[1]データ入力!$C:$W,12,FALSE)),"",VLOOKUP(ROW()-8,[1]データ入力!$C:$W,12,FALSE))</f>
        <v>露地栽培</v>
      </c>
      <c r="G19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(&lt;2.70)</v>
      </c>
      <c r="H19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(&lt;3.00)</v>
      </c>
      <c r="I19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97" s="29" t="str">
        <f>VLOOKUP(ROW()-8,[1]データ入力!$C:$W,15,FALSE)</f>
        <v>Ｇｅ</v>
      </c>
      <c r="K197" s="9" t="str">
        <f>VLOOKUP(ROW()-8,[1]データ入力!$C:$W,13,FALSE)</f>
        <v>制限なし</v>
      </c>
    </row>
    <row r="198" spans="1:11" s="24" customFormat="1" ht="37.5" customHeight="1" x14ac:dyDescent="0.4">
      <c r="A198" s="25">
        <f>VLOOKUP(ROW()-8,[1]データ入力!$C:$W,17,FALSE)</f>
        <v>45609</v>
      </c>
      <c r="B198" s="26" t="str">
        <f>VLOOKUP(ROW()-8,[1]データ入力!$C:$W,6,FALSE)</f>
        <v>高崎市</v>
      </c>
      <c r="C198" s="27" t="str">
        <f>VLOOKUP(ROW()-8,[1]データ入力!$C:$W,21,FALSE)</f>
        <v>米</v>
      </c>
      <c r="D198" s="26" t="str">
        <f>VLOOKUP(ROW()-8,[1]データ入力!$C:$W,10,FALSE)</f>
        <v>コメ</v>
      </c>
      <c r="E198" s="27" t="str">
        <f>IF(ISBLANK(VLOOKUP(ROW()-8,[1]データ入力!$C:$W,11,FALSE)),"",VLOOKUP(ROW()-8,[1]データ入力!$C:$W,11,FALSE))</f>
        <v/>
      </c>
      <c r="F198" s="27" t="str">
        <f>IF(ISBLANK(VLOOKUP(ROW()-8,[1]データ入力!$C:$W,12,FALSE)),"",VLOOKUP(ROW()-8,[1]データ入力!$C:$W,12,FALSE))</f>
        <v>露地栽培</v>
      </c>
      <c r="G19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(&lt;1.60)</v>
      </c>
      <c r="H19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(&lt;1.60)</v>
      </c>
      <c r="I19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98" s="29" t="str">
        <f>VLOOKUP(ROW()-8,[1]データ入力!$C:$W,15,FALSE)</f>
        <v>Ｇｅ</v>
      </c>
      <c r="K198" s="9" t="str">
        <f>VLOOKUP(ROW()-8,[1]データ入力!$C:$W,13,FALSE)</f>
        <v>制限なし</v>
      </c>
    </row>
    <row r="199" spans="1:11" s="24" customFormat="1" ht="37.5" customHeight="1" x14ac:dyDescent="0.4">
      <c r="A199" s="25">
        <f>VLOOKUP(ROW()-8,[1]データ入力!$C:$W,17,FALSE)</f>
        <v>45609</v>
      </c>
      <c r="B199" s="26" t="str">
        <f>VLOOKUP(ROW()-8,[1]データ入力!$C:$W,6,FALSE)</f>
        <v>藤岡市</v>
      </c>
      <c r="C199" s="27" t="str">
        <f>VLOOKUP(ROW()-8,[1]データ入力!$C:$W,21,FALSE)</f>
        <v>米</v>
      </c>
      <c r="D199" s="26" t="str">
        <f>VLOOKUP(ROW()-8,[1]データ入力!$C:$W,10,FALSE)</f>
        <v>コメ</v>
      </c>
      <c r="E199" s="27" t="str">
        <f>IF(ISBLANK(VLOOKUP(ROW()-8,[1]データ入力!$C:$W,11,FALSE)),"",VLOOKUP(ROW()-8,[1]データ入力!$C:$W,11,FALSE))</f>
        <v/>
      </c>
      <c r="F199" s="27" t="str">
        <f>IF(ISBLANK(VLOOKUP(ROW()-8,[1]データ入力!$C:$W,12,FALSE)),"",VLOOKUP(ROW()-8,[1]データ入力!$C:$W,12,FALSE))</f>
        <v>露地栽培</v>
      </c>
      <c r="G19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(&lt;1.30)</v>
      </c>
      <c r="H19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(&lt;2.10)</v>
      </c>
      <c r="I19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199" s="29" t="str">
        <f>VLOOKUP(ROW()-8,[1]データ入力!$C:$W,15,FALSE)</f>
        <v>Ｇｅ</v>
      </c>
      <c r="K199" s="9" t="str">
        <f>VLOOKUP(ROW()-8,[1]データ入力!$C:$W,13,FALSE)</f>
        <v>制限なし</v>
      </c>
    </row>
    <row r="200" spans="1:11" s="24" customFormat="1" ht="37.5" customHeight="1" x14ac:dyDescent="0.4">
      <c r="A200" s="25">
        <f>VLOOKUP(ROW()-8,[1]データ入力!$C:$W,17,FALSE)</f>
        <v>45609</v>
      </c>
      <c r="B200" s="26" t="str">
        <f>VLOOKUP(ROW()-8,[1]データ入力!$C:$W,6,FALSE)</f>
        <v>富岡市</v>
      </c>
      <c r="C200" s="27" t="str">
        <f>VLOOKUP(ROW()-8,[1]データ入力!$C:$W,21,FALSE)</f>
        <v>きのこ類（栽培）</v>
      </c>
      <c r="D200" s="26" t="str">
        <f>VLOOKUP(ROW()-8,[1]データ入力!$C:$W,10,FALSE)</f>
        <v>シイタケ</v>
      </c>
      <c r="E200" s="27" t="str">
        <f>IF(ISBLANK(VLOOKUP(ROW()-8,[1]データ入力!$C:$W,11,FALSE)),"",VLOOKUP(ROW()-8,[1]データ入力!$C:$W,11,FALSE))</f>
        <v>栽培</v>
      </c>
      <c r="F200" s="27" t="str">
        <f>IF(ISBLANK(VLOOKUP(ROW()-8,[1]データ入力!$C:$W,12,FALSE)),"",VLOOKUP(ROW()-8,[1]データ入力!$C:$W,12,FALSE))</f>
        <v>原木、露地</v>
      </c>
      <c r="G20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(&lt;7.86)</v>
      </c>
      <c r="H20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14.3</v>
      </c>
      <c r="I20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14</v>
      </c>
      <c r="J200" s="29" t="str">
        <f>VLOOKUP(ROW()-8,[1]データ入力!$C:$W,15,FALSE)</f>
        <v>Ge</v>
      </c>
      <c r="K200" s="9" t="str">
        <f>VLOOKUP(ROW()-8,[1]データ入力!$C:$W,13,FALSE)</f>
        <v>制限なし</v>
      </c>
    </row>
    <row r="201" spans="1:11" s="24" customFormat="1" ht="37.5" customHeight="1" x14ac:dyDescent="0.4">
      <c r="A201" s="25">
        <f>VLOOKUP(ROW()-8,[1]データ入力!$C:$W,17,FALSE)</f>
        <v>45609</v>
      </c>
      <c r="B201" s="26" t="str">
        <f>VLOOKUP(ROW()-8,[1]データ入力!$C:$W,6,FALSE)</f>
        <v>富岡市</v>
      </c>
      <c r="C201" s="27" t="str">
        <f>VLOOKUP(ROW()-8,[1]データ入力!$C:$W,21,FALSE)</f>
        <v>きのこ類（栽培）</v>
      </c>
      <c r="D201" s="26" t="str">
        <f>VLOOKUP(ROW()-8,[1]データ入力!$C:$W,10,FALSE)</f>
        <v>シイタケ</v>
      </c>
      <c r="E201" s="27" t="str">
        <f>IF(ISBLANK(VLOOKUP(ROW()-8,[1]データ入力!$C:$W,11,FALSE)),"",VLOOKUP(ROW()-8,[1]データ入力!$C:$W,11,FALSE))</f>
        <v>栽培</v>
      </c>
      <c r="F201" s="27" t="str">
        <f>IF(ISBLANK(VLOOKUP(ROW()-8,[1]データ入力!$C:$W,12,FALSE)),"",VLOOKUP(ROW()-8,[1]データ入力!$C:$W,12,FALSE))</f>
        <v>原木、施設</v>
      </c>
      <c r="G20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(&lt;9.49)</v>
      </c>
      <c r="H20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(&lt;6.44)</v>
      </c>
      <c r="I20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01" s="29" t="str">
        <f>VLOOKUP(ROW()-8,[1]データ入力!$C:$W,15,FALSE)</f>
        <v>Ge</v>
      </c>
      <c r="K201" s="9" t="str">
        <f>VLOOKUP(ROW()-8,[1]データ入力!$C:$W,13,FALSE)</f>
        <v>制限なし</v>
      </c>
    </row>
    <row r="202" spans="1:11" s="24" customFormat="1" ht="37.5" customHeight="1" x14ac:dyDescent="0.4">
      <c r="A202" s="25">
        <f>VLOOKUP(ROW()-8,[1]データ入力!$C:$W,17,FALSE)</f>
        <v>45609</v>
      </c>
      <c r="B202" s="26" t="str">
        <f>VLOOKUP(ROW()-8,[1]データ入力!$C:$W,6,FALSE)</f>
        <v>下仁田町</v>
      </c>
      <c r="C202" s="27" t="str">
        <f>VLOOKUP(ROW()-8,[1]データ入力!$C:$W,21,FALSE)</f>
        <v>きのこ類（栽培）</v>
      </c>
      <c r="D202" s="26" t="str">
        <f>VLOOKUP(ROW()-8,[1]データ入力!$C:$W,10,FALSE)</f>
        <v>シイタケ</v>
      </c>
      <c r="E202" s="27" t="str">
        <f>IF(ISBLANK(VLOOKUP(ROW()-8,[1]データ入力!$C:$W,11,FALSE)),"",VLOOKUP(ROW()-8,[1]データ入力!$C:$W,11,FALSE))</f>
        <v>栽培</v>
      </c>
      <c r="F202" s="27" t="str">
        <f>IF(ISBLANK(VLOOKUP(ROW()-8,[1]データ入力!$C:$W,12,FALSE)),"",VLOOKUP(ROW()-8,[1]データ入力!$C:$W,12,FALSE))</f>
        <v>原木、施設</v>
      </c>
      <c r="G20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(&lt;9.38)</v>
      </c>
      <c r="H20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(&lt;8.54)</v>
      </c>
      <c r="I20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02" s="29" t="str">
        <f>VLOOKUP(ROW()-8,[1]データ入力!$C:$W,15,FALSE)</f>
        <v>Ge</v>
      </c>
      <c r="K202" s="9" t="str">
        <f>VLOOKUP(ROW()-8,[1]データ入力!$C:$W,13,FALSE)</f>
        <v>制限なし</v>
      </c>
    </row>
    <row r="203" spans="1:11" s="24" customFormat="1" ht="37.5" customHeight="1" x14ac:dyDescent="0.4">
      <c r="A203" s="25">
        <f>VLOOKUP(ROW()-8,[1]データ入力!$C:$W,17,FALSE)</f>
        <v>45609</v>
      </c>
      <c r="B203" s="26" t="str">
        <f>VLOOKUP(ROW()-8,[1]データ入力!$C:$W,6,FALSE)</f>
        <v>高崎市</v>
      </c>
      <c r="C203" s="27" t="str">
        <f>VLOOKUP(ROW()-8,[1]データ入力!$C:$W,21,FALSE)</f>
        <v>きのこ類（栽培）</v>
      </c>
      <c r="D203" s="26" t="str">
        <f>VLOOKUP(ROW()-8,[1]データ入力!$C:$W,10,FALSE)</f>
        <v>シイタケ</v>
      </c>
      <c r="E203" s="27" t="str">
        <f>IF(ISBLANK(VLOOKUP(ROW()-8,[1]データ入力!$C:$W,11,FALSE)),"",VLOOKUP(ROW()-8,[1]データ入力!$C:$W,11,FALSE))</f>
        <v>栽培</v>
      </c>
      <c r="F203" s="27" t="str">
        <f>IF(ISBLANK(VLOOKUP(ROW()-8,[1]データ入力!$C:$W,12,FALSE)),"",VLOOKUP(ROW()-8,[1]データ入力!$C:$W,12,FALSE))</f>
        <v>原木、露地</v>
      </c>
      <c r="G20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(&lt;9.58)</v>
      </c>
      <c r="H20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(&lt;7.31)</v>
      </c>
      <c r="I20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03" s="29" t="str">
        <f>VLOOKUP(ROW()-8,[1]データ入力!$C:$W,15,FALSE)</f>
        <v>Ge</v>
      </c>
      <c r="K203" s="9" t="str">
        <f>VLOOKUP(ROW()-8,[1]データ入力!$C:$W,13,FALSE)</f>
        <v>制限なし</v>
      </c>
    </row>
    <row r="204" spans="1:11" s="24" customFormat="1" ht="37.5" customHeight="1" x14ac:dyDescent="0.4">
      <c r="A204" s="25">
        <f>VLOOKUP(ROW()-8,[1]データ入力!$C:$W,17,FALSE)</f>
        <v>45609</v>
      </c>
      <c r="B204" s="26" t="str">
        <f>VLOOKUP(ROW()-8,[1]データ入力!$C:$W,6,FALSE)</f>
        <v>高崎市</v>
      </c>
      <c r="C204" s="27" t="str">
        <f>VLOOKUP(ROW()-8,[1]データ入力!$C:$W,21,FALSE)</f>
        <v>きのこ類（栽培）</v>
      </c>
      <c r="D204" s="26" t="str">
        <f>VLOOKUP(ROW()-8,[1]データ入力!$C:$W,10,FALSE)</f>
        <v>シイタケ</v>
      </c>
      <c r="E204" s="27" t="str">
        <f>IF(ISBLANK(VLOOKUP(ROW()-8,[1]データ入力!$C:$W,11,FALSE)),"",VLOOKUP(ROW()-8,[1]データ入力!$C:$W,11,FALSE))</f>
        <v>栽培</v>
      </c>
      <c r="F204" s="27" t="str">
        <f>IF(ISBLANK(VLOOKUP(ROW()-8,[1]データ入力!$C:$W,12,FALSE)),"",VLOOKUP(ROW()-8,[1]データ入力!$C:$W,12,FALSE))</f>
        <v>原木、施設</v>
      </c>
      <c r="G20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(&lt;9.36)</v>
      </c>
      <c r="H20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(&lt;8.48)</v>
      </c>
      <c r="I20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04" s="29" t="str">
        <f>VLOOKUP(ROW()-8,[1]データ入力!$C:$W,15,FALSE)</f>
        <v>Ge</v>
      </c>
      <c r="K204" s="9" t="str">
        <f>VLOOKUP(ROW()-8,[1]データ入力!$C:$W,13,FALSE)</f>
        <v>制限なし</v>
      </c>
    </row>
    <row r="205" spans="1:11" s="24" customFormat="1" ht="37.5" customHeight="1" x14ac:dyDescent="0.4">
      <c r="A205" s="25">
        <f>VLOOKUP(ROW()-8,[1]データ入力!$C:$W,17,FALSE)</f>
        <v>45609</v>
      </c>
      <c r="B205" s="26" t="str">
        <f>VLOOKUP(ROW()-8,[1]データ入力!$C:$W,6,FALSE)</f>
        <v>高崎市</v>
      </c>
      <c r="C205" s="27" t="str">
        <f>VLOOKUP(ROW()-8,[1]データ入力!$C:$W,21,FALSE)</f>
        <v>きのこ類（栽培）</v>
      </c>
      <c r="D205" s="26" t="str">
        <f>VLOOKUP(ROW()-8,[1]データ入力!$C:$W,10,FALSE)</f>
        <v>シイタケ</v>
      </c>
      <c r="E205" s="27" t="str">
        <f>IF(ISBLANK(VLOOKUP(ROW()-8,[1]データ入力!$C:$W,11,FALSE)),"",VLOOKUP(ROW()-8,[1]データ入力!$C:$W,11,FALSE))</f>
        <v>栽培</v>
      </c>
      <c r="F205" s="27" t="str">
        <f>IF(ISBLANK(VLOOKUP(ROW()-8,[1]データ入力!$C:$W,12,FALSE)),"",VLOOKUP(ROW()-8,[1]データ入力!$C:$W,12,FALSE))</f>
        <v>原木、施設</v>
      </c>
      <c r="G20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(&lt;9.42)</v>
      </c>
      <c r="H20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(&lt;9.64)</v>
      </c>
      <c r="I20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05" s="29" t="str">
        <f>VLOOKUP(ROW()-8,[1]データ入力!$C:$W,15,FALSE)</f>
        <v>Ge</v>
      </c>
      <c r="K205" s="9" t="str">
        <f>VLOOKUP(ROW()-8,[1]データ入力!$C:$W,13,FALSE)</f>
        <v>制限なし</v>
      </c>
    </row>
    <row r="206" spans="1:11" s="24" customFormat="1" ht="37.5" customHeight="1" x14ac:dyDescent="0.4">
      <c r="A206" s="25">
        <f>VLOOKUP(ROW()-8,[1]データ入力!$C:$W,17,FALSE)</f>
        <v>45609</v>
      </c>
      <c r="B206" s="26" t="str">
        <f>VLOOKUP(ROW()-8,[1]データ入力!$C:$W,6,FALSE)</f>
        <v>高崎市</v>
      </c>
      <c r="C206" s="27" t="str">
        <f>VLOOKUP(ROW()-8,[1]データ入力!$C:$W,21,FALSE)</f>
        <v>きのこ類（栽培）</v>
      </c>
      <c r="D206" s="26" t="str">
        <f>VLOOKUP(ROW()-8,[1]データ入力!$C:$W,10,FALSE)</f>
        <v>シイタケ</v>
      </c>
      <c r="E206" s="27" t="str">
        <f>IF(ISBLANK(VLOOKUP(ROW()-8,[1]データ入力!$C:$W,11,FALSE)),"",VLOOKUP(ROW()-8,[1]データ入力!$C:$W,11,FALSE))</f>
        <v>栽培</v>
      </c>
      <c r="F206" s="27" t="str">
        <f>IF(ISBLANK(VLOOKUP(ROW()-8,[1]データ入力!$C:$W,12,FALSE)),"",VLOOKUP(ROW()-8,[1]データ入力!$C:$W,12,FALSE))</f>
        <v>原木、施設</v>
      </c>
      <c r="G20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(&lt;9.55)</v>
      </c>
      <c r="H20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(&lt;7.38)</v>
      </c>
      <c r="I20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06" s="29" t="str">
        <f>VLOOKUP(ROW()-8,[1]データ入力!$C:$W,15,FALSE)</f>
        <v>Ge</v>
      </c>
      <c r="K206" s="9" t="str">
        <f>VLOOKUP(ROW()-8,[1]データ入力!$C:$W,13,FALSE)</f>
        <v>制限なし</v>
      </c>
    </row>
    <row r="207" spans="1:11" s="24" customFormat="1" ht="37.5" customHeight="1" x14ac:dyDescent="0.4">
      <c r="A207" s="25">
        <f>VLOOKUP(ROW()-8,[1]データ入力!$C:$W,17,FALSE)</f>
        <v>45610</v>
      </c>
      <c r="B207" s="26" t="str">
        <f>VLOOKUP(ROW()-8,[1]データ入力!$C:$W,6,FALSE)</f>
        <v>渋川市</v>
      </c>
      <c r="C207" s="27" t="str">
        <f>VLOOKUP(ROW()-8,[1]データ入力!$C:$W,21,FALSE)</f>
        <v>きのこ類（栽培）</v>
      </c>
      <c r="D207" s="26" t="str">
        <f>VLOOKUP(ROW()-8,[1]データ入力!$C:$W,10,FALSE)</f>
        <v>シイタケ</v>
      </c>
      <c r="E207" s="27" t="str">
        <f>IF(ISBLANK(VLOOKUP(ROW()-8,[1]データ入力!$C:$W,11,FALSE)),"",VLOOKUP(ROW()-8,[1]データ入力!$C:$W,11,FALSE))</f>
        <v>栽培</v>
      </c>
      <c r="F207" s="27" t="str">
        <f>IF(ISBLANK(VLOOKUP(ROW()-8,[1]データ入力!$C:$W,12,FALSE)),"",VLOOKUP(ROW()-8,[1]データ入力!$C:$W,12,FALSE))</f>
        <v>原木、露地</v>
      </c>
      <c r="G20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(&lt;9.40)</v>
      </c>
      <c r="H20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18.7</v>
      </c>
      <c r="I20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19</v>
      </c>
      <c r="J207" s="29" t="str">
        <f>VLOOKUP(ROW()-8,[1]データ入力!$C:$W,15,FALSE)</f>
        <v>Ge</v>
      </c>
      <c r="K207" s="9" t="str">
        <f>VLOOKUP(ROW()-8,[1]データ入力!$C:$W,13,FALSE)</f>
        <v>制限なし</v>
      </c>
    </row>
    <row r="208" spans="1:11" s="24" customFormat="1" ht="37.5" customHeight="1" x14ac:dyDescent="0.4">
      <c r="A208" s="25">
        <f>VLOOKUP(ROW()-8,[1]データ入力!$C:$W,17,FALSE)</f>
        <v>45609</v>
      </c>
      <c r="B208" s="26" t="str">
        <f>VLOOKUP(ROW()-8,[1]データ入力!$C:$W,6,FALSE)</f>
        <v>高崎市</v>
      </c>
      <c r="C208" s="27" t="str">
        <f>VLOOKUP(ROW()-8,[1]データ入力!$C:$W,21,FALSE)</f>
        <v>きのこ類（栽培）</v>
      </c>
      <c r="D208" s="26" t="str">
        <f>VLOOKUP(ROW()-8,[1]データ入力!$C:$W,10,FALSE)</f>
        <v>ナメコ</v>
      </c>
      <c r="E208" s="27" t="str">
        <f>IF(ISBLANK(VLOOKUP(ROW()-8,[1]データ入力!$C:$W,11,FALSE)),"",VLOOKUP(ROW()-8,[1]データ入力!$C:$W,11,FALSE))</f>
        <v>栽培</v>
      </c>
      <c r="F208" s="27" t="str">
        <f>IF(ISBLANK(VLOOKUP(ROW()-8,[1]データ入力!$C:$W,12,FALSE)),"",VLOOKUP(ROW()-8,[1]データ入力!$C:$W,12,FALSE))</f>
        <v>原木、露地</v>
      </c>
      <c r="G20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(&lt;8.78)</v>
      </c>
      <c r="H20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(&lt;9.46)</v>
      </c>
      <c r="I20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08" s="29" t="str">
        <f>VLOOKUP(ROW()-8,[1]データ入力!$C:$W,15,FALSE)</f>
        <v>Ge</v>
      </c>
      <c r="K208" s="9" t="str">
        <f>VLOOKUP(ROW()-8,[1]データ入力!$C:$W,13,FALSE)</f>
        <v>制限なし</v>
      </c>
    </row>
    <row r="209" spans="1:11" s="24" customFormat="1" ht="37.5" customHeight="1" x14ac:dyDescent="0.4">
      <c r="A209" s="25">
        <f>VLOOKUP(ROW()-8,[1]データ入力!$C:$W,17,FALSE)</f>
        <v>45610</v>
      </c>
      <c r="B209" s="26" t="str">
        <f>VLOOKUP(ROW()-8,[1]データ入力!$C:$W,6,FALSE)</f>
        <v>富岡市</v>
      </c>
      <c r="C209" s="27" t="str">
        <f>VLOOKUP(ROW()-8,[1]データ入力!$C:$W,21,FALSE)</f>
        <v>きのこ類（栽培）</v>
      </c>
      <c r="D209" s="26" t="str">
        <f>VLOOKUP(ROW()-8,[1]データ入力!$C:$W,10,FALSE)</f>
        <v>シイタケ</v>
      </c>
      <c r="E209" s="27" t="str">
        <f>IF(ISBLANK(VLOOKUP(ROW()-8,[1]データ入力!$C:$W,11,FALSE)),"",VLOOKUP(ROW()-8,[1]データ入力!$C:$W,11,FALSE))</f>
        <v>栽培</v>
      </c>
      <c r="F209" s="27" t="str">
        <f>IF(ISBLANK(VLOOKUP(ROW()-8,[1]データ入力!$C:$W,12,FALSE)),"",VLOOKUP(ROW()-8,[1]データ入力!$C:$W,12,FALSE))</f>
        <v>原木、施設</v>
      </c>
      <c r="G20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(&lt;9.51)</v>
      </c>
      <c r="H20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(&lt;6.44)</v>
      </c>
      <c r="I20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09" s="29" t="str">
        <f>VLOOKUP(ROW()-8,[1]データ入力!$C:$W,15,FALSE)</f>
        <v>Ge</v>
      </c>
      <c r="K209" s="9" t="str">
        <f>VLOOKUP(ROW()-8,[1]データ入力!$C:$W,13,FALSE)</f>
        <v>制限なし</v>
      </c>
    </row>
    <row r="210" spans="1:11" s="24" customFormat="1" ht="37.5" customHeight="1" x14ac:dyDescent="0.4">
      <c r="A210" s="25">
        <f>VLOOKUP(ROW()-8,[1]データ入力!$C:$W,17,FALSE)</f>
        <v>45616</v>
      </c>
      <c r="B210" s="26" t="str">
        <f>VLOOKUP(ROW()-8,[1]データ入力!$C:$W,6,FALSE)</f>
        <v>前橋市</v>
      </c>
      <c r="C210" s="27" t="str">
        <f>VLOOKUP(ROW()-8,[1]データ入力!$C:$W,21,FALSE)</f>
        <v>きのこ類（栽培）</v>
      </c>
      <c r="D210" s="26" t="str">
        <f>VLOOKUP(ROW()-8,[1]データ入力!$C:$W,10,FALSE)</f>
        <v>シイタケ</v>
      </c>
      <c r="E210" s="27" t="str">
        <f>IF(ISBLANK(VLOOKUP(ROW()-8,[1]データ入力!$C:$W,11,FALSE)),"",VLOOKUP(ROW()-8,[1]データ入力!$C:$W,11,FALSE))</f>
        <v>栽培</v>
      </c>
      <c r="F210" s="27" t="str">
        <f>IF(ISBLANK(VLOOKUP(ROW()-8,[1]データ入力!$C:$W,12,FALSE)),"",VLOOKUP(ROW()-8,[1]データ入力!$C:$W,12,FALSE))</f>
        <v>原木、施設</v>
      </c>
      <c r="G21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(&lt;9.58)</v>
      </c>
      <c r="H21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(&lt;6.12)</v>
      </c>
      <c r="I21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10" s="29" t="str">
        <f>VLOOKUP(ROW()-8,[1]データ入力!$C:$W,15,FALSE)</f>
        <v>Ge</v>
      </c>
      <c r="K210" s="9" t="str">
        <f>VLOOKUP(ROW()-8,[1]データ入力!$C:$W,13,FALSE)</f>
        <v>制限なし</v>
      </c>
    </row>
    <row r="211" spans="1:11" s="24" customFormat="1" ht="37.5" customHeight="1" x14ac:dyDescent="0.4">
      <c r="A211" s="25">
        <f>VLOOKUP(ROW()-8,[1]データ入力!$C:$W,17,FALSE)</f>
        <v>45616</v>
      </c>
      <c r="B211" s="26" t="str">
        <f>VLOOKUP(ROW()-8,[1]データ入力!$C:$W,6,FALSE)</f>
        <v>前橋市</v>
      </c>
      <c r="C211" s="27" t="str">
        <f>VLOOKUP(ROW()-8,[1]データ入力!$C:$W,21,FALSE)</f>
        <v>きのこ類（栽培）</v>
      </c>
      <c r="D211" s="26" t="str">
        <f>VLOOKUP(ROW()-8,[1]データ入力!$C:$W,10,FALSE)</f>
        <v>シイタケ</v>
      </c>
      <c r="E211" s="27" t="str">
        <f>IF(ISBLANK(VLOOKUP(ROW()-8,[1]データ入力!$C:$W,11,FALSE)),"",VLOOKUP(ROW()-8,[1]データ入力!$C:$W,11,FALSE))</f>
        <v>栽培</v>
      </c>
      <c r="F211" s="27" t="str">
        <f>IF(ISBLANK(VLOOKUP(ROW()-8,[1]データ入力!$C:$W,12,FALSE)),"",VLOOKUP(ROW()-8,[1]データ入力!$C:$W,12,FALSE))</f>
        <v>原木、施設</v>
      </c>
      <c r="G21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(&lt;9.42)</v>
      </c>
      <c r="H21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(&lt;9.64)</v>
      </c>
      <c r="I21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11" s="29" t="str">
        <f>VLOOKUP(ROW()-8,[1]データ入力!$C:$W,15,FALSE)</f>
        <v>Ge</v>
      </c>
      <c r="K211" s="9" t="str">
        <f>VLOOKUP(ROW()-8,[1]データ入力!$C:$W,13,FALSE)</f>
        <v>制限なし</v>
      </c>
    </row>
    <row r="212" spans="1:11" s="24" customFormat="1" ht="37.5" customHeight="1" x14ac:dyDescent="0.4">
      <c r="A212" s="25">
        <f>VLOOKUP(ROW()-8,[1]データ入力!$C:$W,17,FALSE)</f>
        <v>45616</v>
      </c>
      <c r="B212" s="26" t="str">
        <f>VLOOKUP(ROW()-8,[1]データ入力!$C:$W,6,FALSE)</f>
        <v>前橋市</v>
      </c>
      <c r="C212" s="27" t="str">
        <f>VLOOKUP(ROW()-8,[1]データ入力!$C:$W,21,FALSE)</f>
        <v>きのこ類（栽培）</v>
      </c>
      <c r="D212" s="26" t="str">
        <f>VLOOKUP(ROW()-8,[1]データ入力!$C:$W,10,FALSE)</f>
        <v>シイタケ</v>
      </c>
      <c r="E212" s="27" t="str">
        <f>IF(ISBLANK(VLOOKUP(ROW()-8,[1]データ入力!$C:$W,11,FALSE)),"",VLOOKUP(ROW()-8,[1]データ入力!$C:$W,11,FALSE))</f>
        <v>栽培</v>
      </c>
      <c r="F212" s="27" t="str">
        <f>IF(ISBLANK(VLOOKUP(ROW()-8,[1]データ入力!$C:$W,12,FALSE)),"",VLOOKUP(ROW()-8,[1]データ入力!$C:$W,12,FALSE))</f>
        <v>原木、施設</v>
      </c>
      <c r="G21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(&lt;9.44)</v>
      </c>
      <c r="H21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12.4</v>
      </c>
      <c r="I21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12</v>
      </c>
      <c r="J212" s="29" t="str">
        <f>VLOOKUP(ROW()-8,[1]データ入力!$C:$W,15,FALSE)</f>
        <v>Ge</v>
      </c>
      <c r="K212" s="9" t="str">
        <f>VLOOKUP(ROW()-8,[1]データ入力!$C:$W,13,FALSE)</f>
        <v>制限なし</v>
      </c>
    </row>
    <row r="213" spans="1:11" s="24" customFormat="1" ht="37.5" customHeight="1" x14ac:dyDescent="0.4">
      <c r="A213" s="25">
        <f>VLOOKUP(ROW()-8,[1]データ入力!$C:$W,17,FALSE)</f>
        <v>45616</v>
      </c>
      <c r="B213" s="26" t="str">
        <f>VLOOKUP(ROW()-8,[1]データ入力!$C:$W,6,FALSE)</f>
        <v>前橋市</v>
      </c>
      <c r="C213" s="27" t="str">
        <f>VLOOKUP(ROW()-8,[1]データ入力!$C:$W,21,FALSE)</f>
        <v>きのこ類（栽培）</v>
      </c>
      <c r="D213" s="26" t="str">
        <f>VLOOKUP(ROW()-8,[1]データ入力!$C:$W,10,FALSE)</f>
        <v>シイタケ</v>
      </c>
      <c r="E213" s="27" t="str">
        <f>IF(ISBLANK(VLOOKUP(ROW()-8,[1]データ入力!$C:$W,11,FALSE)),"",VLOOKUP(ROW()-8,[1]データ入力!$C:$W,11,FALSE))</f>
        <v>栽培</v>
      </c>
      <c r="F213" s="27" t="str">
        <f>IF(ISBLANK(VLOOKUP(ROW()-8,[1]データ入力!$C:$W,12,FALSE)),"",VLOOKUP(ROW()-8,[1]データ入力!$C:$W,12,FALSE))</f>
        <v>原木、施設</v>
      </c>
      <c r="G21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(&lt;9.34)</v>
      </c>
      <c r="H21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(&lt;9.54)</v>
      </c>
      <c r="I21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13" s="29" t="str">
        <f>VLOOKUP(ROW()-8,[1]データ入力!$C:$W,15,FALSE)</f>
        <v>Ge</v>
      </c>
      <c r="K213" s="9" t="str">
        <f>VLOOKUP(ROW()-8,[1]データ入力!$C:$W,13,FALSE)</f>
        <v>制限なし</v>
      </c>
    </row>
    <row r="214" spans="1:11" s="24" customFormat="1" ht="37.5" customHeight="1" x14ac:dyDescent="0.4">
      <c r="A214" s="25">
        <f>VLOOKUP(ROW()-8,[1]データ入力!$C:$W,17,FALSE)</f>
        <v>45616</v>
      </c>
      <c r="B214" s="26" t="str">
        <f>VLOOKUP(ROW()-8,[1]データ入力!$C:$W,6,FALSE)</f>
        <v>富岡市</v>
      </c>
      <c r="C214" s="27" t="str">
        <f>VLOOKUP(ROW()-8,[1]データ入力!$C:$W,21,FALSE)</f>
        <v>きのこ類（栽培）</v>
      </c>
      <c r="D214" s="26" t="str">
        <f>VLOOKUP(ROW()-8,[1]データ入力!$C:$W,10,FALSE)</f>
        <v>シイタケ</v>
      </c>
      <c r="E214" s="27" t="str">
        <f>IF(ISBLANK(VLOOKUP(ROW()-8,[1]データ入力!$C:$W,11,FALSE)),"",VLOOKUP(ROW()-8,[1]データ入力!$C:$W,11,FALSE))</f>
        <v>栽培</v>
      </c>
      <c r="F214" s="27" t="str">
        <f>IF(ISBLANK(VLOOKUP(ROW()-8,[1]データ入力!$C:$W,12,FALSE)),"",VLOOKUP(ROW()-8,[1]データ入力!$C:$W,12,FALSE))</f>
        <v>原木、施設</v>
      </c>
      <c r="G21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(&lt;9.37)</v>
      </c>
      <c r="H21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(&lt;7.94)</v>
      </c>
      <c r="I21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14" s="29" t="str">
        <f>VLOOKUP(ROW()-8,[1]データ入力!$C:$W,15,FALSE)</f>
        <v>Ge</v>
      </c>
      <c r="K214" s="9" t="str">
        <f>VLOOKUP(ROW()-8,[1]データ入力!$C:$W,13,FALSE)</f>
        <v>制限なし</v>
      </c>
    </row>
    <row r="215" spans="1:11" s="24" customFormat="1" ht="37.5" customHeight="1" x14ac:dyDescent="0.4">
      <c r="A215" s="25">
        <f>VLOOKUP(ROW()-8,[1]データ入力!$C:$W,17,FALSE)</f>
        <v>45616</v>
      </c>
      <c r="B215" s="26" t="str">
        <f>VLOOKUP(ROW()-8,[1]データ入力!$C:$W,6,FALSE)</f>
        <v>富岡市</v>
      </c>
      <c r="C215" s="27" t="str">
        <f>VLOOKUP(ROW()-8,[1]データ入力!$C:$W,21,FALSE)</f>
        <v>きのこ類（栽培）</v>
      </c>
      <c r="D215" s="26" t="str">
        <f>VLOOKUP(ROW()-8,[1]データ入力!$C:$W,10,FALSE)</f>
        <v>シイタケ</v>
      </c>
      <c r="E215" s="27" t="str">
        <f>IF(ISBLANK(VLOOKUP(ROW()-8,[1]データ入力!$C:$W,11,FALSE)),"",VLOOKUP(ROW()-8,[1]データ入力!$C:$W,11,FALSE))</f>
        <v>栽培</v>
      </c>
      <c r="F215" s="27" t="str">
        <f>IF(ISBLANK(VLOOKUP(ROW()-8,[1]データ入力!$C:$W,12,FALSE)),"",VLOOKUP(ROW()-8,[1]データ入力!$C:$W,12,FALSE))</f>
        <v>原木、露地</v>
      </c>
      <c r="G21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(&lt;8.91)</v>
      </c>
      <c r="H21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9.74</v>
      </c>
      <c r="I21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9.7</v>
      </c>
      <c r="J215" s="29" t="str">
        <f>VLOOKUP(ROW()-8,[1]データ入力!$C:$W,15,FALSE)</f>
        <v>Ge</v>
      </c>
      <c r="K215" s="9" t="str">
        <f>VLOOKUP(ROW()-8,[1]データ入力!$C:$W,13,FALSE)</f>
        <v>制限なし</v>
      </c>
    </row>
    <row r="216" spans="1:11" s="24" customFormat="1" ht="37.5" customHeight="1" x14ac:dyDescent="0.4">
      <c r="A216" s="25">
        <f>VLOOKUP(ROW()-8,[1]データ入力!$C:$W,17,FALSE)</f>
        <v>45623</v>
      </c>
      <c r="B216" s="26" t="str">
        <f>VLOOKUP(ROW()-8,[1]データ入力!$C:$W,6,FALSE)</f>
        <v>富岡市</v>
      </c>
      <c r="C216" s="27" t="str">
        <f>VLOOKUP(ROW()-8,[1]データ入力!$C:$W,21,FALSE)</f>
        <v>きのこ類（栽培）</v>
      </c>
      <c r="D216" s="26" t="str">
        <f>VLOOKUP(ROW()-8,[1]データ入力!$C:$W,10,FALSE)</f>
        <v>シイタケ</v>
      </c>
      <c r="E216" s="27" t="str">
        <f>IF(ISBLANK(VLOOKUP(ROW()-8,[1]データ入力!$C:$W,11,FALSE)),"",VLOOKUP(ROW()-8,[1]データ入力!$C:$W,11,FALSE))</f>
        <v>栽培</v>
      </c>
      <c r="F216" s="27" t="str">
        <f>IF(ISBLANK(VLOOKUP(ROW()-8,[1]データ入力!$C:$W,12,FALSE)),"",VLOOKUP(ROW()-8,[1]データ入力!$C:$W,12,FALSE))</f>
        <v>原木、施設</v>
      </c>
      <c r="G21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(&lt;9.59)</v>
      </c>
      <c r="H21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8.36</v>
      </c>
      <c r="I21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8.4</v>
      </c>
      <c r="J216" s="29" t="str">
        <f>VLOOKUP(ROW()-8,[1]データ入力!$C:$W,15,FALSE)</f>
        <v>Ge</v>
      </c>
      <c r="K216" s="9" t="str">
        <f>VLOOKUP(ROW()-8,[1]データ入力!$C:$W,13,FALSE)</f>
        <v>制限なし</v>
      </c>
    </row>
    <row r="217" spans="1:11" s="24" customFormat="1" ht="37.5" customHeight="1" x14ac:dyDescent="0.4">
      <c r="A217" s="25">
        <f>VLOOKUP(ROW()-8,[1]データ入力!$C:$W,17,FALSE)</f>
        <v>45623</v>
      </c>
      <c r="B217" s="26" t="str">
        <f>VLOOKUP(ROW()-8,[1]データ入力!$C:$W,6,FALSE)</f>
        <v>富岡市</v>
      </c>
      <c r="C217" s="27" t="str">
        <f>VLOOKUP(ROW()-8,[1]データ入力!$C:$W,21,FALSE)</f>
        <v>きのこ類（栽培）</v>
      </c>
      <c r="D217" s="26" t="str">
        <f>VLOOKUP(ROW()-8,[1]データ入力!$C:$W,10,FALSE)</f>
        <v>シイタケ</v>
      </c>
      <c r="E217" s="27" t="str">
        <f>IF(ISBLANK(VLOOKUP(ROW()-8,[1]データ入力!$C:$W,11,FALSE)),"",VLOOKUP(ROW()-8,[1]データ入力!$C:$W,11,FALSE))</f>
        <v>栽培</v>
      </c>
      <c r="F217" s="27" t="str">
        <f>IF(ISBLANK(VLOOKUP(ROW()-8,[1]データ入力!$C:$W,12,FALSE)),"",VLOOKUP(ROW()-8,[1]データ入力!$C:$W,12,FALSE))</f>
        <v>原木、露地</v>
      </c>
      <c r="G21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(&lt;9.62)</v>
      </c>
      <c r="H21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(&lt;8.17)</v>
      </c>
      <c r="I21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17" s="29" t="str">
        <f>VLOOKUP(ROW()-8,[1]データ入力!$C:$W,15,FALSE)</f>
        <v>Ge</v>
      </c>
      <c r="K217" s="9" t="str">
        <f>VLOOKUP(ROW()-8,[1]データ入力!$C:$W,13,FALSE)</f>
        <v>制限なし</v>
      </c>
    </row>
    <row r="218" spans="1:11" s="24" customFormat="1" ht="37.5" customHeight="1" x14ac:dyDescent="0.4">
      <c r="A218" s="25">
        <f>VLOOKUP(ROW()-8,[1]データ入力!$C:$W,17,FALSE)</f>
        <v>45623</v>
      </c>
      <c r="B218" s="26" t="str">
        <f>VLOOKUP(ROW()-8,[1]データ入力!$C:$W,6,FALSE)</f>
        <v>富岡市</v>
      </c>
      <c r="C218" s="27" t="str">
        <f>VLOOKUP(ROW()-8,[1]データ入力!$C:$W,21,FALSE)</f>
        <v>きのこ類（栽培）</v>
      </c>
      <c r="D218" s="26" t="str">
        <f>VLOOKUP(ROW()-8,[1]データ入力!$C:$W,10,FALSE)</f>
        <v>シイタケ</v>
      </c>
      <c r="E218" s="27" t="str">
        <f>IF(ISBLANK(VLOOKUP(ROW()-8,[1]データ入力!$C:$W,11,FALSE)),"",VLOOKUP(ROW()-8,[1]データ入力!$C:$W,11,FALSE))</f>
        <v>栽培</v>
      </c>
      <c r="F218" s="27" t="str">
        <f>IF(ISBLANK(VLOOKUP(ROW()-8,[1]データ入力!$C:$W,12,FALSE)),"",VLOOKUP(ROW()-8,[1]データ入力!$C:$W,12,FALSE))</f>
        <v>原木、施設</v>
      </c>
      <c r="G21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(&lt;9.52)</v>
      </c>
      <c r="H21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8.44</v>
      </c>
      <c r="I21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8.4</v>
      </c>
      <c r="J218" s="29" t="str">
        <f>VLOOKUP(ROW()-8,[1]データ入力!$C:$W,15,FALSE)</f>
        <v>Ge</v>
      </c>
      <c r="K218" s="9" t="str">
        <f>VLOOKUP(ROW()-8,[1]データ入力!$C:$W,13,FALSE)</f>
        <v>制限なし</v>
      </c>
    </row>
    <row r="219" spans="1:11" s="24" customFormat="1" ht="37.5" customHeight="1" x14ac:dyDescent="0.4">
      <c r="A219" s="25">
        <f>VLOOKUP(ROW()-8,[1]データ入力!$C:$W,17,FALSE)</f>
        <v>45623</v>
      </c>
      <c r="B219" s="26" t="str">
        <f>VLOOKUP(ROW()-8,[1]データ入力!$C:$W,6,FALSE)</f>
        <v>前橋市</v>
      </c>
      <c r="C219" s="27" t="str">
        <f>VLOOKUP(ROW()-8,[1]データ入力!$C:$W,21,FALSE)</f>
        <v>きのこ類（栽培）</v>
      </c>
      <c r="D219" s="26" t="str">
        <f>VLOOKUP(ROW()-8,[1]データ入力!$C:$W,10,FALSE)</f>
        <v>シイタケ</v>
      </c>
      <c r="E219" s="27" t="str">
        <f>IF(ISBLANK(VLOOKUP(ROW()-8,[1]データ入力!$C:$W,11,FALSE)),"",VLOOKUP(ROW()-8,[1]データ入力!$C:$W,11,FALSE))</f>
        <v>栽培</v>
      </c>
      <c r="F219" s="27" t="str">
        <f>IF(ISBLANK(VLOOKUP(ROW()-8,[1]データ入力!$C:$W,12,FALSE)),"",VLOOKUP(ROW()-8,[1]データ入力!$C:$W,12,FALSE))</f>
        <v>原木、露地</v>
      </c>
      <c r="G21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(&lt;9.34)</v>
      </c>
      <c r="H21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(&lt;8.18)</v>
      </c>
      <c r="I21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19" s="29" t="str">
        <f>VLOOKUP(ROW()-8,[1]データ入力!$C:$W,15,FALSE)</f>
        <v>Ge</v>
      </c>
      <c r="K219" s="9" t="str">
        <f>VLOOKUP(ROW()-8,[1]データ入力!$C:$W,13,FALSE)</f>
        <v>制限なし</v>
      </c>
    </row>
    <row r="220" spans="1:11" s="24" customFormat="1" ht="37.5" customHeight="1" x14ac:dyDescent="0.4">
      <c r="A220" s="25">
        <f>VLOOKUP(ROW()-8,[1]データ入力!$C:$W,17,FALSE)</f>
        <v>45623</v>
      </c>
      <c r="B220" s="26" t="str">
        <f>VLOOKUP(ROW()-8,[1]データ入力!$C:$W,6,FALSE)</f>
        <v>高崎市</v>
      </c>
      <c r="C220" s="27" t="str">
        <f>VLOOKUP(ROW()-8,[1]データ入力!$C:$W,21,FALSE)</f>
        <v>きのこ類（栽培）</v>
      </c>
      <c r="D220" s="26" t="str">
        <f>VLOOKUP(ROW()-8,[1]データ入力!$C:$W,10,FALSE)</f>
        <v>シイタケ</v>
      </c>
      <c r="E220" s="27" t="str">
        <f>IF(ISBLANK(VLOOKUP(ROW()-8,[1]データ入力!$C:$W,11,FALSE)),"",VLOOKUP(ROW()-8,[1]データ入力!$C:$W,11,FALSE))</f>
        <v>栽培</v>
      </c>
      <c r="F220" s="27" t="str">
        <f>IF(ISBLANK(VLOOKUP(ROW()-8,[1]データ入力!$C:$W,12,FALSE)),"",VLOOKUP(ROW()-8,[1]データ入力!$C:$W,12,FALSE))</f>
        <v>原木、施設</v>
      </c>
      <c r="G22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(&lt;9.32)</v>
      </c>
      <c r="H22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(&lt;8.61)</v>
      </c>
      <c r="I22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20" s="29" t="str">
        <f>VLOOKUP(ROW()-8,[1]データ入力!$C:$W,15,FALSE)</f>
        <v>Ge</v>
      </c>
      <c r="K220" s="9" t="str">
        <f>VLOOKUP(ROW()-8,[1]データ入力!$C:$W,13,FALSE)</f>
        <v>制限なし</v>
      </c>
    </row>
    <row r="221" spans="1:11" s="24" customFormat="1" ht="37.5" customHeight="1" x14ac:dyDescent="0.4">
      <c r="A221" s="25">
        <f>VLOOKUP(ROW()-8,[1]データ入力!$C:$W,17,FALSE)</f>
        <v>45623</v>
      </c>
      <c r="B221" s="26" t="str">
        <f>VLOOKUP(ROW()-8,[1]データ入力!$C:$W,6,FALSE)</f>
        <v>前橋市</v>
      </c>
      <c r="C221" s="27" t="str">
        <f>VLOOKUP(ROW()-8,[1]データ入力!$C:$W,21,FALSE)</f>
        <v>きのこ類（栽培）</v>
      </c>
      <c r="D221" s="26" t="str">
        <f>VLOOKUP(ROW()-8,[1]データ入力!$C:$W,10,FALSE)</f>
        <v>シイタケ</v>
      </c>
      <c r="E221" s="27" t="str">
        <f>IF(ISBLANK(VLOOKUP(ROW()-8,[1]データ入力!$C:$W,11,FALSE)),"",VLOOKUP(ROW()-8,[1]データ入力!$C:$W,11,FALSE))</f>
        <v>栽培</v>
      </c>
      <c r="F221" s="27" t="str">
        <f>IF(ISBLANK(VLOOKUP(ROW()-8,[1]データ入力!$C:$W,12,FALSE)),"",VLOOKUP(ROW()-8,[1]データ入力!$C:$W,12,FALSE))</f>
        <v>原木、施設</v>
      </c>
      <c r="G22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(&lt;9.59)</v>
      </c>
      <c r="H22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8.90</v>
      </c>
      <c r="I22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8.9</v>
      </c>
      <c r="J221" s="29" t="str">
        <f>VLOOKUP(ROW()-8,[1]データ入力!$C:$W,15,FALSE)</f>
        <v>Ge</v>
      </c>
      <c r="K221" s="9" t="str">
        <f>VLOOKUP(ROW()-8,[1]データ入力!$C:$W,13,FALSE)</f>
        <v>制限なし</v>
      </c>
    </row>
    <row r="222" spans="1:11" s="24" customFormat="1" ht="37.5" customHeight="1" x14ac:dyDescent="0.4">
      <c r="A222" s="25">
        <f>VLOOKUP(ROW()-8,[1]データ入力!$C:$W,17,FALSE)</f>
        <v>45630</v>
      </c>
      <c r="B222" s="26" t="str">
        <f>VLOOKUP(ROW()-8,[1]データ入力!$C:$W,6,FALSE)</f>
        <v>安中市</v>
      </c>
      <c r="C222" s="27" t="str">
        <f>VLOOKUP(ROW()-8,[1]データ入力!$C:$W,21,FALSE)</f>
        <v>きのこ類（栽培）</v>
      </c>
      <c r="D222" s="26" t="str">
        <f>VLOOKUP(ROW()-8,[1]データ入力!$C:$W,10,FALSE)</f>
        <v>ナメコ</v>
      </c>
      <c r="E222" s="27" t="str">
        <f>IF(ISBLANK(VLOOKUP(ROW()-8,[1]データ入力!$C:$W,11,FALSE)),"",VLOOKUP(ROW()-8,[1]データ入力!$C:$W,11,FALSE))</f>
        <v>栽培</v>
      </c>
      <c r="F222" s="27" t="str">
        <f>IF(ISBLANK(VLOOKUP(ROW()-8,[1]データ入力!$C:$W,12,FALSE)),"",VLOOKUP(ROW()-8,[1]データ入力!$C:$W,12,FALSE))</f>
        <v>原木、露地</v>
      </c>
      <c r="G22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(&lt;9.44)</v>
      </c>
      <c r="H22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(&lt;9.58)</v>
      </c>
      <c r="I22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22" s="29" t="str">
        <f>VLOOKUP(ROW()-8,[1]データ入力!$C:$W,15,FALSE)</f>
        <v>Ge</v>
      </c>
      <c r="K222" s="9" t="str">
        <f>VLOOKUP(ROW()-8,[1]データ入力!$C:$W,13,FALSE)</f>
        <v>制限なし</v>
      </c>
    </row>
    <row r="223" spans="1:11" s="24" customFormat="1" ht="37.5" customHeight="1" x14ac:dyDescent="0.4">
      <c r="A223" s="25">
        <f>VLOOKUP(ROW()-8,[1]データ入力!$C:$W,17,FALSE)</f>
        <v>45630</v>
      </c>
      <c r="B223" s="26" t="str">
        <f>VLOOKUP(ROW()-8,[1]データ入力!$C:$W,6,FALSE)</f>
        <v>安中市</v>
      </c>
      <c r="C223" s="27" t="str">
        <f>VLOOKUP(ROW()-8,[1]データ入力!$C:$W,21,FALSE)</f>
        <v>きのこ類（栽培）</v>
      </c>
      <c r="D223" s="26" t="str">
        <f>VLOOKUP(ROW()-8,[1]データ入力!$C:$W,10,FALSE)</f>
        <v>シイタケ</v>
      </c>
      <c r="E223" s="27" t="str">
        <f>IF(ISBLANK(VLOOKUP(ROW()-8,[1]データ入力!$C:$W,11,FALSE)),"",VLOOKUP(ROW()-8,[1]データ入力!$C:$W,11,FALSE))</f>
        <v>栽培</v>
      </c>
      <c r="F223" s="27" t="str">
        <f>IF(ISBLANK(VLOOKUP(ROW()-8,[1]データ入力!$C:$W,12,FALSE)),"",VLOOKUP(ROW()-8,[1]データ入力!$C:$W,12,FALSE))</f>
        <v>原木、露地</v>
      </c>
      <c r="G22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(&lt;9.53)</v>
      </c>
      <c r="H22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12.4</v>
      </c>
      <c r="I22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12</v>
      </c>
      <c r="J223" s="29" t="str">
        <f>VLOOKUP(ROW()-8,[1]データ入力!$C:$W,15,FALSE)</f>
        <v>Ge</v>
      </c>
      <c r="K223" s="9" t="str">
        <f>VLOOKUP(ROW()-8,[1]データ入力!$C:$W,13,FALSE)</f>
        <v>制限なし</v>
      </c>
    </row>
    <row r="224" spans="1:11" s="24" customFormat="1" ht="37.5" customHeight="1" x14ac:dyDescent="0.4">
      <c r="A224" s="25">
        <f>VLOOKUP(ROW()-8,[1]データ入力!$C:$W,17,FALSE)</f>
        <v>45630</v>
      </c>
      <c r="B224" s="26" t="str">
        <f>VLOOKUP(ROW()-8,[1]データ入力!$C:$W,6,FALSE)</f>
        <v>安中市</v>
      </c>
      <c r="C224" s="27" t="str">
        <f>VLOOKUP(ROW()-8,[1]データ入力!$C:$W,21,FALSE)</f>
        <v>きのこ類（栽培）</v>
      </c>
      <c r="D224" s="26" t="str">
        <f>VLOOKUP(ROW()-8,[1]データ入力!$C:$W,10,FALSE)</f>
        <v>シイタケ</v>
      </c>
      <c r="E224" s="27" t="str">
        <f>IF(ISBLANK(VLOOKUP(ROW()-8,[1]データ入力!$C:$W,11,FALSE)),"",VLOOKUP(ROW()-8,[1]データ入力!$C:$W,11,FALSE))</f>
        <v>栽培</v>
      </c>
      <c r="F224" s="27" t="str">
        <f>IF(ISBLANK(VLOOKUP(ROW()-8,[1]データ入力!$C:$W,12,FALSE)),"",VLOOKUP(ROW()-8,[1]データ入力!$C:$W,12,FALSE))</f>
        <v>原木、露地</v>
      </c>
      <c r="G22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(&lt;9.55)</v>
      </c>
      <c r="H22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9.93</v>
      </c>
      <c r="I22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9.9</v>
      </c>
      <c r="J224" s="29" t="str">
        <f>VLOOKUP(ROW()-8,[1]データ入力!$C:$W,15,FALSE)</f>
        <v>Ge</v>
      </c>
      <c r="K224" s="9" t="str">
        <f>VLOOKUP(ROW()-8,[1]データ入力!$C:$W,13,FALSE)</f>
        <v>制限なし</v>
      </c>
    </row>
    <row r="225" spans="1:11" s="24" customFormat="1" ht="37.5" customHeight="1" x14ac:dyDescent="0.4">
      <c r="A225" s="25">
        <f>VLOOKUP(ROW()-8,[1]データ入力!$C:$W,17,FALSE)</f>
        <v>45630</v>
      </c>
      <c r="B225" s="26" t="str">
        <f>VLOOKUP(ROW()-8,[1]データ入力!$C:$W,6,FALSE)</f>
        <v>安中市</v>
      </c>
      <c r="C225" s="27" t="str">
        <f>VLOOKUP(ROW()-8,[1]データ入力!$C:$W,21,FALSE)</f>
        <v>きのこ類（栽培）</v>
      </c>
      <c r="D225" s="26" t="str">
        <f>VLOOKUP(ROW()-8,[1]データ入力!$C:$W,10,FALSE)</f>
        <v>シイタケ</v>
      </c>
      <c r="E225" s="27" t="str">
        <f>IF(ISBLANK(VLOOKUP(ROW()-8,[1]データ入力!$C:$W,11,FALSE)),"",VLOOKUP(ROW()-8,[1]データ入力!$C:$W,11,FALSE))</f>
        <v>栽培</v>
      </c>
      <c r="F225" s="27" t="str">
        <f>IF(ISBLANK(VLOOKUP(ROW()-8,[1]データ入力!$C:$W,12,FALSE)),"",VLOOKUP(ROW()-8,[1]データ入力!$C:$W,12,FALSE))</f>
        <v>原木、露地</v>
      </c>
      <c r="G22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(&lt;9.53)</v>
      </c>
      <c r="H22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(&lt;8.53)</v>
      </c>
      <c r="I22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25" s="29" t="str">
        <f>VLOOKUP(ROW()-8,[1]データ入力!$C:$W,15,FALSE)</f>
        <v>Ge</v>
      </c>
      <c r="K225" s="9" t="str">
        <f>VLOOKUP(ROW()-8,[1]データ入力!$C:$W,13,FALSE)</f>
        <v>制限なし</v>
      </c>
    </row>
    <row r="226" spans="1:11" s="24" customFormat="1" ht="37.5" customHeight="1" x14ac:dyDescent="0.4">
      <c r="A226" s="25">
        <f>VLOOKUP(ROW()-8,[1]データ入力!$C:$W,17,FALSE)</f>
        <v>45630</v>
      </c>
      <c r="B226" s="26" t="str">
        <f>VLOOKUP(ROW()-8,[1]データ入力!$C:$W,6,FALSE)</f>
        <v>高崎市</v>
      </c>
      <c r="C226" s="27" t="str">
        <f>VLOOKUP(ROW()-8,[1]データ入力!$C:$W,21,FALSE)</f>
        <v>きのこ類（栽培）</v>
      </c>
      <c r="D226" s="26" t="str">
        <f>VLOOKUP(ROW()-8,[1]データ入力!$C:$W,10,FALSE)</f>
        <v>シイタケ</v>
      </c>
      <c r="E226" s="27" t="str">
        <f>IF(ISBLANK(VLOOKUP(ROW()-8,[1]データ入力!$C:$W,11,FALSE)),"",VLOOKUP(ROW()-8,[1]データ入力!$C:$W,11,FALSE))</f>
        <v>栽培</v>
      </c>
      <c r="F226" s="27" t="str">
        <f>IF(ISBLANK(VLOOKUP(ROW()-8,[1]データ入力!$C:$W,12,FALSE)),"",VLOOKUP(ROW()-8,[1]データ入力!$C:$W,12,FALSE))</f>
        <v>原木、施設</v>
      </c>
      <c r="G22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(&lt;9.62)</v>
      </c>
      <c r="H22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10.2</v>
      </c>
      <c r="I22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10</v>
      </c>
      <c r="J226" s="29" t="str">
        <f>VLOOKUP(ROW()-8,[1]データ入力!$C:$W,15,FALSE)</f>
        <v>Ge</v>
      </c>
      <c r="K226" s="9" t="str">
        <f>VLOOKUP(ROW()-8,[1]データ入力!$C:$W,13,FALSE)</f>
        <v>制限なし</v>
      </c>
    </row>
    <row r="227" spans="1:11" s="24" customFormat="1" ht="37.5" customHeight="1" x14ac:dyDescent="0.4">
      <c r="A227" s="25">
        <f>VLOOKUP(ROW()-8,[1]データ入力!$C:$W,17,FALSE)</f>
        <v>45630</v>
      </c>
      <c r="B227" s="26" t="str">
        <f>VLOOKUP(ROW()-8,[1]データ入力!$C:$W,6,FALSE)</f>
        <v>富岡市</v>
      </c>
      <c r="C227" s="27" t="str">
        <f>VLOOKUP(ROW()-8,[1]データ入力!$C:$W,21,FALSE)</f>
        <v>きのこ類（栽培）</v>
      </c>
      <c r="D227" s="26" t="str">
        <f>VLOOKUP(ROW()-8,[1]データ入力!$C:$W,10,FALSE)</f>
        <v>シイタケ</v>
      </c>
      <c r="E227" s="27" t="str">
        <f>IF(ISBLANK(VLOOKUP(ROW()-8,[1]データ入力!$C:$W,11,FALSE)),"",VLOOKUP(ROW()-8,[1]データ入力!$C:$W,11,FALSE))</f>
        <v>栽培</v>
      </c>
      <c r="F227" s="27" t="str">
        <f>IF(ISBLANK(VLOOKUP(ROW()-8,[1]データ入力!$C:$W,12,FALSE)),"",VLOOKUP(ROW()-8,[1]データ入力!$C:$W,12,FALSE))</f>
        <v>原木、施設</v>
      </c>
      <c r="G22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(&lt;9.64)</v>
      </c>
      <c r="H22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(&lt;9.49)</v>
      </c>
      <c r="I22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27" s="29" t="str">
        <f>VLOOKUP(ROW()-8,[1]データ入力!$C:$W,15,FALSE)</f>
        <v>Ge</v>
      </c>
      <c r="K227" s="9" t="str">
        <f>VLOOKUP(ROW()-8,[1]データ入力!$C:$W,13,FALSE)</f>
        <v>制限なし</v>
      </c>
    </row>
    <row r="228" spans="1:11" s="24" customFormat="1" ht="37.5" customHeight="1" x14ac:dyDescent="0.4">
      <c r="A228" s="25">
        <f>VLOOKUP(ROW()-8,[1]データ入力!$C:$W,17,FALSE)</f>
        <v>45630</v>
      </c>
      <c r="B228" s="26" t="str">
        <f>VLOOKUP(ROW()-8,[1]データ入力!$C:$W,6,FALSE)</f>
        <v>富岡市</v>
      </c>
      <c r="C228" s="27" t="str">
        <f>VLOOKUP(ROW()-8,[1]データ入力!$C:$W,21,FALSE)</f>
        <v>きのこ類（栽培）</v>
      </c>
      <c r="D228" s="26" t="str">
        <f>VLOOKUP(ROW()-8,[1]データ入力!$C:$W,10,FALSE)</f>
        <v>シイタケ</v>
      </c>
      <c r="E228" s="27" t="str">
        <f>IF(ISBLANK(VLOOKUP(ROW()-8,[1]データ入力!$C:$W,11,FALSE)),"",VLOOKUP(ROW()-8,[1]データ入力!$C:$W,11,FALSE))</f>
        <v>栽培</v>
      </c>
      <c r="F228" s="27" t="str">
        <f>IF(ISBLANK(VLOOKUP(ROW()-8,[1]データ入力!$C:$W,12,FALSE)),"",VLOOKUP(ROW()-8,[1]データ入力!$C:$W,12,FALSE))</f>
        <v>原木、施設</v>
      </c>
      <c r="G22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(&lt;9.17)</v>
      </c>
      <c r="H22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12.3</v>
      </c>
      <c r="I22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12</v>
      </c>
      <c r="J228" s="29" t="str">
        <f>VLOOKUP(ROW()-8,[1]データ入力!$C:$W,15,FALSE)</f>
        <v>Ge</v>
      </c>
      <c r="K228" s="9" t="str">
        <f>VLOOKUP(ROW()-8,[1]データ入力!$C:$W,13,FALSE)</f>
        <v>制限なし</v>
      </c>
    </row>
    <row r="229" spans="1:11" s="24" customFormat="1" ht="37.5" customHeight="1" x14ac:dyDescent="0.4">
      <c r="A229" s="25">
        <f>VLOOKUP(ROW()-8,[1]データ入力!$C:$W,17,FALSE)</f>
        <v>45630</v>
      </c>
      <c r="B229" s="26" t="str">
        <f>VLOOKUP(ROW()-8,[1]データ入力!$C:$W,6,FALSE)</f>
        <v>富岡市</v>
      </c>
      <c r="C229" s="27" t="str">
        <f>VLOOKUP(ROW()-8,[1]データ入力!$C:$W,21,FALSE)</f>
        <v>きのこ類（栽培）</v>
      </c>
      <c r="D229" s="26" t="str">
        <f>VLOOKUP(ROW()-8,[1]データ入力!$C:$W,10,FALSE)</f>
        <v>シイタケ</v>
      </c>
      <c r="E229" s="27" t="str">
        <f>IF(ISBLANK(VLOOKUP(ROW()-8,[1]データ入力!$C:$W,11,FALSE)),"",VLOOKUP(ROW()-8,[1]データ入力!$C:$W,11,FALSE))</f>
        <v>栽培</v>
      </c>
      <c r="F229" s="27" t="str">
        <f>IF(ISBLANK(VLOOKUP(ROW()-8,[1]データ入力!$C:$W,12,FALSE)),"",VLOOKUP(ROW()-8,[1]データ入力!$C:$W,12,FALSE))</f>
        <v>原木、施設</v>
      </c>
      <c r="G22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(&lt;9.41)</v>
      </c>
      <c r="H22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8.80</v>
      </c>
      <c r="I22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8.8</v>
      </c>
      <c r="J229" s="29" t="str">
        <f>VLOOKUP(ROW()-8,[1]データ入力!$C:$W,15,FALSE)</f>
        <v>Ge</v>
      </c>
      <c r="K229" s="9" t="str">
        <f>VLOOKUP(ROW()-8,[1]データ入力!$C:$W,13,FALSE)</f>
        <v>制限なし</v>
      </c>
    </row>
    <row r="230" spans="1:11" s="24" customFormat="1" ht="37.5" customHeight="1" x14ac:dyDescent="0.4">
      <c r="A230" s="25">
        <f>VLOOKUP(ROW()-8,[1]データ入力!$C:$W,17,FALSE)</f>
        <v>45630</v>
      </c>
      <c r="B230" s="26" t="str">
        <f>VLOOKUP(ROW()-8,[1]データ入力!$C:$W,6,FALSE)</f>
        <v>富岡市</v>
      </c>
      <c r="C230" s="27" t="str">
        <f>VLOOKUP(ROW()-8,[1]データ入力!$C:$W,21,FALSE)</f>
        <v>きのこ類（栽培）</v>
      </c>
      <c r="D230" s="26" t="str">
        <f>VLOOKUP(ROW()-8,[1]データ入力!$C:$W,10,FALSE)</f>
        <v>シイタケ</v>
      </c>
      <c r="E230" s="27" t="str">
        <f>IF(ISBLANK(VLOOKUP(ROW()-8,[1]データ入力!$C:$W,11,FALSE)),"",VLOOKUP(ROW()-8,[1]データ入力!$C:$W,11,FALSE))</f>
        <v>栽培</v>
      </c>
      <c r="F230" s="27" t="str">
        <f>IF(ISBLANK(VLOOKUP(ROW()-8,[1]データ入力!$C:$W,12,FALSE)),"",VLOOKUP(ROW()-8,[1]データ入力!$C:$W,12,FALSE))</f>
        <v>原木、施設</v>
      </c>
      <c r="G23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(&lt;9.68)</v>
      </c>
      <c r="H23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(&lt;8.73)</v>
      </c>
      <c r="I23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30" s="29" t="str">
        <f>VLOOKUP(ROW()-8,[1]データ入力!$C:$W,15,FALSE)</f>
        <v>Ge</v>
      </c>
      <c r="K230" s="9" t="str">
        <f>VLOOKUP(ROW()-8,[1]データ入力!$C:$W,13,FALSE)</f>
        <v>制限なし</v>
      </c>
    </row>
    <row r="231" spans="1:11" s="24" customFormat="1" ht="37.5" customHeight="1" x14ac:dyDescent="0.4">
      <c r="A231" s="25">
        <f>VLOOKUP(ROW()-8,[1]データ入力!$C:$W,17,FALSE)</f>
        <v>45631</v>
      </c>
      <c r="B231" s="26" t="str">
        <f>VLOOKUP(ROW()-8,[1]データ入力!$C:$W,6,FALSE)</f>
        <v>甘楽町</v>
      </c>
      <c r="C231" s="27" t="str">
        <f>VLOOKUP(ROW()-8,[1]データ入力!$C:$W,21,FALSE)</f>
        <v>きのこ類（栽培）</v>
      </c>
      <c r="D231" s="26" t="str">
        <f>VLOOKUP(ROW()-8,[1]データ入力!$C:$W,10,FALSE)</f>
        <v>シイタケ</v>
      </c>
      <c r="E231" s="27" t="str">
        <f>IF(ISBLANK(VLOOKUP(ROW()-8,[1]データ入力!$C:$W,11,FALSE)),"",VLOOKUP(ROW()-8,[1]データ入力!$C:$W,11,FALSE))</f>
        <v>栽培</v>
      </c>
      <c r="F231" s="27" t="str">
        <f>IF(ISBLANK(VLOOKUP(ROW()-8,[1]データ入力!$C:$W,12,FALSE)),"",VLOOKUP(ROW()-8,[1]データ入力!$C:$W,12,FALSE))</f>
        <v>原木、施設</v>
      </c>
      <c r="G23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(&lt;9.63)</v>
      </c>
      <c r="H23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7.33</v>
      </c>
      <c r="I23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7.3</v>
      </c>
      <c r="J231" s="29" t="str">
        <f>VLOOKUP(ROW()-8,[1]データ入力!$C:$W,15,FALSE)</f>
        <v>Ge</v>
      </c>
      <c r="K231" s="9" t="str">
        <f>VLOOKUP(ROW()-8,[1]データ入力!$C:$W,13,FALSE)</f>
        <v>制限なし</v>
      </c>
    </row>
    <row r="232" spans="1:11" s="24" customFormat="1" ht="37.5" customHeight="1" x14ac:dyDescent="0.4">
      <c r="A232" s="25">
        <f>VLOOKUP(ROW()-8,[1]データ入力!$C:$W,17,FALSE)</f>
        <v>45631</v>
      </c>
      <c r="B232" s="26" t="str">
        <f>VLOOKUP(ROW()-8,[1]データ入力!$C:$W,6,FALSE)</f>
        <v>甘楽町</v>
      </c>
      <c r="C232" s="27" t="str">
        <f>VLOOKUP(ROW()-8,[1]データ入力!$C:$W,21,FALSE)</f>
        <v>きのこ類（栽培）</v>
      </c>
      <c r="D232" s="26" t="str">
        <f>VLOOKUP(ROW()-8,[1]データ入力!$C:$W,10,FALSE)</f>
        <v>乾シイタケ</v>
      </c>
      <c r="E232" s="27" t="str">
        <f>IF(ISBLANK(VLOOKUP(ROW()-8,[1]データ入力!$C:$W,11,FALSE)),"",VLOOKUP(ROW()-8,[1]データ入力!$C:$W,11,FALSE))</f>
        <v>栽培</v>
      </c>
      <c r="F232" s="27" t="str">
        <f>IF(ISBLANK(VLOOKUP(ROW()-8,[1]データ入力!$C:$W,12,FALSE)),"",VLOOKUP(ROW()-8,[1]データ入力!$C:$W,12,FALSE))</f>
        <v>原木、施設</v>
      </c>
      <c r="G23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(&lt;9.55)</v>
      </c>
      <c r="H23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(&lt;9.17)</v>
      </c>
      <c r="I23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32" s="29" t="str">
        <f>VLOOKUP(ROW()-8,[1]データ入力!$C:$W,15,FALSE)</f>
        <v>Ge</v>
      </c>
      <c r="K232" s="9" t="str">
        <f>VLOOKUP(ROW()-8,[1]データ入力!$C:$W,13,FALSE)</f>
        <v>制限なし</v>
      </c>
    </row>
    <row r="233" spans="1:11" s="24" customFormat="1" ht="37.5" customHeight="1" x14ac:dyDescent="0.4">
      <c r="A233" s="25">
        <f>VLOOKUP(ROW()-8,[1]データ入力!$C:$W,17,FALSE)</f>
        <v>45631</v>
      </c>
      <c r="B233" s="26" t="str">
        <f>VLOOKUP(ROW()-8,[1]データ入力!$C:$W,6,FALSE)</f>
        <v>嬬恋村</v>
      </c>
      <c r="C233" s="27" t="str">
        <f>VLOOKUP(ROW()-8,[1]データ入力!$C:$W,21,FALSE)</f>
        <v>きのこ類（栽培）</v>
      </c>
      <c r="D233" s="26" t="str">
        <f>VLOOKUP(ROW()-8,[1]データ入力!$C:$W,10,FALSE)</f>
        <v>シイタケ</v>
      </c>
      <c r="E233" s="27" t="str">
        <f>IF(ISBLANK(VLOOKUP(ROW()-8,[1]データ入力!$C:$W,11,FALSE)),"",VLOOKUP(ROW()-8,[1]データ入力!$C:$W,11,FALSE))</f>
        <v>栽培</v>
      </c>
      <c r="F233" s="27" t="str">
        <f>IF(ISBLANK(VLOOKUP(ROW()-8,[1]データ入力!$C:$W,12,FALSE)),"",VLOOKUP(ROW()-8,[1]データ入力!$C:$W,12,FALSE))</f>
        <v>原木、施設</v>
      </c>
      <c r="G23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(&lt;9.55)</v>
      </c>
      <c r="H23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(&lt;8.41)</v>
      </c>
      <c r="I23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33" s="29" t="str">
        <f>VLOOKUP(ROW()-8,[1]データ入力!$C:$W,15,FALSE)</f>
        <v>Ge</v>
      </c>
      <c r="K233" s="9" t="str">
        <f>VLOOKUP(ROW()-8,[1]データ入力!$C:$W,13,FALSE)</f>
        <v>制限なし</v>
      </c>
    </row>
    <row r="234" spans="1:11" s="24" customFormat="1" ht="37.5" customHeight="1" x14ac:dyDescent="0.4">
      <c r="A234" s="25">
        <f>VLOOKUP(ROW()-8,[1]データ入力!$C:$W,17,FALSE)</f>
        <v>45631</v>
      </c>
      <c r="B234" s="26" t="str">
        <f>VLOOKUP(ROW()-8,[1]データ入力!$C:$W,6,FALSE)</f>
        <v>嬬恋村</v>
      </c>
      <c r="C234" s="27" t="str">
        <f>VLOOKUP(ROW()-8,[1]データ入力!$C:$W,21,FALSE)</f>
        <v>きのこ類（栽培）</v>
      </c>
      <c r="D234" s="26" t="str">
        <f>VLOOKUP(ROW()-8,[1]データ入力!$C:$W,10,FALSE)</f>
        <v>シイタケ</v>
      </c>
      <c r="E234" s="27" t="str">
        <f>IF(ISBLANK(VLOOKUP(ROW()-8,[1]データ入力!$C:$W,11,FALSE)),"",VLOOKUP(ROW()-8,[1]データ入力!$C:$W,11,FALSE))</f>
        <v>栽培</v>
      </c>
      <c r="F234" s="27" t="str">
        <f>IF(ISBLANK(VLOOKUP(ROW()-8,[1]データ入力!$C:$W,12,FALSE)),"",VLOOKUP(ROW()-8,[1]データ入力!$C:$W,12,FALSE))</f>
        <v>原木、施設</v>
      </c>
      <c r="G23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(&lt;9.65)</v>
      </c>
      <c r="H23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(&lt;7.82)</v>
      </c>
      <c r="I23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34" s="29" t="str">
        <f>VLOOKUP(ROW()-8,[1]データ入力!$C:$W,15,FALSE)</f>
        <v>Ge</v>
      </c>
      <c r="K234" s="9" t="str">
        <f>VLOOKUP(ROW()-8,[1]データ入力!$C:$W,13,FALSE)</f>
        <v>制限なし</v>
      </c>
    </row>
    <row r="235" spans="1:11" s="24" customFormat="1" ht="37.5" customHeight="1" x14ac:dyDescent="0.4">
      <c r="A235" s="25">
        <f>VLOOKUP(ROW()-8,[1]データ入力!$C:$W,17,FALSE)</f>
        <v>45631</v>
      </c>
      <c r="B235" s="26" t="str">
        <f>VLOOKUP(ROW()-8,[1]データ入力!$C:$W,6,FALSE)</f>
        <v>太田市</v>
      </c>
      <c r="C235" s="27" t="str">
        <f>VLOOKUP(ROW()-8,[1]データ入力!$C:$W,21,FALSE)</f>
        <v>きのこ類（栽培）</v>
      </c>
      <c r="D235" s="26" t="str">
        <f>VLOOKUP(ROW()-8,[1]データ入力!$C:$W,10,FALSE)</f>
        <v>シイタケ</v>
      </c>
      <c r="E235" s="27" t="str">
        <f>IF(ISBLANK(VLOOKUP(ROW()-8,[1]データ入力!$C:$W,11,FALSE)),"",VLOOKUP(ROW()-8,[1]データ入力!$C:$W,11,FALSE))</f>
        <v>栽培</v>
      </c>
      <c r="F235" s="27" t="str">
        <f>IF(ISBLANK(VLOOKUP(ROW()-8,[1]データ入力!$C:$W,12,FALSE)),"",VLOOKUP(ROW()-8,[1]データ入力!$C:$W,12,FALSE))</f>
        <v>原木、施設</v>
      </c>
      <c r="G23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(&lt;9.63)</v>
      </c>
      <c r="H23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8.84</v>
      </c>
      <c r="I23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8.8</v>
      </c>
      <c r="J235" s="29" t="str">
        <f>VLOOKUP(ROW()-8,[1]データ入力!$C:$W,15,FALSE)</f>
        <v>Ge</v>
      </c>
      <c r="K235" s="9" t="str">
        <f>VLOOKUP(ROW()-8,[1]データ入力!$C:$W,13,FALSE)</f>
        <v>制限なし</v>
      </c>
    </row>
    <row r="236" spans="1:11" s="24" customFormat="1" ht="37.5" customHeight="1" x14ac:dyDescent="0.4">
      <c r="A236" s="25">
        <f>VLOOKUP(ROW()-8,[1]データ入力!$C:$W,17,FALSE)</f>
        <v>45637</v>
      </c>
      <c r="B236" s="26" t="str">
        <f>VLOOKUP(ROW()-8,[1]データ入力!$C:$W,6,FALSE)</f>
        <v>川場村</v>
      </c>
      <c r="C236" s="27" t="str">
        <f>VLOOKUP(ROW()-8,[1]データ入力!$C:$W,21,FALSE)</f>
        <v>野菜</v>
      </c>
      <c r="D236" s="26" t="str">
        <f>VLOOKUP(ROW()-8,[1]データ入力!$C:$W,10,FALSE)</f>
        <v>ホシイモ</v>
      </c>
      <c r="E236" s="27" t="str">
        <f>IF(ISBLANK(VLOOKUP(ROW()-8,[1]データ入力!$C:$W,11,FALSE)),"",VLOOKUP(ROW()-8,[1]データ入力!$C:$W,11,FALSE))</f>
        <v/>
      </c>
      <c r="F236" s="27" t="str">
        <f>IF(ISBLANK(VLOOKUP(ROW()-8,[1]データ入力!$C:$W,12,FALSE)),"",VLOOKUP(ROW()-8,[1]データ入力!$C:$W,12,FALSE))</f>
        <v>露地栽培</v>
      </c>
      <c r="G23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(&lt;1.60)</v>
      </c>
      <c r="H23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(&lt;2.30)</v>
      </c>
      <c r="I23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36" s="29" t="str">
        <f>VLOOKUP(ROW()-8,[1]データ入力!$C:$W,15,FALSE)</f>
        <v>Ｇｅ</v>
      </c>
      <c r="K236" s="9" t="str">
        <f>VLOOKUP(ROW()-8,[1]データ入力!$C:$W,13,FALSE)</f>
        <v>制限なし</v>
      </c>
    </row>
    <row r="237" spans="1:11" s="24" customFormat="1" ht="37.5" customHeight="1" x14ac:dyDescent="0.4">
      <c r="A237" s="25">
        <f>VLOOKUP(ROW()-8,[1]データ入力!$C:$W,17,FALSE)</f>
        <v>45638</v>
      </c>
      <c r="B237" s="26" t="str">
        <f>VLOOKUP(ROW()-8,[1]データ入力!$C:$W,6,FALSE)</f>
        <v>高崎市</v>
      </c>
      <c r="C237" s="27" t="str">
        <f>VLOOKUP(ROW()-8,[1]データ入力!$C:$W,21,FALSE)</f>
        <v>きのこ類（栽培）</v>
      </c>
      <c r="D237" s="26" t="str">
        <f>VLOOKUP(ROW()-8,[1]データ入力!$C:$W,10,FALSE)</f>
        <v>シイタケ</v>
      </c>
      <c r="E237" s="27" t="str">
        <f>IF(ISBLANK(VLOOKUP(ROW()-8,[1]データ入力!$C:$W,11,FALSE)),"",VLOOKUP(ROW()-8,[1]データ入力!$C:$W,11,FALSE))</f>
        <v>栽培</v>
      </c>
      <c r="F237" s="27" t="str">
        <f>IF(ISBLANK(VLOOKUP(ROW()-8,[1]データ入力!$C:$W,12,FALSE)),"",VLOOKUP(ROW()-8,[1]データ入力!$C:$W,12,FALSE))</f>
        <v>原木、施設</v>
      </c>
      <c r="G23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(&lt;9.56)</v>
      </c>
      <c r="H23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8.84</v>
      </c>
      <c r="I23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8.8</v>
      </c>
      <c r="J237" s="29" t="str">
        <f>VLOOKUP(ROW()-8,[1]データ入力!$C:$W,15,FALSE)</f>
        <v>Ge</v>
      </c>
      <c r="K237" s="9" t="str">
        <f>VLOOKUP(ROW()-8,[1]データ入力!$C:$W,13,FALSE)</f>
        <v>制限なし</v>
      </c>
    </row>
    <row r="238" spans="1:11" s="24" customFormat="1" ht="37.5" customHeight="1" x14ac:dyDescent="0.4">
      <c r="A238" s="25">
        <f>VLOOKUP(ROW()-8,[1]データ入力!$C:$W,17,FALSE)</f>
        <v>45638</v>
      </c>
      <c r="B238" s="26" t="str">
        <f>VLOOKUP(ROW()-8,[1]データ入力!$C:$W,6,FALSE)</f>
        <v>前橋市</v>
      </c>
      <c r="C238" s="27" t="str">
        <f>VLOOKUP(ROW()-8,[1]データ入力!$C:$W,21,FALSE)</f>
        <v>きのこ類（栽培）</v>
      </c>
      <c r="D238" s="26" t="str">
        <f>VLOOKUP(ROW()-8,[1]データ入力!$C:$W,10,FALSE)</f>
        <v>シイタケ</v>
      </c>
      <c r="E238" s="27" t="str">
        <f>IF(ISBLANK(VLOOKUP(ROW()-8,[1]データ入力!$C:$W,11,FALSE)),"",VLOOKUP(ROW()-8,[1]データ入力!$C:$W,11,FALSE))</f>
        <v>栽培</v>
      </c>
      <c r="F238" s="27" t="str">
        <f>IF(ISBLANK(VLOOKUP(ROW()-8,[1]データ入力!$C:$W,12,FALSE)),"",VLOOKUP(ROW()-8,[1]データ入力!$C:$W,12,FALSE))</f>
        <v>原木、露地</v>
      </c>
      <c r="G23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(&lt;9.54)</v>
      </c>
      <c r="H23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8.48</v>
      </c>
      <c r="I23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8.5</v>
      </c>
      <c r="J238" s="29" t="str">
        <f>VLOOKUP(ROW()-8,[1]データ入力!$C:$W,15,FALSE)</f>
        <v>Ge</v>
      </c>
      <c r="K238" s="9" t="str">
        <f>VLOOKUP(ROW()-8,[1]データ入力!$C:$W,13,FALSE)</f>
        <v>制限なし</v>
      </c>
    </row>
    <row r="239" spans="1:11" s="24" customFormat="1" ht="37.5" customHeight="1" x14ac:dyDescent="0.4">
      <c r="A239" s="25">
        <f>VLOOKUP(ROW()-8,[1]データ入力!$C:$W,17,FALSE)</f>
        <v>45638</v>
      </c>
      <c r="B239" s="26" t="str">
        <f>VLOOKUP(ROW()-8,[1]データ入力!$C:$W,6,FALSE)</f>
        <v>富岡市</v>
      </c>
      <c r="C239" s="27" t="str">
        <f>VLOOKUP(ROW()-8,[1]データ入力!$C:$W,21,FALSE)</f>
        <v>きのこ類（栽培）</v>
      </c>
      <c r="D239" s="26" t="str">
        <f>VLOOKUP(ROW()-8,[1]データ入力!$C:$W,10,FALSE)</f>
        <v>シイタケ</v>
      </c>
      <c r="E239" s="27" t="str">
        <f>IF(ISBLANK(VLOOKUP(ROW()-8,[1]データ入力!$C:$W,11,FALSE)),"",VLOOKUP(ROW()-8,[1]データ入力!$C:$W,11,FALSE))</f>
        <v>栽培</v>
      </c>
      <c r="F239" s="27" t="str">
        <f>IF(ISBLANK(VLOOKUP(ROW()-8,[1]データ入力!$C:$W,12,FALSE)),"",VLOOKUP(ROW()-8,[1]データ入力!$C:$W,12,FALSE))</f>
        <v>原木、露地</v>
      </c>
      <c r="G23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(&lt;9.34)</v>
      </c>
      <c r="H23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(&lt;7.06)</v>
      </c>
      <c r="I23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39" s="29" t="str">
        <f>VLOOKUP(ROW()-8,[1]データ入力!$C:$W,15,FALSE)</f>
        <v>Ge</v>
      </c>
      <c r="K239" s="9" t="str">
        <f>VLOOKUP(ROW()-8,[1]データ入力!$C:$W,13,FALSE)</f>
        <v>制限なし</v>
      </c>
    </row>
    <row r="240" spans="1:11" s="24" customFormat="1" ht="37.5" customHeight="1" x14ac:dyDescent="0.4">
      <c r="A240" s="25">
        <f>VLOOKUP(ROW()-8,[1]データ入力!$C:$W,17,FALSE)</f>
        <v>45638</v>
      </c>
      <c r="B240" s="26" t="str">
        <f>VLOOKUP(ROW()-8,[1]データ入力!$C:$W,6,FALSE)</f>
        <v>富岡市</v>
      </c>
      <c r="C240" s="27" t="str">
        <f>VLOOKUP(ROW()-8,[1]データ入力!$C:$W,21,FALSE)</f>
        <v>きのこ類（栽培）</v>
      </c>
      <c r="D240" s="26" t="str">
        <f>VLOOKUP(ROW()-8,[1]データ入力!$C:$W,10,FALSE)</f>
        <v>シイタケ</v>
      </c>
      <c r="E240" s="27" t="str">
        <f>IF(ISBLANK(VLOOKUP(ROW()-8,[1]データ入力!$C:$W,11,FALSE)),"",VLOOKUP(ROW()-8,[1]データ入力!$C:$W,11,FALSE))</f>
        <v>栽培</v>
      </c>
      <c r="F240" s="27" t="str">
        <f>IF(ISBLANK(VLOOKUP(ROW()-8,[1]データ入力!$C:$W,12,FALSE)),"",VLOOKUP(ROW()-8,[1]データ入力!$C:$W,12,FALSE))</f>
        <v>原木、施設</v>
      </c>
      <c r="G24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(&lt;9.63)</v>
      </c>
      <c r="H24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12.8</v>
      </c>
      <c r="I24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13</v>
      </c>
      <c r="J240" s="29" t="str">
        <f>VLOOKUP(ROW()-8,[1]データ入力!$C:$W,15,FALSE)</f>
        <v>Ge</v>
      </c>
      <c r="K240" s="9" t="str">
        <f>VLOOKUP(ROW()-8,[1]データ入力!$C:$W,13,FALSE)</f>
        <v>制限なし</v>
      </c>
    </row>
    <row r="241" spans="1:11" s="24" customFormat="1" ht="37.5" customHeight="1" x14ac:dyDescent="0.4">
      <c r="A241" s="25">
        <f>VLOOKUP(ROW()-8,[1]データ入力!$C:$W,17,FALSE)</f>
        <v>45638</v>
      </c>
      <c r="B241" s="26" t="str">
        <f>VLOOKUP(ROW()-8,[1]データ入力!$C:$W,6,FALSE)</f>
        <v>高崎市</v>
      </c>
      <c r="C241" s="27" t="str">
        <f>VLOOKUP(ROW()-8,[1]データ入力!$C:$W,21,FALSE)</f>
        <v>きのこ類（栽培）</v>
      </c>
      <c r="D241" s="26" t="str">
        <f>VLOOKUP(ROW()-8,[1]データ入力!$C:$W,10,FALSE)</f>
        <v>シイタケ</v>
      </c>
      <c r="E241" s="27" t="str">
        <f>IF(ISBLANK(VLOOKUP(ROW()-8,[1]データ入力!$C:$W,11,FALSE)),"",VLOOKUP(ROW()-8,[1]データ入力!$C:$W,11,FALSE))</f>
        <v>栽培</v>
      </c>
      <c r="F241" s="27" t="str">
        <f>IF(ISBLANK(VLOOKUP(ROW()-8,[1]データ入力!$C:$W,12,FALSE)),"",VLOOKUP(ROW()-8,[1]データ入力!$C:$W,12,FALSE))</f>
        <v>原木、施設</v>
      </c>
      <c r="G24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(&lt;9.53)</v>
      </c>
      <c r="H24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(&lt;7.96)</v>
      </c>
      <c r="I24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41" s="29" t="str">
        <f>VLOOKUP(ROW()-8,[1]データ入力!$C:$W,15,FALSE)</f>
        <v>Ge</v>
      </c>
      <c r="K241" s="9" t="str">
        <f>VLOOKUP(ROW()-8,[1]データ入力!$C:$W,13,FALSE)</f>
        <v>制限なし</v>
      </c>
    </row>
    <row r="242" spans="1:11" s="24" customFormat="1" ht="37.5" customHeight="1" x14ac:dyDescent="0.4">
      <c r="A242" s="25">
        <f>VLOOKUP(ROW()-8,[1]データ入力!$C:$W,17,FALSE)</f>
        <v>45638</v>
      </c>
      <c r="B242" s="26" t="str">
        <f>VLOOKUP(ROW()-8,[1]データ入力!$C:$W,6,FALSE)</f>
        <v>高崎市　</v>
      </c>
      <c r="C242" s="27" t="str">
        <f>VLOOKUP(ROW()-8,[1]データ入力!$C:$W,21,FALSE)</f>
        <v>きのこ類（栽培）</v>
      </c>
      <c r="D242" s="26" t="str">
        <f>VLOOKUP(ROW()-8,[1]データ入力!$C:$W,10,FALSE)</f>
        <v>シイタケ</v>
      </c>
      <c r="E242" s="27" t="str">
        <f>IF(ISBLANK(VLOOKUP(ROW()-8,[1]データ入力!$C:$W,11,FALSE)),"",VLOOKUP(ROW()-8,[1]データ入力!$C:$W,11,FALSE))</f>
        <v>栽培</v>
      </c>
      <c r="F242" s="27" t="str">
        <f>IF(ISBLANK(VLOOKUP(ROW()-8,[1]データ入力!$C:$W,12,FALSE)),"",VLOOKUP(ROW()-8,[1]データ入力!$C:$W,12,FALSE))</f>
        <v>原木、施設</v>
      </c>
      <c r="G24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(&lt;9.43)</v>
      </c>
      <c r="H24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(&lt;9.09)</v>
      </c>
      <c r="I24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42" s="29" t="str">
        <f>VLOOKUP(ROW()-8,[1]データ入力!$C:$W,15,FALSE)</f>
        <v>Ge</v>
      </c>
      <c r="K242" s="9" t="str">
        <f>VLOOKUP(ROW()-8,[1]データ入力!$C:$W,13,FALSE)</f>
        <v>制限なし</v>
      </c>
    </row>
    <row r="243" spans="1:11" s="24" customFormat="1" ht="37.5" customHeight="1" x14ac:dyDescent="0.4">
      <c r="A243" s="25">
        <f>VLOOKUP(ROW()-8,[1]データ入力!$C:$W,17,FALSE)</f>
        <v>45644</v>
      </c>
      <c r="B243" s="26" t="str">
        <f>VLOOKUP(ROW()-8,[1]データ入力!$C:$W,6,FALSE)</f>
        <v>前橋市</v>
      </c>
      <c r="C243" s="27" t="str">
        <f>VLOOKUP(ROW()-8,[1]データ入力!$C:$W,21,FALSE)</f>
        <v>きのこ類（栽培）</v>
      </c>
      <c r="D243" s="26" t="str">
        <f>VLOOKUP(ROW()-8,[1]データ入力!$C:$W,10,FALSE)</f>
        <v>シイタケ</v>
      </c>
      <c r="E243" s="27" t="str">
        <f>IF(ISBLANK(VLOOKUP(ROW()-8,[1]データ入力!$C:$W,11,FALSE)),"",VLOOKUP(ROW()-8,[1]データ入力!$C:$W,11,FALSE))</f>
        <v>栽培</v>
      </c>
      <c r="F243" s="27" t="str">
        <f>IF(ISBLANK(VLOOKUP(ROW()-8,[1]データ入力!$C:$W,12,FALSE)),"",VLOOKUP(ROW()-8,[1]データ入力!$C:$W,12,FALSE))</f>
        <v>原木、施設</v>
      </c>
      <c r="G24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(&lt;9.35)</v>
      </c>
      <c r="H24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8.35</v>
      </c>
      <c r="I24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8.4</v>
      </c>
      <c r="J243" s="29" t="str">
        <f>VLOOKUP(ROW()-8,[1]データ入力!$C:$W,15,FALSE)</f>
        <v>Ge</v>
      </c>
      <c r="K243" s="9" t="str">
        <f>VLOOKUP(ROW()-8,[1]データ入力!$C:$W,13,FALSE)</f>
        <v>制限なし</v>
      </c>
    </row>
    <row r="244" spans="1:11" s="24" customFormat="1" ht="37.5" customHeight="1" x14ac:dyDescent="0.4">
      <c r="A244" s="25">
        <f>VLOOKUP(ROW()-8,[1]データ入力!$C:$W,17,FALSE)</f>
        <v>45644</v>
      </c>
      <c r="B244" s="26" t="str">
        <f>VLOOKUP(ROW()-8,[1]データ入力!$C:$W,6,FALSE)</f>
        <v>富岡市</v>
      </c>
      <c r="C244" s="27" t="str">
        <f>VLOOKUP(ROW()-8,[1]データ入力!$C:$W,21,FALSE)</f>
        <v>きのこ類（栽培）</v>
      </c>
      <c r="D244" s="26" t="str">
        <f>VLOOKUP(ROW()-8,[1]データ入力!$C:$W,10,FALSE)</f>
        <v>シイタケ</v>
      </c>
      <c r="E244" s="27" t="str">
        <f>IF(ISBLANK(VLOOKUP(ROW()-8,[1]データ入力!$C:$W,11,FALSE)),"",VLOOKUP(ROW()-8,[1]データ入力!$C:$W,11,FALSE))</f>
        <v>栽培</v>
      </c>
      <c r="F244" s="27" t="str">
        <f>IF(ISBLANK(VLOOKUP(ROW()-8,[1]データ入力!$C:$W,12,FALSE)),"",VLOOKUP(ROW()-8,[1]データ入力!$C:$W,12,FALSE))</f>
        <v>原木、施設</v>
      </c>
      <c r="G24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(&lt;8.85)</v>
      </c>
      <c r="H24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(&lt;9.39)</v>
      </c>
      <c r="I24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44" s="29" t="str">
        <f>VLOOKUP(ROW()-8,[1]データ入力!$C:$W,15,FALSE)</f>
        <v>Ge</v>
      </c>
      <c r="K244" s="9" t="str">
        <f>VLOOKUP(ROW()-8,[1]データ入力!$C:$W,13,FALSE)</f>
        <v>制限なし</v>
      </c>
    </row>
    <row r="245" spans="1:11" s="24" customFormat="1" ht="37.5" customHeight="1" x14ac:dyDescent="0.4">
      <c r="A245" s="25">
        <f>VLOOKUP(ROW()-8,[1]データ入力!$C:$W,17,FALSE)</f>
        <v>45644</v>
      </c>
      <c r="B245" s="26" t="str">
        <f>VLOOKUP(ROW()-8,[1]データ入力!$C:$W,6,FALSE)</f>
        <v>藤岡市</v>
      </c>
      <c r="C245" s="27" t="str">
        <f>VLOOKUP(ROW()-8,[1]データ入力!$C:$W,21,FALSE)</f>
        <v>きのこ類（栽培）</v>
      </c>
      <c r="D245" s="26" t="str">
        <f>VLOOKUP(ROW()-8,[1]データ入力!$C:$W,10,FALSE)</f>
        <v>シイタケ</v>
      </c>
      <c r="E245" s="27" t="str">
        <f>IF(ISBLANK(VLOOKUP(ROW()-8,[1]データ入力!$C:$W,11,FALSE)),"",VLOOKUP(ROW()-8,[1]データ入力!$C:$W,11,FALSE))</f>
        <v>栽培</v>
      </c>
      <c r="F245" s="27" t="str">
        <f>IF(ISBLANK(VLOOKUP(ROW()-8,[1]データ入力!$C:$W,12,FALSE)),"",VLOOKUP(ROW()-8,[1]データ入力!$C:$W,12,FALSE))</f>
        <v>原木、施設</v>
      </c>
      <c r="G24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(&lt;9.51)</v>
      </c>
      <c r="H24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(&lt;6.77)</v>
      </c>
      <c r="I24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45" s="29" t="str">
        <f>VLOOKUP(ROW()-8,[1]データ入力!$C:$W,15,FALSE)</f>
        <v>Ge</v>
      </c>
      <c r="K245" s="9" t="str">
        <f>VLOOKUP(ROW()-8,[1]データ入力!$C:$W,13,FALSE)</f>
        <v>制限なし</v>
      </c>
    </row>
    <row r="246" spans="1:11" s="24" customFormat="1" ht="37.5" customHeight="1" x14ac:dyDescent="0.4">
      <c r="A246" s="25">
        <f>VLOOKUP(ROW()-8,[1]データ入力!$C:$W,17,FALSE)</f>
        <v>45665</v>
      </c>
      <c r="B246" s="26" t="str">
        <f>VLOOKUP(ROW()-8,[1]データ入力!$C:$W,6,FALSE)</f>
        <v>渋川市</v>
      </c>
      <c r="C246" s="27" t="str">
        <f>VLOOKUP(ROW()-8,[1]データ入力!$C:$W,21,FALSE)</f>
        <v>きのこ類（栽培）</v>
      </c>
      <c r="D246" s="26" t="str">
        <f>VLOOKUP(ROW()-8,[1]データ入力!$C:$W,10,FALSE)</f>
        <v>シイタケ</v>
      </c>
      <c r="E246" s="27" t="str">
        <f>IF(ISBLANK(VLOOKUP(ROW()-8,[1]データ入力!$C:$W,11,FALSE)),"",VLOOKUP(ROW()-8,[1]データ入力!$C:$W,11,FALSE))</f>
        <v>栽培</v>
      </c>
      <c r="F246" s="27" t="str">
        <f>IF(ISBLANK(VLOOKUP(ROW()-8,[1]データ入力!$C:$W,12,FALSE)),"",VLOOKUP(ROW()-8,[1]データ入力!$C:$W,12,FALSE))</f>
        <v>原木、施設</v>
      </c>
      <c r="G24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(&lt;9.47)</v>
      </c>
      <c r="H24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9.65</v>
      </c>
      <c r="I24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9.7</v>
      </c>
      <c r="J246" s="29" t="str">
        <f>VLOOKUP(ROW()-8,[1]データ入力!$C:$W,15,FALSE)</f>
        <v>Ge</v>
      </c>
      <c r="K246" s="9" t="str">
        <f>VLOOKUP(ROW()-8,[1]データ入力!$C:$W,13,FALSE)</f>
        <v>制限なし</v>
      </c>
    </row>
    <row r="247" spans="1:11" s="24" customFormat="1" ht="37.5" customHeight="1" x14ac:dyDescent="0.4">
      <c r="A247" s="25">
        <f>VLOOKUP(ROW()-8,[1]データ入力!$C:$W,17,FALSE)</f>
        <v>45665</v>
      </c>
      <c r="B247" s="26" t="str">
        <f>VLOOKUP(ROW()-8,[1]データ入力!$C:$W,6,FALSE)</f>
        <v>渋川市</v>
      </c>
      <c r="C247" s="27" t="str">
        <f>VLOOKUP(ROW()-8,[1]データ入力!$C:$W,21,FALSE)</f>
        <v>きのこ類（栽培）</v>
      </c>
      <c r="D247" s="26" t="str">
        <f>VLOOKUP(ROW()-8,[1]データ入力!$C:$W,10,FALSE)</f>
        <v>シイタケ</v>
      </c>
      <c r="E247" s="27" t="str">
        <f>IF(ISBLANK(VLOOKUP(ROW()-8,[1]データ入力!$C:$W,11,FALSE)),"",VLOOKUP(ROW()-8,[1]データ入力!$C:$W,11,FALSE))</f>
        <v>栽培</v>
      </c>
      <c r="F247" s="27" t="str">
        <f>IF(ISBLANK(VLOOKUP(ROW()-8,[1]データ入力!$C:$W,12,FALSE)),"",VLOOKUP(ROW()-8,[1]データ入力!$C:$W,12,FALSE))</f>
        <v>原木、施設</v>
      </c>
      <c r="G24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(&lt;9.51)</v>
      </c>
      <c r="H24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19.7</v>
      </c>
      <c r="I24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20</v>
      </c>
      <c r="J247" s="29" t="str">
        <f>VLOOKUP(ROW()-8,[1]データ入力!$C:$W,15,FALSE)</f>
        <v>Ge</v>
      </c>
      <c r="K247" s="9" t="str">
        <f>VLOOKUP(ROW()-8,[1]データ入力!$C:$W,13,FALSE)</f>
        <v>制限なし</v>
      </c>
    </row>
    <row r="248" spans="1:11" s="24" customFormat="1" ht="37.5" customHeight="1" x14ac:dyDescent="0.4">
      <c r="A248" s="25">
        <f>VLOOKUP(ROW()-8,[1]データ入力!$C:$W,17,FALSE)</f>
        <v>45665</v>
      </c>
      <c r="B248" s="26" t="str">
        <f>VLOOKUP(ROW()-8,[1]データ入力!$C:$W,6,FALSE)</f>
        <v>下仁田町</v>
      </c>
      <c r="C248" s="27" t="str">
        <f>VLOOKUP(ROW()-8,[1]データ入力!$C:$W,21,FALSE)</f>
        <v>きのこ類（栽培）</v>
      </c>
      <c r="D248" s="26" t="str">
        <f>VLOOKUP(ROW()-8,[1]データ入力!$C:$W,10,FALSE)</f>
        <v>シイタケ</v>
      </c>
      <c r="E248" s="27" t="str">
        <f>IF(ISBLANK(VLOOKUP(ROW()-8,[1]データ入力!$C:$W,11,FALSE)),"",VLOOKUP(ROW()-8,[1]データ入力!$C:$W,11,FALSE))</f>
        <v>栽培</v>
      </c>
      <c r="F248" s="27" t="str">
        <f>IF(ISBLANK(VLOOKUP(ROW()-8,[1]データ入力!$C:$W,12,FALSE)),"",VLOOKUP(ROW()-8,[1]データ入力!$C:$W,12,FALSE))</f>
        <v>原木、施設</v>
      </c>
      <c r="G24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(&lt;9.53)</v>
      </c>
      <c r="H24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20.5</v>
      </c>
      <c r="I24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21</v>
      </c>
      <c r="J248" s="29" t="str">
        <f>VLOOKUP(ROW()-8,[1]データ入力!$C:$W,15,FALSE)</f>
        <v>Ge</v>
      </c>
      <c r="K248" s="9" t="str">
        <f>VLOOKUP(ROW()-8,[1]データ入力!$C:$W,13,FALSE)</f>
        <v>制限なし</v>
      </c>
    </row>
    <row r="249" spans="1:11" s="24" customFormat="1" ht="37.5" customHeight="1" x14ac:dyDescent="0.4">
      <c r="A249" s="25">
        <f>VLOOKUP(ROW()-8,[1]データ入力!$C:$W,17,FALSE)</f>
        <v>45665</v>
      </c>
      <c r="B249" s="26" t="str">
        <f>VLOOKUP(ROW()-8,[1]データ入力!$C:$W,6,FALSE)</f>
        <v>桐生市</v>
      </c>
      <c r="C249" s="27" t="str">
        <f>VLOOKUP(ROW()-8,[1]データ入力!$C:$W,21,FALSE)</f>
        <v>きのこ類（栽培）</v>
      </c>
      <c r="D249" s="26" t="str">
        <f>VLOOKUP(ROW()-8,[1]データ入力!$C:$W,10,FALSE)</f>
        <v>シイタケ</v>
      </c>
      <c r="E249" s="27" t="str">
        <f>IF(ISBLANK(VLOOKUP(ROW()-8,[1]データ入力!$C:$W,11,FALSE)),"",VLOOKUP(ROW()-8,[1]データ入力!$C:$W,11,FALSE))</f>
        <v>栽培</v>
      </c>
      <c r="F249" s="27" t="str">
        <f>IF(ISBLANK(VLOOKUP(ROW()-8,[1]データ入力!$C:$W,12,FALSE)),"",VLOOKUP(ROW()-8,[1]データ入力!$C:$W,12,FALSE))</f>
        <v>原木、施設</v>
      </c>
      <c r="G24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(&lt;9.54)</v>
      </c>
      <c r="H24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22.7</v>
      </c>
      <c r="I24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23</v>
      </c>
      <c r="J249" s="29" t="str">
        <f>VLOOKUP(ROW()-8,[1]データ入力!$C:$W,15,FALSE)</f>
        <v>Ge</v>
      </c>
      <c r="K249" s="9" t="str">
        <f>VLOOKUP(ROW()-8,[1]データ入力!$C:$W,13,FALSE)</f>
        <v>制限なし</v>
      </c>
    </row>
    <row r="250" spans="1:11" s="24" customFormat="1" ht="37.5" customHeight="1" x14ac:dyDescent="0.4">
      <c r="A250" s="25">
        <f>VLOOKUP(ROW()-8,[1]データ入力!$C:$W,17,FALSE)</f>
        <v>45665</v>
      </c>
      <c r="B250" s="26" t="str">
        <f>VLOOKUP(ROW()-8,[1]データ入力!$C:$W,6,FALSE)</f>
        <v>高崎市</v>
      </c>
      <c r="C250" s="27" t="str">
        <f>VLOOKUP(ROW()-8,[1]データ入力!$C:$W,21,FALSE)</f>
        <v>きのこ類（栽培）</v>
      </c>
      <c r="D250" s="26" t="str">
        <f>VLOOKUP(ROW()-8,[1]データ入力!$C:$W,10,FALSE)</f>
        <v>シイタケ</v>
      </c>
      <c r="E250" s="27" t="str">
        <f>IF(ISBLANK(VLOOKUP(ROW()-8,[1]データ入力!$C:$W,11,FALSE)),"",VLOOKUP(ROW()-8,[1]データ入力!$C:$W,11,FALSE))</f>
        <v>栽培</v>
      </c>
      <c r="F250" s="27" t="str">
        <f>IF(ISBLANK(VLOOKUP(ROW()-8,[1]データ入力!$C:$W,12,FALSE)),"",VLOOKUP(ROW()-8,[1]データ入力!$C:$W,12,FALSE))</f>
        <v>原木、施設</v>
      </c>
      <c r="G25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(&lt;9.63)</v>
      </c>
      <c r="H25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(&lt;6.16)</v>
      </c>
      <c r="I25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50" s="29" t="str">
        <f>VLOOKUP(ROW()-8,[1]データ入力!$C:$W,15,FALSE)</f>
        <v>Ge</v>
      </c>
      <c r="K250" s="9" t="str">
        <f>VLOOKUP(ROW()-8,[1]データ入力!$C:$W,13,FALSE)</f>
        <v>制限なし</v>
      </c>
    </row>
    <row r="251" spans="1:11" s="24" customFormat="1" ht="37.5" customHeight="1" x14ac:dyDescent="0.4">
      <c r="A251" s="25">
        <f>VLOOKUP(ROW()-8,[1]データ入力!$C:$W,17,FALSE)</f>
        <v>45666</v>
      </c>
      <c r="B251" s="26" t="str">
        <f>VLOOKUP(ROW()-8,[1]データ入力!$C:$W,6,FALSE)</f>
        <v>渋川市</v>
      </c>
      <c r="C251" s="27" t="str">
        <f>VLOOKUP(ROW()-8,[1]データ入力!$C:$W,21,FALSE)</f>
        <v>きのこ類（栽培）</v>
      </c>
      <c r="D251" s="26" t="str">
        <f>VLOOKUP(ROW()-8,[1]データ入力!$C:$W,10,FALSE)</f>
        <v>シイタケ</v>
      </c>
      <c r="E251" s="27" t="str">
        <f>IF(ISBLANK(VLOOKUP(ROW()-8,[1]データ入力!$C:$W,11,FALSE)),"",VLOOKUP(ROW()-8,[1]データ入力!$C:$W,11,FALSE))</f>
        <v>栽培</v>
      </c>
      <c r="F251" s="27" t="str">
        <f>IF(ISBLANK(VLOOKUP(ROW()-8,[1]データ入力!$C:$W,12,FALSE)),"",VLOOKUP(ROW()-8,[1]データ入力!$C:$W,12,FALSE))</f>
        <v>原木、施設</v>
      </c>
      <c r="G25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(&lt;9.52)</v>
      </c>
      <c r="H25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(&lt;8.08)</v>
      </c>
      <c r="I25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51" s="29" t="str">
        <f>VLOOKUP(ROW()-8,[1]データ入力!$C:$W,15,FALSE)</f>
        <v>Ge</v>
      </c>
      <c r="K251" s="9" t="str">
        <f>VLOOKUP(ROW()-8,[1]データ入力!$C:$W,13,FALSE)</f>
        <v>制限なし</v>
      </c>
    </row>
    <row r="252" spans="1:11" s="24" customFormat="1" ht="37.5" customHeight="1" x14ac:dyDescent="0.4">
      <c r="A252" s="25">
        <f>VLOOKUP(ROW()-8,[1]データ入力!$C:$W,17,FALSE)</f>
        <v>45665</v>
      </c>
      <c r="B252" s="26" t="str">
        <f>VLOOKUP(ROW()-8,[1]データ入力!$C:$W,6,FALSE)</f>
        <v>甘楽町</v>
      </c>
      <c r="C252" s="27" t="str">
        <f>VLOOKUP(ROW()-8,[1]データ入力!$C:$W,21,FALSE)</f>
        <v>きのこ類（栽培）</v>
      </c>
      <c r="D252" s="26" t="str">
        <f>VLOOKUP(ROW()-8,[1]データ入力!$C:$W,10,FALSE)</f>
        <v>シイタケ</v>
      </c>
      <c r="E252" s="27" t="str">
        <f>IF(ISBLANK(VLOOKUP(ROW()-8,[1]データ入力!$C:$W,11,FALSE)),"",VLOOKUP(ROW()-8,[1]データ入力!$C:$W,11,FALSE))</f>
        <v>栽培</v>
      </c>
      <c r="F252" s="27" t="str">
        <f>IF(ISBLANK(VLOOKUP(ROW()-8,[1]データ入力!$C:$W,12,FALSE)),"",VLOOKUP(ROW()-8,[1]データ入力!$C:$W,12,FALSE))</f>
        <v>原木、施設</v>
      </c>
      <c r="G25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(&lt;9.37)</v>
      </c>
      <c r="H25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(&lt;9.15)</v>
      </c>
      <c r="I25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52" s="29" t="str">
        <f>VLOOKUP(ROW()-8,[1]データ入力!$C:$W,15,FALSE)</f>
        <v>Ge</v>
      </c>
      <c r="K252" s="9" t="str">
        <f>VLOOKUP(ROW()-8,[1]データ入力!$C:$W,13,FALSE)</f>
        <v>制限なし</v>
      </c>
    </row>
    <row r="253" spans="1:11" s="24" customFormat="1" ht="37.5" customHeight="1" x14ac:dyDescent="0.4">
      <c r="A253" s="25">
        <f>VLOOKUP(ROW()-8,[1]データ入力!$C:$W,17,FALSE)</f>
        <v>45666</v>
      </c>
      <c r="B253" s="26" t="str">
        <f>VLOOKUP(ROW()-8,[1]データ入力!$C:$W,6,FALSE)</f>
        <v>伊勢崎市</v>
      </c>
      <c r="C253" s="27" t="str">
        <f>VLOOKUP(ROW()-8,[1]データ入力!$C:$W,21,FALSE)</f>
        <v>きのこ類（栽培）</v>
      </c>
      <c r="D253" s="26" t="str">
        <f>VLOOKUP(ROW()-8,[1]データ入力!$C:$W,10,FALSE)</f>
        <v>シイタケ</v>
      </c>
      <c r="E253" s="27" t="str">
        <f>IF(ISBLANK(VLOOKUP(ROW()-8,[1]データ入力!$C:$W,11,FALSE)),"",VLOOKUP(ROW()-8,[1]データ入力!$C:$W,11,FALSE))</f>
        <v>栽培</v>
      </c>
      <c r="F253" s="27" t="str">
        <f>IF(ISBLANK(VLOOKUP(ROW()-8,[1]データ入力!$C:$W,12,FALSE)),"",VLOOKUP(ROW()-8,[1]データ入力!$C:$W,12,FALSE))</f>
        <v>原木、施設</v>
      </c>
      <c r="G25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(&lt;9.59)</v>
      </c>
      <c r="H25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7.99</v>
      </c>
      <c r="I25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8.0</v>
      </c>
      <c r="J253" s="29" t="str">
        <f>VLOOKUP(ROW()-8,[1]データ入力!$C:$W,15,FALSE)</f>
        <v>Ge</v>
      </c>
      <c r="K253" s="9" t="str">
        <f>VLOOKUP(ROW()-8,[1]データ入力!$C:$W,13,FALSE)</f>
        <v>制限なし</v>
      </c>
    </row>
    <row r="254" spans="1:11" s="24" customFormat="1" ht="37.5" customHeight="1" x14ac:dyDescent="0.4">
      <c r="A254" s="25">
        <f>VLOOKUP(ROW()-8,[1]データ入力!$C:$W,17,FALSE)</f>
        <v>45666</v>
      </c>
      <c r="B254" s="26" t="str">
        <f>VLOOKUP(ROW()-8,[1]データ入力!$C:$W,6,FALSE)</f>
        <v>伊勢崎市</v>
      </c>
      <c r="C254" s="27" t="str">
        <f>VLOOKUP(ROW()-8,[1]データ入力!$C:$W,21,FALSE)</f>
        <v>きのこ類（栽培）</v>
      </c>
      <c r="D254" s="26" t="str">
        <f>VLOOKUP(ROW()-8,[1]データ入力!$C:$W,10,FALSE)</f>
        <v>シイタケ</v>
      </c>
      <c r="E254" s="27" t="str">
        <f>IF(ISBLANK(VLOOKUP(ROW()-8,[1]データ入力!$C:$W,11,FALSE)),"",VLOOKUP(ROW()-8,[1]データ入力!$C:$W,11,FALSE))</f>
        <v>栽培</v>
      </c>
      <c r="F254" s="27" t="str">
        <f>IF(ISBLANK(VLOOKUP(ROW()-8,[1]データ入力!$C:$W,12,FALSE)),"",VLOOKUP(ROW()-8,[1]データ入力!$C:$W,12,FALSE))</f>
        <v>原木、施設</v>
      </c>
      <c r="G25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(&lt;9.37)</v>
      </c>
      <c r="H25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(&lt;8.86)</v>
      </c>
      <c r="I25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54" s="29" t="str">
        <f>VLOOKUP(ROW()-8,[1]データ入力!$C:$W,15,FALSE)</f>
        <v>Ge</v>
      </c>
      <c r="K254" s="9" t="str">
        <f>VLOOKUP(ROW()-8,[1]データ入力!$C:$W,13,FALSE)</f>
        <v>制限なし</v>
      </c>
    </row>
    <row r="255" spans="1:11" s="24" customFormat="1" ht="37.5" customHeight="1" x14ac:dyDescent="0.4">
      <c r="A255" s="25">
        <f>VLOOKUP(ROW()-8,[1]データ入力!$C:$W,17,FALSE)</f>
        <v>45666</v>
      </c>
      <c r="B255" s="26" t="str">
        <f>VLOOKUP(ROW()-8,[1]データ入力!$C:$W,6,FALSE)</f>
        <v>伊勢崎市</v>
      </c>
      <c r="C255" s="27" t="str">
        <f>VLOOKUP(ROW()-8,[1]データ入力!$C:$W,21,FALSE)</f>
        <v>きのこ類（栽培）</v>
      </c>
      <c r="D255" s="26" t="str">
        <f>VLOOKUP(ROW()-8,[1]データ入力!$C:$W,10,FALSE)</f>
        <v>シイタケ</v>
      </c>
      <c r="E255" s="27" t="str">
        <f>IF(ISBLANK(VLOOKUP(ROW()-8,[1]データ入力!$C:$W,11,FALSE)),"",VLOOKUP(ROW()-8,[1]データ入力!$C:$W,11,FALSE))</f>
        <v>栽培</v>
      </c>
      <c r="F255" s="27" t="str">
        <f>IF(ISBLANK(VLOOKUP(ROW()-8,[1]データ入力!$C:$W,12,FALSE)),"",VLOOKUP(ROW()-8,[1]データ入力!$C:$W,12,FALSE))</f>
        <v>原木、施設</v>
      </c>
      <c r="G25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(&lt;9.66)</v>
      </c>
      <c r="H25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(&lt;6.94)</v>
      </c>
      <c r="I25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55" s="29" t="str">
        <f>VLOOKUP(ROW()-8,[1]データ入力!$C:$W,15,FALSE)</f>
        <v>Ge</v>
      </c>
      <c r="K255" s="9" t="str">
        <f>VLOOKUP(ROW()-8,[1]データ入力!$C:$W,13,FALSE)</f>
        <v>制限なし</v>
      </c>
    </row>
    <row r="256" spans="1:11" s="24" customFormat="1" ht="37.5" customHeight="1" x14ac:dyDescent="0.4">
      <c r="A256" s="25">
        <f>VLOOKUP(ROW()-8,[1]データ入力!$C:$W,17,FALSE)</f>
        <v>45665</v>
      </c>
      <c r="B256" s="26" t="str">
        <f>VLOOKUP(ROW()-8,[1]データ入力!$C:$W,6,FALSE)</f>
        <v>富岡市</v>
      </c>
      <c r="C256" s="27" t="str">
        <f>VLOOKUP(ROW()-8,[1]データ入力!$C:$W,21,FALSE)</f>
        <v>きのこ類（栽培）</v>
      </c>
      <c r="D256" s="26" t="str">
        <f>VLOOKUP(ROW()-8,[1]データ入力!$C:$W,10,FALSE)</f>
        <v>シイタケ</v>
      </c>
      <c r="E256" s="27" t="str">
        <f>IF(ISBLANK(VLOOKUP(ROW()-8,[1]データ入力!$C:$W,11,FALSE)),"",VLOOKUP(ROW()-8,[1]データ入力!$C:$W,11,FALSE))</f>
        <v>栽培</v>
      </c>
      <c r="F256" s="27" t="str">
        <f>IF(ISBLANK(VLOOKUP(ROW()-8,[1]データ入力!$C:$W,12,FALSE)),"",VLOOKUP(ROW()-8,[1]データ入力!$C:$W,12,FALSE))</f>
        <v>原木、施設</v>
      </c>
      <c r="G25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(&lt;9.44)</v>
      </c>
      <c r="H25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(&lt;8.35)</v>
      </c>
      <c r="I25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56" s="29" t="str">
        <f>VLOOKUP(ROW()-8,[1]データ入力!$C:$W,15,FALSE)</f>
        <v>Ge</v>
      </c>
      <c r="K256" s="9" t="str">
        <f>VLOOKUP(ROW()-8,[1]データ入力!$C:$W,13,FALSE)</f>
        <v>制限なし</v>
      </c>
    </row>
    <row r="257" spans="1:11" s="24" customFormat="1" ht="37.5" customHeight="1" x14ac:dyDescent="0.4">
      <c r="A257" s="25">
        <f>VLOOKUP(ROW()-8,[1]データ入力!$C:$W,17,FALSE)</f>
        <v>45666</v>
      </c>
      <c r="B257" s="26" t="str">
        <f>VLOOKUP(ROW()-8,[1]データ入力!$C:$W,6,FALSE)</f>
        <v>渋川市</v>
      </c>
      <c r="C257" s="27" t="str">
        <f>VLOOKUP(ROW()-8,[1]データ入力!$C:$W,21,FALSE)</f>
        <v>きのこ類（栽培）</v>
      </c>
      <c r="D257" s="26" t="str">
        <f>VLOOKUP(ROW()-8,[1]データ入力!$C:$W,10,FALSE)</f>
        <v>シイタケ</v>
      </c>
      <c r="E257" s="27" t="str">
        <f>IF(ISBLANK(VLOOKUP(ROW()-8,[1]データ入力!$C:$W,11,FALSE)),"",VLOOKUP(ROW()-8,[1]データ入力!$C:$W,11,FALSE))</f>
        <v>栽培</v>
      </c>
      <c r="F257" s="27" t="str">
        <f>IF(ISBLANK(VLOOKUP(ROW()-8,[1]データ入力!$C:$W,12,FALSE)),"",VLOOKUP(ROW()-8,[1]データ入力!$C:$W,12,FALSE))</f>
        <v>原木、施設</v>
      </c>
      <c r="G25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(&lt;9.43)</v>
      </c>
      <c r="H25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11.3</v>
      </c>
      <c r="I25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11</v>
      </c>
      <c r="J257" s="29" t="str">
        <f>VLOOKUP(ROW()-8,[1]データ入力!$C:$W,15,FALSE)</f>
        <v>Ge</v>
      </c>
      <c r="K257" s="9" t="str">
        <f>VLOOKUP(ROW()-8,[1]データ入力!$C:$W,13,FALSE)</f>
        <v>制限なし</v>
      </c>
    </row>
    <row r="258" spans="1:11" s="24" customFormat="1" ht="37.5" customHeight="1" x14ac:dyDescent="0.4">
      <c r="A258" s="25">
        <f>VLOOKUP(ROW()-8,[1]データ入力!$C:$W,17,FALSE)</f>
        <v>45672</v>
      </c>
      <c r="B258" s="26" t="str">
        <f>VLOOKUP(ROW()-8,[1]データ入力!$C:$W,6,FALSE)</f>
        <v>富岡市</v>
      </c>
      <c r="C258" s="27" t="str">
        <f>VLOOKUP(ROW()-8,[1]データ入力!$C:$W,21,FALSE)</f>
        <v>きのこ類（栽培）</v>
      </c>
      <c r="D258" s="26" t="str">
        <f>VLOOKUP(ROW()-8,[1]データ入力!$C:$W,10,FALSE)</f>
        <v>乾シイタケ</v>
      </c>
      <c r="E258" s="27" t="str">
        <f>IF(ISBLANK(VLOOKUP(ROW()-8,[1]データ入力!$C:$W,11,FALSE)),"",VLOOKUP(ROW()-8,[1]データ入力!$C:$W,11,FALSE))</f>
        <v>栽培</v>
      </c>
      <c r="F258" s="27" t="str">
        <f>IF(ISBLANK(VLOOKUP(ROW()-8,[1]データ入力!$C:$W,12,FALSE)),"",VLOOKUP(ROW()-8,[1]データ入力!$C:$W,12,FALSE))</f>
        <v>原木、施設</v>
      </c>
      <c r="G25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(&lt;9.54)</v>
      </c>
      <c r="H25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(&lt;8.17)</v>
      </c>
      <c r="I25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58" s="29" t="str">
        <f>VLOOKUP(ROW()-8,[1]データ入力!$C:$W,15,FALSE)</f>
        <v>Ge</v>
      </c>
      <c r="K258" s="9" t="str">
        <f>VLOOKUP(ROW()-8,[1]データ入力!$C:$W,13,FALSE)</f>
        <v>制限なし</v>
      </c>
    </row>
    <row r="259" spans="1:11" s="24" customFormat="1" ht="37.5" customHeight="1" x14ac:dyDescent="0.4">
      <c r="A259" s="25">
        <f>VLOOKUP(ROW()-8,[1]データ入力!$C:$W,17,FALSE)</f>
        <v>45672</v>
      </c>
      <c r="B259" s="26" t="str">
        <f>VLOOKUP(ROW()-8,[1]データ入力!$C:$W,6,FALSE)</f>
        <v>渋川市</v>
      </c>
      <c r="C259" s="27" t="str">
        <f>VLOOKUP(ROW()-8,[1]データ入力!$C:$W,21,FALSE)</f>
        <v>きのこ類（栽培）</v>
      </c>
      <c r="D259" s="26" t="str">
        <f>VLOOKUP(ROW()-8,[1]データ入力!$C:$W,10,FALSE)</f>
        <v>シイタケ</v>
      </c>
      <c r="E259" s="27" t="str">
        <f>IF(ISBLANK(VLOOKUP(ROW()-8,[1]データ入力!$C:$W,11,FALSE)),"",VLOOKUP(ROW()-8,[1]データ入力!$C:$W,11,FALSE))</f>
        <v>栽培</v>
      </c>
      <c r="F259" s="27" t="str">
        <f>IF(ISBLANK(VLOOKUP(ROW()-8,[1]データ入力!$C:$W,12,FALSE)),"",VLOOKUP(ROW()-8,[1]データ入力!$C:$W,12,FALSE))</f>
        <v>原木、施設</v>
      </c>
      <c r="G25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(&lt;9.46)</v>
      </c>
      <c r="H25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(&lt;7.90)</v>
      </c>
      <c r="I25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59" s="29" t="str">
        <f>VLOOKUP(ROW()-8,[1]データ入力!$C:$W,15,FALSE)</f>
        <v>Ge</v>
      </c>
      <c r="K259" s="9" t="str">
        <f>VLOOKUP(ROW()-8,[1]データ入力!$C:$W,13,FALSE)</f>
        <v>制限なし</v>
      </c>
    </row>
    <row r="260" spans="1:11" s="24" customFormat="1" ht="37.5" customHeight="1" x14ac:dyDescent="0.4">
      <c r="A260" s="25">
        <f>VLOOKUP(ROW()-8,[1]データ入力!$C:$W,17,FALSE)</f>
        <v>45700</v>
      </c>
      <c r="B260" s="26" t="str">
        <f>VLOOKUP(ROW()-8,[1]データ入力!$C:$W,6,FALSE)</f>
        <v>太田市</v>
      </c>
      <c r="C260" s="27" t="str">
        <f>VLOOKUP(ROW()-8,[1]データ入力!$C:$W,21,FALSE)</f>
        <v>きのこ類（栽培）</v>
      </c>
      <c r="D260" s="26" t="str">
        <f>VLOOKUP(ROW()-8,[1]データ入力!$C:$W,10,FALSE)</f>
        <v>シイタケ</v>
      </c>
      <c r="E260" s="27" t="str">
        <f>IF(ISBLANK(VLOOKUP(ROW()-8,[1]データ入力!$C:$W,11,FALSE)),"",VLOOKUP(ROW()-8,[1]データ入力!$C:$W,11,FALSE))</f>
        <v>栽培</v>
      </c>
      <c r="F260" s="27" t="str">
        <f>IF(ISBLANK(VLOOKUP(ROW()-8,[1]データ入力!$C:$W,12,FALSE)),"",VLOOKUP(ROW()-8,[1]データ入力!$C:$W,12,FALSE))</f>
        <v>原木、施設</v>
      </c>
      <c r="G26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(&lt;9.61)</v>
      </c>
      <c r="H26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(&lt;8.38)</v>
      </c>
      <c r="I26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60" s="29" t="str">
        <f>VLOOKUP(ROW()-8,[1]データ入力!$C:$W,15,FALSE)</f>
        <v>Ge</v>
      </c>
      <c r="K260" s="9" t="str">
        <f>VLOOKUP(ROW()-8,[1]データ入力!$C:$W,13,FALSE)</f>
        <v>制限なし</v>
      </c>
    </row>
    <row r="261" spans="1:11" ht="37.5" customHeight="1" x14ac:dyDescent="0.4">
      <c r="A261" s="25">
        <f>VLOOKUP(ROW()-8,[1]データ入力!$C:$W,17,FALSE)</f>
        <v>45700</v>
      </c>
      <c r="B261" s="26" t="str">
        <f>VLOOKUP(ROW()-8,[1]データ入力!$C:$W,6,FALSE)</f>
        <v>渋川市</v>
      </c>
      <c r="C261" s="27" t="str">
        <f>VLOOKUP(ROW()-8,[1]データ入力!$C:$W,21,FALSE)</f>
        <v>きのこ類（栽培）</v>
      </c>
      <c r="D261" s="26" t="str">
        <f>VLOOKUP(ROW()-8,[1]データ入力!$C:$W,10,FALSE)</f>
        <v>シイタケ</v>
      </c>
      <c r="E261" s="27" t="str">
        <f>IF(ISBLANK(VLOOKUP(ROW()-8,[1]データ入力!$C:$W,11,FALSE)),"",VLOOKUP(ROW()-8,[1]データ入力!$C:$W,11,FALSE))</f>
        <v>栽培</v>
      </c>
      <c r="F261" s="27" t="str">
        <f>IF(ISBLANK(VLOOKUP(ROW()-8,[1]データ入力!$C:$W,12,FALSE)),"",VLOOKUP(ROW()-8,[1]データ入力!$C:$W,12,FALSE))</f>
        <v>原木、施設</v>
      </c>
      <c r="G26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(&lt;9.54)</v>
      </c>
      <c r="H26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11.6</v>
      </c>
      <c r="I26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12</v>
      </c>
      <c r="J261" s="29" t="str">
        <f>VLOOKUP(ROW()-8,[1]データ入力!$C:$W,15,FALSE)</f>
        <v>Ge</v>
      </c>
      <c r="K261" s="9" t="str">
        <f>VLOOKUP(ROW()-8,[1]データ入力!$C:$W,13,FALSE)</f>
        <v>制限なし</v>
      </c>
    </row>
    <row r="262" spans="1:11" ht="37.5" customHeight="1" x14ac:dyDescent="0.4">
      <c r="A262" s="25">
        <f>VLOOKUP(ROW()-8,[1]データ入力!$C:$W,17,FALSE)</f>
        <v>45700</v>
      </c>
      <c r="B262" s="26" t="str">
        <f>VLOOKUP(ROW()-8,[1]データ入力!$C:$W,6,FALSE)</f>
        <v>渋川市</v>
      </c>
      <c r="C262" s="27" t="str">
        <f>VLOOKUP(ROW()-8,[1]データ入力!$C:$W,21,FALSE)</f>
        <v>きのこ類（栽培）</v>
      </c>
      <c r="D262" s="26" t="str">
        <f>VLOOKUP(ROW()-8,[1]データ入力!$C:$W,10,FALSE)</f>
        <v>シイタケ</v>
      </c>
      <c r="E262" s="27" t="str">
        <f>IF(ISBLANK(VLOOKUP(ROW()-8,[1]データ入力!$C:$W,11,FALSE)),"",VLOOKUP(ROW()-8,[1]データ入力!$C:$W,11,FALSE))</f>
        <v>栽培</v>
      </c>
      <c r="F262" s="27" t="str">
        <f>IF(ISBLANK(VLOOKUP(ROW()-8,[1]データ入力!$C:$W,12,FALSE)),"",VLOOKUP(ROW()-8,[1]データ入力!$C:$W,12,FALSE))</f>
        <v>原木、施設</v>
      </c>
      <c r="G26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(&lt;9.37)</v>
      </c>
      <c r="H26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(&lt;9.69)</v>
      </c>
      <c r="I26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62" s="29" t="str">
        <f>VLOOKUP(ROW()-8,[1]データ入力!$C:$W,15,FALSE)</f>
        <v>Ge</v>
      </c>
      <c r="K262" s="9" t="str">
        <f>VLOOKUP(ROW()-8,[1]データ入力!$C:$W,13,FALSE)</f>
        <v>制限なし</v>
      </c>
    </row>
    <row r="263" spans="1:11" ht="37.5" customHeight="1" x14ac:dyDescent="0.4">
      <c r="A263" s="25">
        <f>VLOOKUP(ROW()-8,[1]データ入力!$C:$W,17,FALSE)</f>
        <v>45700</v>
      </c>
      <c r="B263" s="26" t="str">
        <f>VLOOKUP(ROW()-8,[1]データ入力!$C:$W,6,FALSE)</f>
        <v>高崎市</v>
      </c>
      <c r="C263" s="27" t="str">
        <f>VLOOKUP(ROW()-8,[1]データ入力!$C:$W,21,FALSE)</f>
        <v>きのこ類（栽培）</v>
      </c>
      <c r="D263" s="26" t="str">
        <f>VLOOKUP(ROW()-8,[1]データ入力!$C:$W,10,FALSE)</f>
        <v>シイタケ</v>
      </c>
      <c r="E263" s="27" t="str">
        <f>IF(ISBLANK(VLOOKUP(ROW()-8,[1]データ入力!$C:$W,11,FALSE)),"",VLOOKUP(ROW()-8,[1]データ入力!$C:$W,11,FALSE))</f>
        <v>栽培</v>
      </c>
      <c r="F263" s="27" t="str">
        <f>IF(ISBLANK(VLOOKUP(ROW()-8,[1]データ入力!$C:$W,12,FALSE)),"",VLOOKUP(ROW()-8,[1]データ入力!$C:$W,12,FALSE))</f>
        <v>原木、施設</v>
      </c>
      <c r="G26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(&lt;9.61)</v>
      </c>
      <c r="H26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(&lt;7.96)</v>
      </c>
      <c r="I26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63" s="29" t="str">
        <f>VLOOKUP(ROW()-8,[1]データ入力!$C:$W,15,FALSE)</f>
        <v>Ge</v>
      </c>
      <c r="K263" s="9" t="str">
        <f>VLOOKUP(ROW()-8,[1]データ入力!$C:$W,13,FALSE)</f>
        <v>制限なし</v>
      </c>
    </row>
    <row r="264" spans="1:11" ht="37.5" customHeight="1" x14ac:dyDescent="0.4">
      <c r="A264" s="25">
        <f>VLOOKUP(ROW()-8,[1]データ入力!$C:$W,17,FALSE)</f>
        <v>45700</v>
      </c>
      <c r="B264" s="26" t="str">
        <f>VLOOKUP(ROW()-8,[1]データ入力!$C:$W,6,FALSE)</f>
        <v>高崎市</v>
      </c>
      <c r="C264" s="27" t="str">
        <f>VLOOKUP(ROW()-8,[1]データ入力!$C:$W,21,FALSE)</f>
        <v>きのこ類（栽培）</v>
      </c>
      <c r="D264" s="26" t="str">
        <f>VLOOKUP(ROW()-8,[1]データ入力!$C:$W,10,FALSE)</f>
        <v>シイタケ</v>
      </c>
      <c r="E264" s="27" t="str">
        <f>IF(ISBLANK(VLOOKUP(ROW()-8,[1]データ入力!$C:$W,11,FALSE)),"",VLOOKUP(ROW()-8,[1]データ入力!$C:$W,11,FALSE))</f>
        <v>栽培</v>
      </c>
      <c r="F264" s="27" t="str">
        <f>IF(ISBLANK(VLOOKUP(ROW()-8,[1]データ入力!$C:$W,12,FALSE)),"",VLOOKUP(ROW()-8,[1]データ入力!$C:$W,12,FALSE))</f>
        <v>原木、施設</v>
      </c>
      <c r="G26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(&lt;9.63)</v>
      </c>
      <c r="H26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10.6</v>
      </c>
      <c r="I26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11</v>
      </c>
      <c r="J264" s="29" t="str">
        <f>VLOOKUP(ROW()-8,[1]データ入力!$C:$W,15,FALSE)</f>
        <v>Ge</v>
      </c>
      <c r="K264" s="9" t="str">
        <f>VLOOKUP(ROW()-8,[1]データ入力!$C:$W,13,FALSE)</f>
        <v>制限なし</v>
      </c>
    </row>
    <row r="265" spans="1:11" ht="37.5" customHeight="1" x14ac:dyDescent="0.4">
      <c r="A265" s="25">
        <f>VLOOKUP(ROW()-8,[1]データ入力!$C:$W,17,FALSE)</f>
        <v>45714</v>
      </c>
      <c r="B265" s="26" t="str">
        <f>VLOOKUP(ROW()-8,[1]データ入力!$C:$W,6,FALSE)</f>
        <v>渋川市</v>
      </c>
      <c r="C265" s="27" t="str">
        <f>VLOOKUP(ROW()-8,[1]データ入力!$C:$W,21,FALSE)</f>
        <v>きのこ類（栽培）</v>
      </c>
      <c r="D265" s="26" t="str">
        <f>VLOOKUP(ROW()-8,[1]データ入力!$C:$W,10,FALSE)</f>
        <v>シイタケ</v>
      </c>
      <c r="E265" s="27" t="str">
        <f>IF(ISBLANK(VLOOKUP(ROW()-8,[1]データ入力!$C:$W,11,FALSE)),"",VLOOKUP(ROW()-8,[1]データ入力!$C:$W,11,FALSE))</f>
        <v>栽培</v>
      </c>
      <c r="F265" s="27" t="str">
        <f>IF(ISBLANK(VLOOKUP(ROW()-8,[1]データ入力!$C:$W,12,FALSE)),"",VLOOKUP(ROW()-8,[1]データ入力!$C:$W,12,FALSE))</f>
        <v>原木、施設</v>
      </c>
      <c r="G26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(&lt;8.76)</v>
      </c>
      <c r="H26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16.5</v>
      </c>
      <c r="I26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17</v>
      </c>
      <c r="J265" s="29" t="str">
        <f>VLOOKUP(ROW()-8,[1]データ入力!$C:$W,15,FALSE)</f>
        <v>Ge</v>
      </c>
      <c r="K265" s="9" t="str">
        <f>VLOOKUP(ROW()-8,[1]データ入力!$C:$W,13,FALSE)</f>
        <v>制限なし</v>
      </c>
    </row>
    <row r="266" spans="1:11" ht="37.5" customHeight="1" x14ac:dyDescent="0.4">
      <c r="A266" s="25">
        <f>VLOOKUP(ROW()-8,[1]データ入力!$C:$W,17,FALSE)</f>
        <v>45737</v>
      </c>
      <c r="B266" s="26" t="str">
        <f>VLOOKUP(ROW()-8,[1]データ入力!$C:$W,6,FALSE)</f>
        <v>中之条町</v>
      </c>
      <c r="C266" s="27" t="str">
        <f>VLOOKUP(ROW()-8,[1]データ入力!$C:$W,21,FALSE)</f>
        <v>水産物（天然）</v>
      </c>
      <c r="D266" s="26" t="str">
        <f>VLOOKUP(ROW()-8,[1]データ入力!$C:$W,10,FALSE)</f>
        <v>イワナ</v>
      </c>
      <c r="E266" s="27" t="str">
        <f>IF(ISBLANK(VLOOKUP(ROW()-8,[1]データ入力!$C:$W,11,FALSE)),"",VLOOKUP(ROW()-8,[1]データ入力!$C:$W,11,FALSE))</f>
        <v>天然</v>
      </c>
      <c r="F266" s="27" t="str">
        <f>IF(ISBLANK(VLOOKUP(ROW()-8,[1]データ入力!$C:$W,12,FALSE)),"",VLOOKUP(ROW()-8,[1]データ入力!$C:$W,12,FALSE))</f>
        <v/>
      </c>
      <c r="G26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(&lt;4.90)</v>
      </c>
      <c r="H26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15.0</v>
      </c>
      <c r="I26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15</v>
      </c>
      <c r="J266" s="29" t="str">
        <f>VLOOKUP(ROW()-8,[1]データ入力!$C:$W,15,FALSE)</f>
        <v>Ge</v>
      </c>
      <c r="K266" s="9" t="str">
        <f>VLOOKUP(ROW()-8,[1]データ入力!$C:$W,13,FALSE)</f>
        <v>制限なし</v>
      </c>
    </row>
    <row r="267" spans="1:11" ht="37.5" customHeight="1" x14ac:dyDescent="0.4">
      <c r="A267" s="25">
        <f>VLOOKUP(ROW()-8,[1]データ入力!$C:$W,17,FALSE)</f>
        <v>45737</v>
      </c>
      <c r="B267" s="26" t="str">
        <f>VLOOKUP(ROW()-8,[1]データ入力!$C:$W,6,FALSE)</f>
        <v>中之条町</v>
      </c>
      <c r="C267" s="27" t="str">
        <f>VLOOKUP(ROW()-8,[1]データ入力!$C:$W,21,FALSE)</f>
        <v>水産物（天然）</v>
      </c>
      <c r="D267" s="26" t="str">
        <f>VLOOKUP(ROW()-8,[1]データ入力!$C:$W,10,FALSE)</f>
        <v>イワナ</v>
      </c>
      <c r="E267" s="27" t="str">
        <f>IF(ISBLANK(VLOOKUP(ROW()-8,[1]データ入力!$C:$W,11,FALSE)),"",VLOOKUP(ROW()-8,[1]データ入力!$C:$W,11,FALSE))</f>
        <v>天然</v>
      </c>
      <c r="F267" s="27" t="str">
        <f>IF(ISBLANK(VLOOKUP(ROW()-8,[1]データ入力!$C:$W,12,FALSE)),"",VLOOKUP(ROW()-8,[1]データ入力!$C:$W,12,FALSE))</f>
        <v/>
      </c>
      <c r="G26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(&lt;6.50)</v>
      </c>
      <c r="H26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28.0</v>
      </c>
      <c r="I26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28</v>
      </c>
      <c r="J267" s="29" t="str">
        <f>VLOOKUP(ROW()-8,[1]データ入力!$C:$W,15,FALSE)</f>
        <v>Ge</v>
      </c>
      <c r="K267" s="9" t="str">
        <f>VLOOKUP(ROW()-8,[1]データ入力!$C:$W,13,FALSE)</f>
        <v>制限なし</v>
      </c>
    </row>
    <row r="268" spans="1:11" ht="37.5" customHeight="1" x14ac:dyDescent="0.4">
      <c r="A268" s="25">
        <f>VLOOKUP(ROW()-8,[1]データ入力!$C:$W,17,FALSE)</f>
        <v>45737</v>
      </c>
      <c r="B268" s="26" t="str">
        <f>VLOOKUP(ROW()-8,[1]データ入力!$C:$W,6,FALSE)</f>
        <v>中之条町</v>
      </c>
      <c r="C268" s="27" t="str">
        <f>VLOOKUP(ROW()-8,[1]データ入力!$C:$W,21,FALSE)</f>
        <v>水産物（天然）</v>
      </c>
      <c r="D268" s="26" t="str">
        <f>VLOOKUP(ROW()-8,[1]データ入力!$C:$W,10,FALSE)</f>
        <v>イワナ</v>
      </c>
      <c r="E268" s="27" t="str">
        <f>IF(ISBLANK(VLOOKUP(ROW()-8,[1]データ入力!$C:$W,11,FALSE)),"",VLOOKUP(ROW()-8,[1]データ入力!$C:$W,11,FALSE))</f>
        <v>天然</v>
      </c>
      <c r="F268" s="27" t="str">
        <f>IF(ISBLANK(VLOOKUP(ROW()-8,[1]データ入力!$C:$W,12,FALSE)),"",VLOOKUP(ROW()-8,[1]データ入力!$C:$W,12,FALSE))</f>
        <v/>
      </c>
      <c r="G26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(&lt;4.30)</v>
      </c>
      <c r="H26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(&lt;4.40)</v>
      </c>
      <c r="I26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68" s="29" t="str">
        <f>VLOOKUP(ROW()-8,[1]データ入力!$C:$W,15,FALSE)</f>
        <v>Ge</v>
      </c>
      <c r="K268" s="9" t="str">
        <f>VLOOKUP(ROW()-8,[1]データ入力!$C:$W,13,FALSE)</f>
        <v>制限なし</v>
      </c>
    </row>
    <row r="269" spans="1:11" ht="37.5" customHeight="1" x14ac:dyDescent="0.4">
      <c r="A269" s="25">
        <f>VLOOKUP(ROW()-8,[1]データ入力!$C:$W,17,FALSE)</f>
        <v>45737</v>
      </c>
      <c r="B269" s="26" t="str">
        <f>VLOOKUP(ROW()-8,[1]データ入力!$C:$W,6,FALSE)</f>
        <v>東吾妻町</v>
      </c>
      <c r="C269" s="27" t="str">
        <f>VLOOKUP(ROW()-8,[1]データ入力!$C:$W,21,FALSE)</f>
        <v>水産物（天然）</v>
      </c>
      <c r="D269" s="26" t="str">
        <f>VLOOKUP(ROW()-8,[1]データ入力!$C:$W,10,FALSE)</f>
        <v>イワナ</v>
      </c>
      <c r="E269" s="27" t="str">
        <f>IF(ISBLANK(VLOOKUP(ROW()-8,[1]データ入力!$C:$W,11,FALSE)),"",VLOOKUP(ROW()-8,[1]データ入力!$C:$W,11,FALSE))</f>
        <v>天然</v>
      </c>
      <c r="F269" s="27" t="str">
        <f>IF(ISBLANK(VLOOKUP(ROW()-8,[1]データ入力!$C:$W,12,FALSE)),"",VLOOKUP(ROW()-8,[1]データ入力!$C:$W,12,FALSE))</f>
        <v/>
      </c>
      <c r="G26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(&lt;7.30)</v>
      </c>
      <c r="H26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20.0</v>
      </c>
      <c r="I26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20</v>
      </c>
      <c r="J269" s="29" t="str">
        <f>VLOOKUP(ROW()-8,[1]データ入力!$C:$W,15,FALSE)</f>
        <v>Ge</v>
      </c>
      <c r="K269" s="9" t="str">
        <f>VLOOKUP(ROW()-8,[1]データ入力!$C:$W,13,FALSE)</f>
        <v>制限なし</v>
      </c>
    </row>
    <row r="270" spans="1:11" ht="37.5" customHeight="1" x14ac:dyDescent="0.4">
      <c r="A270" s="25">
        <f>VLOOKUP(ROW()-8,[1]データ入力!$C:$W,17,FALSE)</f>
        <v>45737</v>
      </c>
      <c r="B270" s="26" t="str">
        <f>VLOOKUP(ROW()-8,[1]データ入力!$C:$W,6,FALSE)</f>
        <v>東吾妻町</v>
      </c>
      <c r="C270" s="27" t="str">
        <f>VLOOKUP(ROW()-8,[1]データ入力!$C:$W,21,FALSE)</f>
        <v>水産物（天然）</v>
      </c>
      <c r="D270" s="26" t="str">
        <f>VLOOKUP(ROW()-8,[1]データ入力!$C:$W,10,FALSE)</f>
        <v>イワナ</v>
      </c>
      <c r="E270" s="27" t="str">
        <f>IF(ISBLANK(VLOOKUP(ROW()-8,[1]データ入力!$C:$W,11,FALSE)),"",VLOOKUP(ROW()-8,[1]データ入力!$C:$W,11,FALSE))</f>
        <v>天然</v>
      </c>
      <c r="F270" s="27" t="str">
        <f>IF(ISBLANK(VLOOKUP(ROW()-8,[1]データ入力!$C:$W,12,FALSE)),"",VLOOKUP(ROW()-8,[1]データ入力!$C:$W,12,FALSE))</f>
        <v/>
      </c>
      <c r="G27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(&lt;8.20)</v>
      </c>
      <c r="H27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10.00</v>
      </c>
      <c r="I27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10</v>
      </c>
      <c r="J270" s="29" t="str">
        <f>VLOOKUP(ROW()-8,[1]データ入力!$C:$W,15,FALSE)</f>
        <v>Ge</v>
      </c>
      <c r="K270" s="9" t="str">
        <f>VLOOKUP(ROW()-8,[1]データ入力!$C:$W,13,FALSE)</f>
        <v>制限なし</v>
      </c>
    </row>
    <row r="271" spans="1:11" ht="37.5" customHeight="1" x14ac:dyDescent="0.4">
      <c r="A271" s="25">
        <f>VLOOKUP(ROW()-8,[1]データ入力!$C:$W,17,FALSE)</f>
        <v>45737</v>
      </c>
      <c r="B271" s="26" t="str">
        <f>VLOOKUP(ROW()-8,[1]データ入力!$C:$W,6,FALSE)</f>
        <v>東吾妻町</v>
      </c>
      <c r="C271" s="27" t="str">
        <f>VLOOKUP(ROW()-8,[1]データ入力!$C:$W,21,FALSE)</f>
        <v>水産物（天然）</v>
      </c>
      <c r="D271" s="26" t="str">
        <f>VLOOKUP(ROW()-8,[1]データ入力!$C:$W,10,FALSE)</f>
        <v>イワナ</v>
      </c>
      <c r="E271" s="27" t="str">
        <f>IF(ISBLANK(VLOOKUP(ROW()-8,[1]データ入力!$C:$W,11,FALSE)),"",VLOOKUP(ROW()-8,[1]データ入力!$C:$W,11,FALSE))</f>
        <v>天然</v>
      </c>
      <c r="F271" s="27" t="str">
        <f>IF(ISBLANK(VLOOKUP(ROW()-8,[1]データ入力!$C:$W,12,FALSE)),"",VLOOKUP(ROW()-8,[1]データ入力!$C:$W,12,FALSE))</f>
        <v/>
      </c>
      <c r="G27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(&lt;6.10)</v>
      </c>
      <c r="H27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(&lt;6.70)</v>
      </c>
      <c r="I27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71" s="29" t="str">
        <f>VLOOKUP(ROW()-8,[1]データ入力!$C:$W,15,FALSE)</f>
        <v>Ge</v>
      </c>
      <c r="K271" s="9" t="str">
        <f>VLOOKUP(ROW()-8,[1]データ入力!$C:$W,13,FALSE)</f>
        <v>制限なし</v>
      </c>
    </row>
    <row r="272" spans="1:11" ht="37.5" customHeight="1" x14ac:dyDescent="0.4">
      <c r="A272" s="25">
        <f>VLOOKUP(ROW()-8,[1]データ入力!$C:$W,17,FALSE)</f>
        <v>45737</v>
      </c>
      <c r="B272" s="26" t="str">
        <f>VLOOKUP(ROW()-8,[1]データ入力!$C:$W,6,FALSE)</f>
        <v>東吾妻町</v>
      </c>
      <c r="C272" s="27" t="str">
        <f>VLOOKUP(ROW()-8,[1]データ入力!$C:$W,21,FALSE)</f>
        <v>水産物（天然）</v>
      </c>
      <c r="D272" s="26" t="str">
        <f>VLOOKUP(ROW()-8,[1]データ入力!$C:$W,10,FALSE)</f>
        <v>イワナ</v>
      </c>
      <c r="E272" s="27" t="str">
        <f>IF(ISBLANK(VLOOKUP(ROW()-8,[1]データ入力!$C:$W,11,FALSE)),"",VLOOKUP(ROW()-8,[1]データ入力!$C:$W,11,FALSE))</f>
        <v>天然</v>
      </c>
      <c r="F272" s="27" t="str">
        <f>IF(ISBLANK(VLOOKUP(ROW()-8,[1]データ入力!$C:$W,12,FALSE)),"",VLOOKUP(ROW()-8,[1]データ入力!$C:$W,12,FALSE))</f>
        <v/>
      </c>
      <c r="G27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(&lt;5.90)</v>
      </c>
      <c r="H27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20.0</v>
      </c>
      <c r="I27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20</v>
      </c>
      <c r="J272" s="29" t="str">
        <f>VLOOKUP(ROW()-8,[1]データ入力!$C:$W,15,FALSE)</f>
        <v>Ge</v>
      </c>
      <c r="K272" s="9" t="str">
        <f>VLOOKUP(ROW()-8,[1]データ入力!$C:$W,13,FALSE)</f>
        <v>制限なし</v>
      </c>
    </row>
    <row r="273" spans="1:11" ht="37.5" customHeight="1" x14ac:dyDescent="0.4">
      <c r="A273" s="25">
        <f>VLOOKUP(ROW()-8,[1]データ入力!$C:$W,17,FALSE)</f>
        <v>45737</v>
      </c>
      <c r="B273" s="26" t="str">
        <f>VLOOKUP(ROW()-8,[1]データ入力!$C:$W,6,FALSE)</f>
        <v>東吾妻町</v>
      </c>
      <c r="C273" s="27" t="str">
        <f>VLOOKUP(ROW()-8,[1]データ入力!$C:$W,21,FALSE)</f>
        <v>水産物（天然）</v>
      </c>
      <c r="D273" s="26" t="str">
        <f>VLOOKUP(ROW()-8,[1]データ入力!$C:$W,10,FALSE)</f>
        <v>イワナ</v>
      </c>
      <c r="E273" s="27" t="str">
        <f>IF(ISBLANK(VLOOKUP(ROW()-8,[1]データ入力!$C:$W,11,FALSE)),"",VLOOKUP(ROW()-8,[1]データ入力!$C:$W,11,FALSE))</f>
        <v>天然</v>
      </c>
      <c r="F273" s="27" t="str">
        <f>IF(ISBLANK(VLOOKUP(ROW()-8,[1]データ入力!$C:$W,12,FALSE)),"",VLOOKUP(ROW()-8,[1]データ入力!$C:$W,12,FALSE))</f>
        <v/>
      </c>
      <c r="G27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(&lt;4.90)</v>
      </c>
      <c r="H27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9.40</v>
      </c>
      <c r="I27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9.4</v>
      </c>
      <c r="J273" s="29" t="str">
        <f>VLOOKUP(ROW()-8,[1]データ入力!$C:$W,15,FALSE)</f>
        <v>Ge</v>
      </c>
      <c r="K273" s="9" t="str">
        <f>VLOOKUP(ROW()-8,[1]データ入力!$C:$W,13,FALSE)</f>
        <v>制限なし</v>
      </c>
    </row>
    <row r="274" spans="1:11" ht="37.5" customHeight="1" x14ac:dyDescent="0.4">
      <c r="A274" s="25">
        <f>VLOOKUP(ROW()-8,[1]データ入力!$C:$W,17,FALSE)</f>
        <v>45737</v>
      </c>
      <c r="B274" s="26" t="str">
        <f>VLOOKUP(ROW()-8,[1]データ入力!$C:$W,6,FALSE)</f>
        <v>中之条町</v>
      </c>
      <c r="C274" s="27" t="str">
        <f>VLOOKUP(ROW()-8,[1]データ入力!$C:$W,21,FALSE)</f>
        <v>水産物（天然）</v>
      </c>
      <c r="D274" s="26" t="str">
        <f>VLOOKUP(ROW()-8,[1]データ入力!$C:$W,10,FALSE)</f>
        <v>ヤマメ</v>
      </c>
      <c r="E274" s="27" t="str">
        <f>IF(ISBLANK(VLOOKUP(ROW()-8,[1]データ入力!$C:$W,11,FALSE)),"",VLOOKUP(ROW()-8,[1]データ入力!$C:$W,11,FALSE))</f>
        <v>天然</v>
      </c>
      <c r="F274" s="27" t="str">
        <f>IF(ISBLANK(VLOOKUP(ROW()-8,[1]データ入力!$C:$W,12,FALSE)),"",VLOOKUP(ROW()-8,[1]データ入力!$C:$W,12,FALSE))</f>
        <v/>
      </c>
      <c r="G274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(&lt;6.60)</v>
      </c>
      <c r="H274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(&lt;6.10)</v>
      </c>
      <c r="I274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74" s="29" t="str">
        <f>VLOOKUP(ROW()-8,[1]データ入力!$C:$W,15,FALSE)</f>
        <v>Ge</v>
      </c>
      <c r="K274" s="9" t="str">
        <f>VLOOKUP(ROW()-8,[1]データ入力!$C:$W,13,FALSE)</f>
        <v>制限なし</v>
      </c>
    </row>
    <row r="275" spans="1:11" ht="37.5" customHeight="1" x14ac:dyDescent="0.4">
      <c r="A275" s="25">
        <f>VLOOKUP(ROW()-8,[1]データ入力!$C:$W,17,FALSE)</f>
        <v>45737</v>
      </c>
      <c r="B275" s="26" t="str">
        <f>VLOOKUP(ROW()-8,[1]データ入力!$C:$W,6,FALSE)</f>
        <v>中之条町</v>
      </c>
      <c r="C275" s="27" t="str">
        <f>VLOOKUP(ROW()-8,[1]データ入力!$C:$W,21,FALSE)</f>
        <v>水産物（天然）</v>
      </c>
      <c r="D275" s="26" t="str">
        <f>VLOOKUP(ROW()-8,[1]データ入力!$C:$W,10,FALSE)</f>
        <v>ヤマメ</v>
      </c>
      <c r="E275" s="27" t="str">
        <f>IF(ISBLANK(VLOOKUP(ROW()-8,[1]データ入力!$C:$W,11,FALSE)),"",VLOOKUP(ROW()-8,[1]データ入力!$C:$W,11,FALSE))</f>
        <v>天然</v>
      </c>
      <c r="F275" s="27" t="str">
        <f>IF(ISBLANK(VLOOKUP(ROW()-8,[1]データ入力!$C:$W,12,FALSE)),"",VLOOKUP(ROW()-8,[1]データ入力!$C:$W,12,FALSE))</f>
        <v/>
      </c>
      <c r="G275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(&lt;6.30)</v>
      </c>
      <c r="H275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21.0</v>
      </c>
      <c r="I275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21</v>
      </c>
      <c r="J275" s="29" t="str">
        <f>VLOOKUP(ROW()-8,[1]データ入力!$C:$W,15,FALSE)</f>
        <v>Ge</v>
      </c>
      <c r="K275" s="9" t="str">
        <f>VLOOKUP(ROW()-8,[1]データ入力!$C:$W,13,FALSE)</f>
        <v>制限なし</v>
      </c>
    </row>
    <row r="276" spans="1:11" ht="37.5" customHeight="1" x14ac:dyDescent="0.4">
      <c r="A276" s="25">
        <f>VLOOKUP(ROW()-8,[1]データ入力!$C:$W,17,FALSE)</f>
        <v>45737</v>
      </c>
      <c r="B276" s="26" t="str">
        <f>VLOOKUP(ROW()-8,[1]データ入力!$C:$W,6,FALSE)</f>
        <v>中之条町</v>
      </c>
      <c r="C276" s="27" t="str">
        <f>VLOOKUP(ROW()-8,[1]データ入力!$C:$W,21,FALSE)</f>
        <v>水産物（天然）</v>
      </c>
      <c r="D276" s="26" t="str">
        <f>VLOOKUP(ROW()-8,[1]データ入力!$C:$W,10,FALSE)</f>
        <v>ヤマメ</v>
      </c>
      <c r="E276" s="27" t="str">
        <f>IF(ISBLANK(VLOOKUP(ROW()-8,[1]データ入力!$C:$W,11,FALSE)),"",VLOOKUP(ROW()-8,[1]データ入力!$C:$W,11,FALSE))</f>
        <v>天然</v>
      </c>
      <c r="F276" s="27" t="str">
        <f>IF(ISBLANK(VLOOKUP(ROW()-8,[1]データ入力!$C:$W,12,FALSE)),"",VLOOKUP(ROW()-8,[1]データ入力!$C:$W,12,FALSE))</f>
        <v/>
      </c>
      <c r="G276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(&lt;4.80)</v>
      </c>
      <c r="H276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5.70</v>
      </c>
      <c r="I276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5.7</v>
      </c>
      <c r="J276" s="29" t="str">
        <f>VLOOKUP(ROW()-8,[1]データ入力!$C:$W,15,FALSE)</f>
        <v>Ge</v>
      </c>
      <c r="K276" s="9" t="str">
        <f>VLOOKUP(ROW()-8,[1]データ入力!$C:$W,13,FALSE)</f>
        <v>制限なし</v>
      </c>
    </row>
    <row r="277" spans="1:11" ht="37.5" customHeight="1" x14ac:dyDescent="0.4">
      <c r="A277" s="25">
        <f>VLOOKUP(ROW()-8,[1]データ入力!$C:$W,17,FALSE)</f>
        <v>45737</v>
      </c>
      <c r="B277" s="26" t="str">
        <f>VLOOKUP(ROW()-8,[1]データ入力!$C:$W,6,FALSE)</f>
        <v>東吾妻町</v>
      </c>
      <c r="C277" s="27" t="str">
        <f>VLOOKUP(ROW()-8,[1]データ入力!$C:$W,21,FALSE)</f>
        <v>水産物（天然）</v>
      </c>
      <c r="D277" s="26" t="str">
        <f>VLOOKUP(ROW()-8,[1]データ入力!$C:$W,10,FALSE)</f>
        <v>ヤマメ</v>
      </c>
      <c r="E277" s="27" t="str">
        <f>IF(ISBLANK(VLOOKUP(ROW()-8,[1]データ入力!$C:$W,11,FALSE)),"",VLOOKUP(ROW()-8,[1]データ入力!$C:$W,11,FALSE))</f>
        <v>天然</v>
      </c>
      <c r="F277" s="27" t="str">
        <f>IF(ISBLANK(VLOOKUP(ROW()-8,[1]データ入力!$C:$W,12,FALSE)),"",VLOOKUP(ROW()-8,[1]データ入力!$C:$W,12,FALSE))</f>
        <v/>
      </c>
      <c r="G277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(&lt;6.70)</v>
      </c>
      <c r="H277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(&lt;5.30)</v>
      </c>
      <c r="I277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77" s="29" t="str">
        <f>VLOOKUP(ROW()-8,[1]データ入力!$C:$W,15,FALSE)</f>
        <v>Ge</v>
      </c>
      <c r="K277" s="9" t="str">
        <f>VLOOKUP(ROW()-8,[1]データ入力!$C:$W,13,FALSE)</f>
        <v>制限なし</v>
      </c>
    </row>
    <row r="278" spans="1:11" ht="37.5" customHeight="1" x14ac:dyDescent="0.4">
      <c r="A278" s="25">
        <f>VLOOKUP(ROW()-8,[1]データ入力!$C:$W,17,FALSE)</f>
        <v>45737</v>
      </c>
      <c r="B278" s="26" t="str">
        <f>VLOOKUP(ROW()-8,[1]データ入力!$C:$W,6,FALSE)</f>
        <v>東吾妻町</v>
      </c>
      <c r="C278" s="27" t="str">
        <f>VLOOKUP(ROW()-8,[1]データ入力!$C:$W,21,FALSE)</f>
        <v>水産物（天然）</v>
      </c>
      <c r="D278" s="26" t="str">
        <f>VLOOKUP(ROW()-8,[1]データ入力!$C:$W,10,FALSE)</f>
        <v>ヤマメ</v>
      </c>
      <c r="E278" s="27" t="str">
        <f>IF(ISBLANK(VLOOKUP(ROW()-8,[1]データ入力!$C:$W,11,FALSE)),"",VLOOKUP(ROW()-8,[1]データ入力!$C:$W,11,FALSE))</f>
        <v>天然</v>
      </c>
      <c r="F278" s="27" t="str">
        <f>IF(ISBLANK(VLOOKUP(ROW()-8,[1]データ入力!$C:$W,12,FALSE)),"",VLOOKUP(ROW()-8,[1]データ入力!$C:$W,12,FALSE))</f>
        <v/>
      </c>
      <c r="G278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(&lt;5.30)</v>
      </c>
      <c r="H278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(&lt;5.70)</v>
      </c>
      <c r="I278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78" s="29" t="str">
        <f>VLOOKUP(ROW()-8,[1]データ入力!$C:$W,15,FALSE)</f>
        <v>Ge</v>
      </c>
      <c r="K278" s="9" t="str">
        <f>VLOOKUP(ROW()-8,[1]データ入力!$C:$W,13,FALSE)</f>
        <v>制限なし</v>
      </c>
    </row>
    <row r="279" spans="1:11" ht="37.5" customHeight="1" x14ac:dyDescent="0.4">
      <c r="A279" s="25">
        <f>VLOOKUP(ROW()-8,[1]データ入力!$C:$W,17,FALSE)</f>
        <v>45737</v>
      </c>
      <c r="B279" s="26" t="str">
        <f>VLOOKUP(ROW()-8,[1]データ入力!$C:$W,6,FALSE)</f>
        <v>東吾妻町</v>
      </c>
      <c r="C279" s="27" t="str">
        <f>VLOOKUP(ROW()-8,[1]データ入力!$C:$W,21,FALSE)</f>
        <v>水産物（天然）</v>
      </c>
      <c r="D279" s="26" t="str">
        <f>VLOOKUP(ROW()-8,[1]データ入力!$C:$W,10,FALSE)</f>
        <v>ヤマメ</v>
      </c>
      <c r="E279" s="27" t="str">
        <f>IF(ISBLANK(VLOOKUP(ROW()-8,[1]データ入力!$C:$W,11,FALSE)),"",VLOOKUP(ROW()-8,[1]データ入力!$C:$W,11,FALSE))</f>
        <v>天然</v>
      </c>
      <c r="F279" s="27" t="str">
        <f>IF(ISBLANK(VLOOKUP(ROW()-8,[1]データ入力!$C:$W,12,FALSE)),"",VLOOKUP(ROW()-8,[1]データ入力!$C:$W,12,FALSE))</f>
        <v/>
      </c>
      <c r="G279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(&lt;6.30)</v>
      </c>
      <c r="H279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(&lt;5.70)</v>
      </c>
      <c r="I279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79" s="29" t="str">
        <f>VLOOKUP(ROW()-8,[1]データ入力!$C:$W,15,FALSE)</f>
        <v>Ge</v>
      </c>
      <c r="K279" s="9" t="str">
        <f>VLOOKUP(ROW()-8,[1]データ入力!$C:$W,13,FALSE)</f>
        <v>制限なし</v>
      </c>
    </row>
    <row r="280" spans="1:11" ht="37.5" customHeight="1" x14ac:dyDescent="0.4">
      <c r="A280" s="25">
        <f>VLOOKUP(ROW()-8,[1]データ入力!$C:$W,17,FALSE)</f>
        <v>45737</v>
      </c>
      <c r="B280" s="26" t="str">
        <f>VLOOKUP(ROW()-8,[1]データ入力!$C:$W,6,FALSE)</f>
        <v>東吾妻町</v>
      </c>
      <c r="C280" s="27" t="str">
        <f>VLOOKUP(ROW()-8,[1]データ入力!$C:$W,21,FALSE)</f>
        <v>水産物（天然）</v>
      </c>
      <c r="D280" s="26" t="str">
        <f>VLOOKUP(ROW()-8,[1]データ入力!$C:$W,10,FALSE)</f>
        <v>ヤマメ</v>
      </c>
      <c r="E280" s="27" t="str">
        <f>IF(ISBLANK(VLOOKUP(ROW()-8,[1]データ入力!$C:$W,11,FALSE)),"",VLOOKUP(ROW()-8,[1]データ入力!$C:$W,11,FALSE))</f>
        <v>天然</v>
      </c>
      <c r="F280" s="27" t="str">
        <f>IF(ISBLANK(VLOOKUP(ROW()-8,[1]データ入力!$C:$W,12,FALSE)),"",VLOOKUP(ROW()-8,[1]データ入力!$C:$W,12,FALSE))</f>
        <v/>
      </c>
      <c r="G280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(&lt;5.80)</v>
      </c>
      <c r="H280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(&lt;6.50)</v>
      </c>
      <c r="I280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80" s="29" t="str">
        <f>VLOOKUP(ROW()-8,[1]データ入力!$C:$W,15,FALSE)</f>
        <v>Ge</v>
      </c>
      <c r="K280" s="9" t="str">
        <f>VLOOKUP(ROW()-8,[1]データ入力!$C:$W,13,FALSE)</f>
        <v>制限なし</v>
      </c>
    </row>
    <row r="281" spans="1:11" ht="37.5" customHeight="1" x14ac:dyDescent="0.4">
      <c r="A281" s="25">
        <f>VLOOKUP(ROW()-8,[1]データ入力!$C:$W,17,FALSE)</f>
        <v>45737</v>
      </c>
      <c r="B281" s="26" t="str">
        <f>VLOOKUP(ROW()-8,[1]データ入力!$C:$W,6,FALSE)</f>
        <v>東吾妻町</v>
      </c>
      <c r="C281" s="27" t="str">
        <f>VLOOKUP(ROW()-8,[1]データ入力!$C:$W,21,FALSE)</f>
        <v>水産物（天然）</v>
      </c>
      <c r="D281" s="26" t="str">
        <f>VLOOKUP(ROW()-8,[1]データ入力!$C:$W,10,FALSE)</f>
        <v>ヤマメ</v>
      </c>
      <c r="E281" s="27" t="str">
        <f>IF(ISBLANK(VLOOKUP(ROW()-8,[1]データ入力!$C:$W,11,FALSE)),"",VLOOKUP(ROW()-8,[1]データ入力!$C:$W,11,FALSE))</f>
        <v>天然</v>
      </c>
      <c r="F281" s="27" t="str">
        <f>IF(ISBLANK(VLOOKUP(ROW()-8,[1]データ入力!$C:$W,12,FALSE)),"",VLOOKUP(ROW()-8,[1]データ入力!$C:$W,12,FALSE))</f>
        <v/>
      </c>
      <c r="G281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(&lt;5.90)</v>
      </c>
      <c r="H281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(&lt;6.40)</v>
      </c>
      <c r="I281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81" s="29" t="str">
        <f>VLOOKUP(ROW()-8,[1]データ入力!$C:$W,15,FALSE)</f>
        <v>Ge</v>
      </c>
      <c r="K281" s="9" t="str">
        <f>VLOOKUP(ROW()-8,[1]データ入力!$C:$W,13,FALSE)</f>
        <v>制限なし</v>
      </c>
    </row>
    <row r="282" spans="1:11" ht="37.5" customHeight="1" x14ac:dyDescent="0.4">
      <c r="A282" s="25">
        <f>VLOOKUP(ROW()-8,[1]データ入力!$C:$W,17,FALSE)</f>
        <v>45742</v>
      </c>
      <c r="B282" s="26" t="str">
        <f>VLOOKUP(ROW()-8,[1]データ入力!$C:$W,6,FALSE)</f>
        <v>東吾妻町</v>
      </c>
      <c r="C282" s="27" t="str">
        <f>VLOOKUP(ROW()-8,[1]データ入力!$C:$W,21,FALSE)</f>
        <v>きのこ類（栽培）</v>
      </c>
      <c r="D282" s="26" t="str">
        <f>VLOOKUP(ROW()-8,[1]データ入力!$C:$W,10,FALSE)</f>
        <v>シイタケ</v>
      </c>
      <c r="E282" s="27" t="str">
        <f>IF(ISBLANK(VLOOKUP(ROW()-8,[1]データ入力!$C:$W,11,FALSE)),"",VLOOKUP(ROW()-8,[1]データ入力!$C:$W,11,FALSE))</f>
        <v>栽培</v>
      </c>
      <c r="F282" s="27" t="str">
        <f>IF(ISBLANK(VLOOKUP(ROW()-8,[1]データ入力!$C:$W,12,FALSE)),"",VLOOKUP(ROW()-8,[1]データ入力!$C:$W,12,FALSE))</f>
        <v>原木、施設</v>
      </c>
      <c r="G282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(&lt;9.54)</v>
      </c>
      <c r="H282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15.8</v>
      </c>
      <c r="I282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16</v>
      </c>
      <c r="J282" s="29" t="str">
        <f>VLOOKUP(ROW()-8,[1]データ入力!$C:$W,15,FALSE)</f>
        <v>Ge</v>
      </c>
      <c r="K282" s="9" t="str">
        <f>VLOOKUP(ROW()-8,[1]データ入力!$C:$W,13,FALSE)</f>
        <v>制限なし</v>
      </c>
    </row>
    <row r="283" spans="1:11" ht="37.5" customHeight="1" x14ac:dyDescent="0.4">
      <c r="A283" s="25">
        <f>VLOOKUP(ROW()-8,[1]データ入力!$C:$W,17,FALSE)</f>
        <v>45742</v>
      </c>
      <c r="B283" s="26" t="str">
        <f>VLOOKUP(ROW()-8,[1]データ入力!$C:$W,6,FALSE)</f>
        <v>桐生市</v>
      </c>
      <c r="C283" s="27" t="str">
        <f>VLOOKUP(ROW()-8,[1]データ入力!$C:$W,21,FALSE)</f>
        <v>山菜類（野生）</v>
      </c>
      <c r="D283" s="26" t="str">
        <f>VLOOKUP(ROW()-8,[1]データ入力!$C:$W,10,FALSE)</f>
        <v>タケノコ
(モウソウチク)</v>
      </c>
      <c r="E283" s="27" t="str">
        <f>IF(ISBLANK(VLOOKUP(ROW()-8,[1]データ入力!$C:$W,11,FALSE)),"",VLOOKUP(ROW()-8,[1]データ入力!$C:$W,11,FALSE))</f>
        <v>野生</v>
      </c>
      <c r="F283" s="27" t="str">
        <f>IF(ISBLANK(VLOOKUP(ROW()-8,[1]データ入力!$C:$W,12,FALSE)),"",VLOOKUP(ROW()-8,[1]データ入力!$C:$W,12,FALSE))</f>
        <v>－</v>
      </c>
      <c r="G283" s="28" t="str">
        <f>IF(ISNUMBER(VLOOKUP(ROW()-8,[1]データ入力!$C:$W,18,FALSE)),TEXT(ROUNDDOWN(VLOOKUP(ROW()-8,[1]データ入力!$C:$W,18,FALSE),2-INT(LOG(ABS(VLOOKUP(ROW()-8,[1]データ入力!$C:$W,18,FALSE))))),"0"&amp;IF(LOG(ROUNDDOWN(VLOOKUP(ROW()-8,[1]データ入力!$C:$W,18,FALSE),2-INT(LOG(ABS(VLOOKUP(ROW()-8,[1]データ入力!$C:$W,18,FALSE))))))&lt;2,"."&amp;REPT("0",INT(3-LOG(ROUNDDOWN(VLOOKUP(ROW()-8,[1]データ入力!$C:$W,18,FALSE),2-INT(LOG(ABS(VLOOKUP(ROW()-8,[1]データ入力!$C:$W,18,FALSE)))))))),"")),"検出せず"&amp;CHAR(10)&amp;"(&lt;"&amp;TEXT(ROUNDDOWN(SUBSTITUTE(VLOOKUP(ROW()-8,[1]データ入力!$C:$W,18,FALSE),"&lt;","")*1,2-INT(LOG(ABS(SUBSTITUTE(VLOOKUP(ROW()-8,[1]データ入力!$C:$W,18,FALSE),"&lt;","")*1)))),"0"&amp;IF(LOG(ROUNDDOWN(SUBSTITUTE(VLOOKUP(ROW()-8,[1]データ入力!$C:$W,18,FALSE),"&lt;","")*1,2-INT(LOG(ABS(SUBSTITUTE(VLOOKUP(ROW()-8,[1]データ入力!$C:$W,18,FALSE),"&lt;","")*1)))))&lt;2,"."&amp;REPT("0",INT(3-LOG(ROUNDDOWN(SUBSTITUTE(VLOOKUP(ROW()-8,[1]データ入力!$C:$W,18,FALSE),"&lt;","")*1,2-INT(LOG(ABS(SUBSTITUTE(VLOOKUP(ROW()-8,[1]データ入力!$C:$W,18,FALSE),"&lt;","")*1))))))),""))&amp;")")</f>
        <v>検出せず
(&lt;9.65)</v>
      </c>
      <c r="H283" s="28" t="str">
        <f>IF(ISNUMBER(VLOOKUP(ROW()-8,[1]データ入力!$C:$W,19,FALSE)),TEXT(ROUNDDOWN(VLOOKUP(ROW()-8,[1]データ入力!$C:$W,19,FALSE),2-INT(LOG(ABS(VLOOKUP(ROW()-8,[1]データ入力!$C:$W,19,FALSE))))),"0"&amp;IF(LOG(ROUNDDOWN(VLOOKUP(ROW()-8,[1]データ入力!$C:$W,19,FALSE),2-INT(LOG(ABS(VLOOKUP(ROW()-8,[1]データ入力!$C:$W,19,FALSE))))))&lt;2,"."&amp;REPT("0",INT(3-LOG(ROUNDDOWN(VLOOKUP(ROW()-8,[1]データ入力!$C:$W,19,FALSE),2-INT(LOG(ABS(VLOOKUP(ROW()-8,[1]データ入力!$C:$W,19,FALSE)))))))),"")),"検出せず"&amp;CHAR(10)&amp;"(&lt;"&amp;TEXT(ROUNDDOWN(SUBSTITUTE(VLOOKUP(ROW()-8,[1]データ入力!$C:$W,19,FALSE),"&lt;","")*1,2-INT(LOG(ABS(SUBSTITUTE(VLOOKUP(ROW()-8,[1]データ入力!$C:$W,19,FALSE),"&lt;","")*1)))),"0"&amp;IF(LOG(ROUNDDOWN(SUBSTITUTE(VLOOKUP(ROW()-8,[1]データ入力!$C:$W,19,FALSE),"&lt;","")*1,2-INT(LOG(ABS(SUBSTITUTE(VLOOKUP(ROW()-8,[1]データ入力!$C:$W,19,FALSE),"&lt;","")*1)))))&lt;2,"."&amp;REPT("0",INT(3-LOG(ROUNDDOWN(SUBSTITUTE(VLOOKUP(ROW()-8,[1]データ入力!$C:$W,19,FALSE),"&lt;","")*1,2-INT(LOG(ABS(SUBSTITUTE(VLOOKUP(ROW()-8,[1]データ入力!$C:$W,19,FALSE),"&lt;","")*1))))))),""))&amp;")")</f>
        <v>検出せず
(&lt;9.58)</v>
      </c>
      <c r="I283" s="28" t="str">
        <f>IF(ISNUMBER(VLOOKUP(ROW()-8,[1]データ入力!$C:$W,20,FALSE)),TEXT(ROUND(VLOOKUP(ROW()-8,[1]データ入力!$C:$W,20,FALSE),1-INT(LOG(ABS(VLOOKUP(ROW()-8,[1]データ入力!$C:$W,20,FALSE))))),"0"&amp;IF(LOG(ROUND(VLOOKUP(ROW()-8,[1]データ入力!$C:$W,20,FALSE),1-INT(LOG(ABS(VLOOKUP(ROW()-8,[1]データ入力!$C:$W,20,FALSE))))))&lt;1,"."&amp;REPT("0",INT(2-LOG(ABS(VLOOKUP(ROW()-8,[1]データ入力!$C:$W,20,FALSE))))),"")),"-")</f>
        <v>-</v>
      </c>
      <c r="J283" s="29" t="str">
        <f>VLOOKUP(ROW()-8,[1]データ入力!$C:$W,15,FALSE)</f>
        <v>Ge</v>
      </c>
      <c r="K283" s="9" t="str">
        <f>VLOOKUP(ROW()-8,[1]データ入力!$C:$W,13,FALSE)</f>
        <v>制限なし</v>
      </c>
    </row>
  </sheetData>
  <mergeCells count="6">
    <mergeCell ref="A7:K7"/>
    <mergeCell ref="A1:K1"/>
    <mergeCell ref="A3:K3"/>
    <mergeCell ref="A4:K4"/>
    <mergeCell ref="A5:K5"/>
    <mergeCell ref="A6:K6"/>
  </mergeCells>
  <phoneticPr fontId="3"/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2023-08-04T05:43:35Z</dcterms:created>
  <dcterms:modified xsi:type="dcterms:W3CDTF">2025-04-04T06:11:20Z</dcterms:modified>
</cp:coreProperties>
</file>