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0399DB13-A202-4ABD-9B85-D27994F4823A}" xr6:coauthVersionLast="47" xr6:coauthVersionMax="47" xr10:uidLastSave="{00000000-0000-0000-0000-000000000000}"/>
  <bookViews>
    <workbookView xWindow="-110" yWindow="-110" windowWidth="19420" windowHeight="10420" xr2:uid="{00000000-000D-0000-FFFF-FFFF00000000}"/>
  </bookViews>
  <sheets>
    <sheet name="1" sheetId="28" r:id="rId1"/>
    <sheet name="2" sheetId="27" r:id="rId2"/>
    <sheet name="3" sheetId="22" r:id="rId3"/>
    <sheet name="4" sheetId="35" r:id="rId4"/>
    <sheet name="5.乳児室・ほふく室の状況" sheetId="36" r:id="rId5"/>
    <sheet name="6.保育士配置状況 (１案)" sheetId="37" state="hidden" r:id="rId6"/>
    <sheet name="6.保育士配置状況" sheetId="38" r:id="rId7"/>
  </sheets>
  <definedNames>
    <definedName name="_xlnm.Print_Area" localSheetId="0">'1'!$A$1:$W$25</definedName>
    <definedName name="_xlnm.Print_Area" localSheetId="1">'2'!$A$1:$AB$25</definedName>
    <definedName name="_xlnm.Print_Area" localSheetId="2">'3'!$A$1:$N$68</definedName>
    <definedName name="_xlnm.Print_Area" localSheetId="3">'4'!$A$1:$T$19</definedName>
    <definedName name="_xlnm.Print_Area" localSheetId="4">'5.乳児室・ほふく室の状況'!$A$1:$I$17</definedName>
    <definedName name="_xlnm.Print_Area" localSheetId="6">'6.保育士配置状況'!$A$1:$L$32</definedName>
    <definedName name="_xlnm.Print_Area" localSheetId="5">'6.保育士配置状況 (１案)'!$A$1:$K$33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38" l="1"/>
  <c r="N1" i="38"/>
  <c r="D18" i="38" l="1"/>
  <c r="H17" i="38"/>
  <c r="F17" i="38"/>
  <c r="H16" i="38"/>
  <c r="F16" i="38"/>
  <c r="H15" i="38"/>
  <c r="F15" i="38"/>
  <c r="H14" i="38"/>
  <c r="F14" i="38"/>
  <c r="H13" i="38"/>
  <c r="F13" i="38"/>
  <c r="H12" i="38"/>
  <c r="F12" i="38"/>
  <c r="H3" i="38"/>
  <c r="H2" i="38"/>
  <c r="H19" i="38" l="1"/>
  <c r="H20" i="38" s="1"/>
  <c r="F19" i="38"/>
  <c r="F20" i="38" s="1"/>
  <c r="H18" i="38"/>
  <c r="F18" i="38"/>
  <c r="H3" i="37"/>
  <c r="H2" i="37"/>
  <c r="D18" i="37"/>
  <c r="M1" i="37"/>
  <c r="H17" i="37"/>
  <c r="H16" i="37"/>
  <c r="H15" i="37"/>
  <c r="H14" i="37"/>
  <c r="H13" i="37"/>
  <c r="H12" i="37"/>
  <c r="H19" i="37" s="1"/>
  <c r="F12" i="37"/>
  <c r="F17" i="37"/>
  <c r="F16" i="37"/>
  <c r="F15" i="37"/>
  <c r="F14" i="37"/>
  <c r="F13" i="37"/>
  <c r="F19" i="37" l="1"/>
  <c r="H20" i="37"/>
  <c r="F20" i="37"/>
  <c r="H18" i="37"/>
  <c r="F18" i="37"/>
  <c r="I1" i="36"/>
  <c r="F3" i="36" l="1"/>
  <c r="B3" i="36"/>
  <c r="C12" i="36"/>
  <c r="G11" i="36"/>
  <c r="H11" i="36" s="1"/>
  <c r="F10" i="36"/>
  <c r="F12" i="36" s="1"/>
  <c r="G9" i="36"/>
  <c r="G8" i="36"/>
  <c r="G10" i="36" l="1"/>
  <c r="G12" i="36" s="1"/>
  <c r="H8" i="36"/>
  <c r="I3" i="35"/>
  <c r="M3" i="35" s="1"/>
  <c r="R15" i="35"/>
  <c r="Q15" i="35"/>
  <c r="T15" i="35"/>
  <c r="S15" i="35"/>
  <c r="P15" i="35"/>
  <c r="N15" i="35"/>
  <c r="M15" i="35"/>
  <c r="L15" i="35"/>
  <c r="K15" i="35"/>
  <c r="J15" i="35"/>
  <c r="I15" i="35"/>
  <c r="H15" i="35"/>
  <c r="G15" i="35"/>
  <c r="F15" i="35"/>
  <c r="E15" i="35"/>
  <c r="D15" i="35"/>
  <c r="C15" i="35"/>
  <c r="O14" i="35"/>
  <c r="O13" i="35"/>
  <c r="O12" i="35"/>
  <c r="O11" i="35"/>
  <c r="O10" i="35"/>
  <c r="O9" i="35"/>
  <c r="O15" i="35" l="1"/>
  <c r="D3" i="35" s="1"/>
  <c r="S3" i="35" s="1"/>
  <c r="A6" i="22" l="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770222A6-441B-4696-810A-EFD5D5C1442E}">
      <text>
        <r>
          <rPr>
            <b/>
            <sz val="9"/>
            <color indexed="81"/>
            <rFont val="MS P ゴシック"/>
            <family val="3"/>
            <charset val="128"/>
          </rPr>
          <t>公立→市町村名、私立→法人名</t>
        </r>
      </text>
    </comment>
    <comment ref="F6" authorId="0" shapeId="0" xr:uid="{4FDEC7FD-A7C7-4B6C-A07A-BDEAE75E90FC}">
      <text>
        <r>
          <rPr>
            <b/>
            <sz val="9"/>
            <color indexed="81"/>
            <rFont val="MS P ゴシック"/>
            <family val="3"/>
            <charset val="128"/>
          </rPr>
          <t>数字のみ入力してください。
※定員80名の場合は「80」と入力する。</t>
        </r>
      </text>
    </comment>
    <comment ref="A11" authorId="0" shapeId="0" xr:uid="{9EC9EC72-2281-49ED-B2D7-B0633C16D1C3}">
      <text>
        <r>
          <rPr>
            <b/>
            <sz val="9"/>
            <color indexed="81"/>
            <rFont val="MS P ゴシック"/>
            <family val="3"/>
            <charset val="128"/>
          </rPr>
          <t>最初に、令和６年度末時点の人数を入力してください。
２行目以降は、その後の出入の数を入力してください。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FED99467-15E6-4212-B033-575AC5AE5D1A}">
      <text>
        <r>
          <rPr>
            <b/>
            <sz val="9"/>
            <color indexed="81"/>
            <rFont val="MS P ゴシック"/>
            <family val="3"/>
            <charset val="128"/>
          </rPr>
          <t>時間は、7:00や18:30などと入力してください。</t>
        </r>
      </text>
    </comment>
    <comment ref="R13" authorId="0" shapeId="0" xr:uid="{13C02B0C-BB2A-4FE5-A987-057CBDDAF339}">
      <text>
        <r>
          <rPr>
            <b/>
            <sz val="9"/>
            <color indexed="81"/>
            <rFont val="MS P ゴシック"/>
            <family val="3"/>
            <charset val="128"/>
          </rPr>
          <t>日付は、今年の4月1日の場合は4/1と入力、昨年の4月1日の場合は2024/4/1と入力してください。</t>
        </r>
      </text>
    </comment>
  </commentList>
</comments>
</file>

<file path=xl/sharedStrings.xml><?xml version="1.0" encoding="utf-8"?>
<sst xmlns="http://schemas.openxmlformats.org/spreadsheetml/2006/main" count="333" uniqueCount="214">
  <si>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</si>
  <si>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</si>
  <si>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</si>
  <si>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</si>
  <si>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</si>
  <si>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</si>
  <si>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</si>
  <si>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実施主体名</t>
    <rPh sb="0" eb="2">
      <t>ジッシ</t>
    </rPh>
    <rPh sb="2" eb="4">
      <t>シュタイ</t>
    </rPh>
    <rPh sb="4" eb="5">
      <t>メイ</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</si>
  <si>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</si>
  <si>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</si>
  <si>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</si>
  <si>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</si>
  <si>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</si>
  <si>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</si>
  <si>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</si>
  <si>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</si>
  <si>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r>
      <t xml:space="preserve">保育士
</t>
    </r>
    <r>
      <rPr>
        <sz val="9"/>
        <rFont val="ＭＳ Ｐ明朝"/>
        <family val="1"/>
        <charset val="128"/>
      </rPr>
      <t>（主任含む）</t>
    </r>
    <rPh sb="0" eb="3">
      <t>ホイクシ</t>
    </rPh>
    <rPh sb="5" eb="7">
      <t>シュニン</t>
    </rPh>
    <rPh sb="7" eb="8">
      <t>フク</t>
    </rPh>
    <phoneticPr fontId="2"/>
  </si>
  <si>
    <t>栄養士</t>
    <rPh sb="0" eb="3">
      <t>エイヨウシ</t>
    </rPh>
    <phoneticPr fontId="2"/>
  </si>
  <si>
    <t>調理員</t>
    <rPh sb="0" eb="3">
      <t>チョウリイン</t>
    </rPh>
    <phoneticPr fontId="2"/>
  </si>
  <si>
    <t>保健師
看護師</t>
    <rPh sb="0" eb="3">
      <t>ホケンシ</t>
    </rPh>
    <rPh sb="4" eb="7">
      <t>カンゴシ</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</si>
  <si>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</si>
  <si>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</si>
  <si>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</si>
  <si>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</si>
  <si>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</si>
  <si>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</si>
  <si>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</si>
  <si>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</si>
  <si>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</si>
  <si>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</si>
  <si>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監査実施日の前月初日現在</t>
    <rPh sb="0" eb="2">
      <t>カンサ</t>
    </rPh>
    <rPh sb="2" eb="4">
      <t>ジッシ</t>
    </rPh>
    <rPh sb="4" eb="5">
      <t>ビ</t>
    </rPh>
    <rPh sb="6" eb="8">
      <t>ゼンゲツ</t>
    </rPh>
    <rPh sb="8" eb="10">
      <t>ショニチ</t>
    </rPh>
    <rPh sb="10" eb="11">
      <t>ウツツ</t>
    </rPh>
    <rPh sb="11" eb="12">
      <t>ザイ</t>
    </rPh>
    <phoneticPr fontId="2"/>
  </si>
  <si>
    <r>
      <t>（注1）</t>
    </r>
    <r>
      <rPr>
        <u/>
        <sz val="9"/>
        <rFont val="ＭＳ Ｐ明朝"/>
        <family val="1"/>
        <charset val="128"/>
      </rPr>
      <t>全職員（常勤職員及び非常勤職員。派遣も含む）</t>
    </r>
    <r>
      <rPr>
        <sz val="9"/>
        <rFont val="ＭＳ Ｐ明朝"/>
        <family val="1"/>
        <charset val="128"/>
      </rPr>
      <t>の状況を記載してください。（嘱託医や嘱託歯科医師は含めない。産育休の職員は取得・復帰状況を記載）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0" eb="42">
      <t>ショクタク</t>
    </rPh>
    <rPh sb="44" eb="46">
      <t>ショクタク</t>
    </rPh>
    <rPh sb="46" eb="50">
      <t>シカイシ</t>
    </rPh>
    <rPh sb="50" eb="51">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</si>
  <si>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</si>
  <si>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（注3）最下行の「監査実施日の前月初日現在」は次の例を参考に記載してください。</t>
    <rPh sb="1" eb="2">
      <t>チュウ</t>
    </rPh>
    <rPh sb="4" eb="7">
      <t>サイカギョウ</t>
    </rPh>
    <rPh sb="9" eb="11">
      <t>カンサ</t>
    </rPh>
    <rPh sb="11" eb="14">
      <t>ジッシビ</t>
    </rPh>
    <rPh sb="15" eb="17">
      <t>ゼンゲツ</t>
    </rPh>
    <rPh sb="17" eb="19">
      <t>ショニチ</t>
    </rPh>
    <rPh sb="19" eb="21">
      <t>ゲンザイ</t>
    </rPh>
    <rPh sb="23" eb="24">
      <t>ツギ</t>
    </rPh>
    <rPh sb="25" eb="26">
      <t>レイ</t>
    </rPh>
    <rPh sb="27" eb="29">
      <t>サンコウ</t>
    </rPh>
    <rPh sb="30" eb="32">
      <t>キサイ</t>
    </rPh>
    <phoneticPr fontId="2"/>
  </si>
  <si>
    <r>
      <t>【例】監査実施日が</t>
    </r>
    <r>
      <rPr>
        <u/>
        <sz val="9"/>
        <rFont val="ＭＳ Ｐ明朝"/>
        <family val="1"/>
        <charset val="128"/>
      </rPr>
      <t>8/20</t>
    </r>
    <r>
      <rPr>
        <sz val="9"/>
        <rFont val="ＭＳ Ｐ明朝"/>
        <family val="1"/>
        <charset val="128"/>
      </rPr>
      <t>の場合、前月初日となる</t>
    </r>
    <r>
      <rPr>
        <u/>
        <sz val="9"/>
        <rFont val="ＭＳ Ｐ明朝"/>
        <family val="1"/>
        <charset val="128"/>
      </rPr>
      <t>7/1</t>
    </r>
    <r>
      <rPr>
        <sz val="9"/>
        <rFont val="ＭＳ Ｐ明朝"/>
        <family val="1"/>
        <charset val="128"/>
      </rPr>
      <t>の状況を記載　→3ページの「7.職員の配置状況」と一致する</t>
    </r>
    <rPh sb="1" eb="2">
      <t>レイ</t>
    </rPh>
    <rPh sb="3" eb="5">
      <t>カンサ</t>
    </rPh>
    <rPh sb="5" eb="8">
      <t>ジッシビ</t>
    </rPh>
    <rPh sb="14" eb="16">
      <t>バアイ</t>
    </rPh>
    <rPh sb="17" eb="19">
      <t>ゼンゲツ</t>
    </rPh>
    <rPh sb="19" eb="21">
      <t>ショニチ</t>
    </rPh>
    <rPh sb="28" eb="30">
      <t>ジョウキョウ</t>
    </rPh>
    <rPh sb="31" eb="33">
      <t>キサイ</t>
    </rPh>
    <rPh sb="43" eb="45">
      <t>ショクイン</t>
    </rPh>
    <rPh sb="46" eb="48">
      <t>ハイチ</t>
    </rPh>
    <rPh sb="48" eb="50">
      <t>ジョウキョウ</t>
    </rPh>
    <rPh sb="52" eb="54">
      <t>イッチ</t>
    </rPh>
    <phoneticPr fontId="2"/>
  </si>
  <si>
    <t>3.開所時間・保育時間等</t>
    <rPh sb="2" eb="4">
      <t>カイショ</t>
    </rPh>
    <rPh sb="4" eb="6">
      <t>ジカン</t>
    </rPh>
    <rPh sb="7" eb="9">
      <t>ホイク</t>
    </rPh>
    <rPh sb="9" eb="11">
      <t>ジカン</t>
    </rPh>
    <rPh sb="11" eb="12">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</si>
  <si>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</si>
  <si>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</si>
  <si>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開所時間</t>
    <rPh sb="0" eb="2">
      <t>カイショ</t>
    </rPh>
    <rPh sb="2" eb="4">
      <t>ジカン</t>
    </rPh>
    <phoneticPr fontId="2"/>
  </si>
  <si>
    <t>～</t>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</si>
  <si>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</si>
  <si>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</si>
  <si>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</si>
  <si>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</si>
  <si>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4.嘱託医等の配置状況</t>
    <rPh sb="2" eb="5">
      <t>ショクタクイ</t>
    </rPh>
    <rPh sb="5" eb="6">
      <t>トウ</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</si>
  <si>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</si>
  <si>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</si>
  <si>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医師</t>
    <rPh sb="0" eb="2">
      <t>イシ</t>
    </rPh>
    <phoneticPr fontId="2"/>
  </si>
  <si>
    <t>歯科医師</t>
    <rPh sb="0" eb="4">
      <t>シカイシ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</si>
  <si>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</si>
  <si>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</si>
  <si>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</si>
  <si>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</si>
  <si>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</si>
  <si>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※公立の場合、役職名は分かる範囲で記載してください（民生委員、区長など。特になければ記載不要です）。</t>
    <rPh sb="1" eb="3">
      <t>コウリツ</t>
    </rPh>
    <rPh sb="4" eb="6">
      <t>バアイ</t>
    </rPh>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</si>
  <si>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</si>
  <si>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</si>
  <si>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</si>
  <si>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記載例は3ページ目にあります</t>
    <rPh sb="0" eb="3">
      <t>キサイレイ</t>
    </rPh>
    <rPh sb="8" eb="9">
      <t>メ</t>
    </rPh>
    <phoneticPr fontId="2"/>
  </si>
  <si>
    <t>番号</t>
    <rPh sb="0" eb="2">
      <t>バンゴウ</t>
    </rPh>
    <phoneticPr fontId="2"/>
  </si>
  <si>
    <t>職　種</t>
    <rPh sb="0" eb="1">
      <t>ショク</t>
    </rPh>
    <rPh sb="2" eb="3">
      <t>タネ</t>
    </rPh>
    <phoneticPr fontId="2"/>
  </si>
  <si>
    <t>氏　名</t>
    <rPh sb="0" eb="1">
      <t>シ</t>
    </rPh>
    <rPh sb="2" eb="3">
      <t>メイ</t>
    </rPh>
    <phoneticPr fontId="2"/>
  </si>
  <si>
    <t>年齢</t>
    <rPh sb="0" eb="2">
      <t>ネンレイ</t>
    </rPh>
    <phoneticPr fontId="2"/>
  </si>
  <si>
    <t>該当する欄に○</t>
    <rPh sb="0" eb="2">
      <t>ガイトウ</t>
    </rPh>
    <rPh sb="4" eb="5">
      <t>ラン</t>
    </rPh>
    <phoneticPr fontId="2"/>
  </si>
  <si>
    <t>常勤的非常勤・短時間勤務の場合、下記も記載</t>
    <rPh sb="0" eb="2">
      <t>ジョウキン</t>
    </rPh>
    <rPh sb="2" eb="3">
      <t>テキ</t>
    </rPh>
    <rPh sb="3" eb="6">
      <t>ヒジョウキン</t>
    </rPh>
    <rPh sb="7" eb="10">
      <t>タンジカン</t>
    </rPh>
    <rPh sb="10" eb="12">
      <t>キンム</t>
    </rPh>
    <rPh sb="13" eb="15">
      <t>バアイ</t>
    </rPh>
    <rPh sb="16" eb="18">
      <t>カキ</t>
    </rPh>
    <rPh sb="19" eb="21">
      <t>キサイ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</si>
  <si>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</si>
  <si>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</si>
  <si>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</si>
  <si>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常勤</t>
    <rPh sb="0" eb="2">
      <t>ジョウキン</t>
    </rPh>
    <phoneticPr fontId="2"/>
  </si>
  <si>
    <t>常勤的非常勤</t>
    <rPh sb="0" eb="2">
      <t>ジョウキン</t>
    </rPh>
    <rPh sb="2" eb="3">
      <t>テキ</t>
    </rPh>
    <rPh sb="3" eb="6">
      <t>ヒジョウキン</t>
    </rPh>
    <phoneticPr fontId="2"/>
  </si>
  <si>
    <t>短時間勤務</t>
    <rPh sb="0" eb="3">
      <t>タンジカン</t>
    </rPh>
    <rPh sb="3" eb="5">
      <t>キンム</t>
    </rPh>
    <phoneticPr fontId="2"/>
  </si>
  <si>
    <t>1日の
勤務時間</t>
    <rPh sb="1" eb="2">
      <t>ニチ</t>
    </rPh>
    <rPh sb="4" eb="6">
      <t>キンム</t>
    </rPh>
    <rPh sb="6" eb="8">
      <t>ジカン</t>
    </rPh>
    <phoneticPr fontId="2"/>
  </si>
  <si>
    <t>１ヶ月の
勤務日数</t>
    <rPh sb="2" eb="3">
      <t>ゲツ</t>
    </rPh>
    <rPh sb="5" eb="7">
      <t>キンム</t>
    </rPh>
    <rPh sb="7" eb="9">
      <t>ニッスウ</t>
    </rPh>
    <phoneticPr fontId="2"/>
  </si>
  <si>
    <t>【記載例】</t>
    <rPh sb="1" eb="4">
      <t>キサイレイ</t>
    </rPh>
    <phoneticPr fontId="2"/>
  </si>
  <si>
    <t>園長</t>
    <rPh sb="0" eb="2">
      <t>エンチョウ</t>
    </rPh>
    <phoneticPr fontId="2"/>
  </si>
  <si>
    <t>■■　■■</t>
    <phoneticPr fontId="2"/>
  </si>
  <si>
    <t>▲▲</t>
    <phoneticPr fontId="2"/>
  </si>
  <si>
    <t>○</t>
    <phoneticPr fontId="2"/>
  </si>
  <si>
    <t>無</t>
    <rPh sb="0" eb="1">
      <t>ナ</t>
    </rPh>
    <phoneticPr fontId="2"/>
  </si>
  <si>
    <t>S58</t>
    <phoneticPr fontId="2"/>
  </si>
  <si>
    <t>主任保育士</t>
    <rPh sb="0" eb="2">
      <t>シュニン</t>
    </rPh>
    <rPh sb="2" eb="5">
      <t>ホイクシ</t>
    </rPh>
    <phoneticPr fontId="2"/>
  </si>
  <si>
    <t>有</t>
    <rPh sb="0" eb="1">
      <t>ア</t>
    </rPh>
    <phoneticPr fontId="2"/>
  </si>
  <si>
    <t>H6</t>
    <phoneticPr fontId="2"/>
  </si>
  <si>
    <t>フリー</t>
    <phoneticPr fontId="2"/>
  </si>
  <si>
    <t>保育士</t>
    <rPh sb="0" eb="3">
      <t>ホイクシ</t>
    </rPh>
    <phoneticPr fontId="2"/>
  </si>
  <si>
    <t>H25</t>
    <phoneticPr fontId="2"/>
  </si>
  <si>
    <t>5歳児ぞう組</t>
    <rPh sb="1" eb="3">
      <t>サイジ</t>
    </rPh>
    <rPh sb="5" eb="6">
      <t>クミ</t>
    </rPh>
    <phoneticPr fontId="2"/>
  </si>
  <si>
    <t>7時間</t>
    <rPh sb="1" eb="3">
      <t>ジカン</t>
    </rPh>
    <phoneticPr fontId="2"/>
  </si>
  <si>
    <t>20日</t>
    <rPh sb="2" eb="3">
      <t>ヒ</t>
    </rPh>
    <phoneticPr fontId="2"/>
  </si>
  <si>
    <t>H27</t>
    <phoneticPr fontId="2"/>
  </si>
  <si>
    <t>1歳児ひよこ組</t>
    <rPh sb="1" eb="3">
      <t>サイジ</t>
    </rPh>
    <rPh sb="6" eb="7">
      <t>クミ</t>
    </rPh>
    <phoneticPr fontId="2"/>
  </si>
  <si>
    <t>5時間</t>
    <rPh sb="1" eb="3">
      <t>ジカン</t>
    </rPh>
    <phoneticPr fontId="2"/>
  </si>
  <si>
    <t>R2</t>
    <phoneticPr fontId="2"/>
  </si>
  <si>
    <t>3歳児くま組</t>
    <rPh sb="1" eb="3">
      <t>サイジ</t>
    </rPh>
    <rPh sb="5" eb="6">
      <t>クミ</t>
    </rPh>
    <phoneticPr fontId="2"/>
  </si>
  <si>
    <t>H30</t>
    <phoneticPr fontId="2"/>
  </si>
  <si>
    <t>H19</t>
    <phoneticPr fontId="2"/>
  </si>
  <si>
    <t>4時間</t>
    <rPh sb="1" eb="3">
      <t>ジカン</t>
    </rPh>
    <phoneticPr fontId="2"/>
  </si>
  <si>
    <t>１６日</t>
    <rPh sb="2" eb="3">
      <t>ヒ</t>
    </rPh>
    <phoneticPr fontId="2"/>
  </si>
  <si>
    <t>R3</t>
    <phoneticPr fontId="2"/>
  </si>
  <si>
    <t>看護師</t>
    <rPh sb="0" eb="3">
      <t>カンゴシ</t>
    </rPh>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</si>
  <si>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</si>
  <si>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</si>
  <si>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</si>
  <si>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</si>
  <si>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　　　　常勤的非常勤・短時間勤務の場合、「1日の勤務時間」「1ヶ月の勤務日数」を記載してください。</t>
    <rPh sb="4" eb="6">
      <t>ジョウキン</t>
    </rPh>
    <rPh sb="6" eb="7">
      <t>テキ</t>
    </rPh>
    <rPh sb="7" eb="10">
      <t>ヒジョウキン</t>
    </rPh>
    <rPh sb="11" eb="14">
      <t>タンジカン</t>
    </rPh>
    <rPh sb="14" eb="16">
      <t>キンム</t>
    </rPh>
    <rPh sb="17" eb="19">
      <t>バアイ</t>
    </rPh>
    <rPh sb="22" eb="23">
      <t>ニチ</t>
    </rPh>
    <rPh sb="24" eb="26">
      <t>キンム</t>
    </rPh>
    <rPh sb="26" eb="28">
      <t>ジカン</t>
    </rPh>
    <rPh sb="32" eb="33">
      <t>ガツ</t>
    </rPh>
    <rPh sb="34" eb="36">
      <t>キンム</t>
    </rPh>
    <rPh sb="36" eb="38">
      <t>ニッスウ</t>
    </rPh>
    <rPh sb="40" eb="42">
      <t>キサイ</t>
    </rPh>
    <phoneticPr fontId="2"/>
  </si>
  <si>
    <t>（注4）記載順は、「施設長→主任保育士→保育士→栄養士→調理員→その他の職種」としてください。</t>
    <rPh sb="1" eb="2">
      <t>チュウ</t>
    </rPh>
    <rPh sb="4" eb="7">
      <t>キサイジュン</t>
    </rPh>
    <rPh sb="10" eb="13">
      <t>シセツチョウ</t>
    </rPh>
    <rPh sb="14" eb="16">
      <t>シュニン</t>
    </rPh>
    <rPh sb="16" eb="19">
      <t>ホイクシ</t>
    </rPh>
    <rPh sb="20" eb="23">
      <t>ホイクシ</t>
    </rPh>
    <rPh sb="24" eb="27">
      <t>エイヨウシ</t>
    </rPh>
    <rPh sb="28" eb="31">
      <t>チョウリイン</t>
    </rPh>
    <rPh sb="34" eb="35">
      <t>タ</t>
    </rPh>
    <rPh sb="36" eb="38">
      <t>ショクシュ</t>
    </rPh>
    <phoneticPr fontId="2"/>
  </si>
  <si>
    <r>
      <t>（注6）別の施設と人事異動がある場合、「採用年月」欄は</t>
    </r>
    <r>
      <rPr>
        <u/>
        <sz val="11"/>
        <rFont val="ＭＳ Ｐ明朝"/>
        <family val="1"/>
        <charset val="128"/>
      </rPr>
      <t>当該施設に配属された直近の年月</t>
    </r>
    <r>
      <rPr>
        <sz val="1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</si>
  <si>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</si>
  <si>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（注8）「担当○歳児○○組」欄は、担当しているクラスについて次の例を参考に記載してください。（保育者のみ記載）</t>
    <rPh sb="1" eb="2">
      <t>チュウ</t>
    </rPh>
    <rPh sb="14" eb="15">
      <t>ラン</t>
    </rPh>
    <rPh sb="17" eb="19">
      <t>タントウ</t>
    </rPh>
    <rPh sb="30" eb="31">
      <t>ツギ</t>
    </rPh>
    <rPh sb="32" eb="33">
      <t>レイ</t>
    </rPh>
    <rPh sb="34" eb="36">
      <t>サンコウ</t>
    </rPh>
    <rPh sb="37" eb="39">
      <t>キサイ</t>
    </rPh>
    <rPh sb="47" eb="50">
      <t>ホイクシャ</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</si>
  <si>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</si>
  <si>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</si>
  <si>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（注10）行が不足する場合は追加してください。</t>
    <rPh sb="1" eb="2">
      <t>チュウ</t>
    </rPh>
    <rPh sb="5" eb="6">
      <t>ギョウ</t>
    </rPh>
    <rPh sb="7" eb="9">
      <t>フソク</t>
    </rPh>
    <rPh sb="11" eb="13">
      <t>バアイ</t>
    </rPh>
    <rPh sb="14" eb="16">
      <t>ツイカ</t>
    </rPh>
    <phoneticPr fontId="2"/>
  </si>
  <si>
    <t>8.児童の入所状況等</t>
    <rPh sb="2" eb="4">
      <t>ジドウ</t>
    </rPh>
    <rPh sb="5" eb="7">
      <t>ニュウショ</t>
    </rPh>
    <rPh sb="7" eb="9">
      <t>ジョウキョウ</t>
    </rPh>
    <rPh sb="9" eb="10">
      <t>トウ</t>
    </rPh>
    <phoneticPr fontId="2"/>
  </si>
  <si>
    <t>(1)前年度の年間平均在所率</t>
    <rPh sb="3" eb="6">
      <t>ゼンネンド</t>
    </rPh>
    <rPh sb="7" eb="9">
      <t>ネンカン</t>
    </rPh>
    <rPh sb="9" eb="11">
      <t>ヘイキン</t>
    </rPh>
    <rPh sb="11" eb="13">
      <t>ザイショ</t>
    </rPh>
    <rPh sb="13" eb="14">
      <t>リツ</t>
    </rPh>
    <phoneticPr fontId="2"/>
  </si>
  <si>
    <t>前年度の年間延べ人数</t>
    <rPh sb="0" eb="3">
      <t>ゼンネンド</t>
    </rPh>
    <rPh sb="4" eb="6">
      <t>ネンカン</t>
    </rPh>
    <rPh sb="6" eb="7">
      <t>ノ</t>
    </rPh>
    <rPh sb="8" eb="10">
      <t>ニンズウ</t>
    </rPh>
    <phoneticPr fontId="2"/>
  </si>
  <si>
    <t>／</t>
    <phoneticPr fontId="2"/>
  </si>
  <si>
    <t>×12月＝</t>
    <rPh sb="3" eb="4">
      <t>ツキ</t>
    </rPh>
    <phoneticPr fontId="2"/>
  </si>
  <si>
    <t>＝</t>
    <phoneticPr fontId="2"/>
  </si>
  <si>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</si>
  <si>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6" eb="28">
      <t>コホ</t>
    </rPh>
    <rPh sb="28" eb="29">
      <t>ダイ</t>
    </rPh>
    <rPh sb="30" eb="31">
      <t>ゴウ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</si>
  <si>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</si>
  <si>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令和6年</t>
    <rPh sb="0" eb="2">
      <t>レイワ</t>
    </rPh>
    <rPh sb="3" eb="4">
      <t>ネン</t>
    </rPh>
    <phoneticPr fontId="2"/>
  </si>
  <si>
    <t>4月</t>
    <rPh sb="1" eb="2">
      <t>ガツ</t>
    </rPh>
    <phoneticPr fontId="2"/>
  </si>
  <si>
    <t>5月</t>
    <rPh sb="1" eb="2">
      <t>ガツ</t>
    </rPh>
    <phoneticPr fontId="2"/>
  </si>
  <si>
    <t>6月</t>
    <rPh sb="1" eb="2">
      <t>ガツ</t>
    </rPh>
    <phoneticPr fontId="2"/>
  </si>
  <si>
    <t>7月</t>
    <rPh sb="1" eb="2">
      <t>ガツ</t>
    </rPh>
    <phoneticPr fontId="2"/>
  </si>
  <si>
    <t>8月</t>
    <phoneticPr fontId="2"/>
  </si>
  <si>
    <t>9月</t>
    <phoneticPr fontId="2"/>
  </si>
  <si>
    <t>10月</t>
    <phoneticPr fontId="2"/>
  </si>
  <si>
    <t>11月</t>
    <phoneticPr fontId="2"/>
  </si>
  <si>
    <t>12月</t>
    <phoneticPr fontId="2"/>
  </si>
  <si>
    <t>1月</t>
    <phoneticPr fontId="2"/>
  </si>
  <si>
    <t>2月</t>
    <phoneticPr fontId="2"/>
  </si>
  <si>
    <t>3月</t>
    <rPh sb="1" eb="2">
      <t>ガツ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</si>
  <si>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</si>
  <si>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</si>
  <si>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</si>
  <si>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</si>
  <si>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</si>
  <si>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</si>
  <si>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</si>
  <si>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（注2）「監査実施日の前月まで」とは、次の例を参考にして記載してください。</t>
    <rPh sb="1" eb="2">
      <t>チュウ</t>
    </rPh>
    <rPh sb="5" eb="7">
      <t>カンサ</t>
    </rPh>
    <rPh sb="7" eb="10">
      <t>ジッシビ</t>
    </rPh>
    <rPh sb="11" eb="13">
      <t>ゼンゲツ</t>
    </rPh>
    <rPh sb="19" eb="20">
      <t>ツギ</t>
    </rPh>
    <rPh sb="21" eb="22">
      <t>レイ</t>
    </rPh>
    <rPh sb="23" eb="25">
      <t>サンコウ</t>
    </rPh>
    <rPh sb="28" eb="30">
      <t>キサイ</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</si>
  <si>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</si>
  <si>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</si>
  <si>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</si>
  <si>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</si>
  <si>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</si>
  <si>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</si>
  <si>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園児数</t>
    <rPh sb="0" eb="2">
      <t>エンジ</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</si>
  <si>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</si>
  <si>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</si>
  <si>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</si>
  <si>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</si>
  <si>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</si>
  <si>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ほふくしない園児</t>
    <rPh sb="6" eb="8">
      <t>エンジ</t>
    </rPh>
    <phoneticPr fontId="2"/>
  </si>
  <si>
    <t>1人：1.65㎡</t>
    <rPh sb="1" eb="2">
      <t>ヒト</t>
    </rPh>
    <phoneticPr fontId="2"/>
  </si>
  <si>
    <t>色つきセルに入力</t>
    <rPh sb="0" eb="1">
      <t>イロ</t>
    </rPh>
    <rPh sb="6" eb="8">
      <t>ニュウリョク</t>
    </rPh>
    <phoneticPr fontId="2"/>
  </si>
  <si>
    <t>ほふくする園児
(※2)</t>
    <rPh sb="5" eb="7">
      <t>エンジ</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</si>
  <si>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</si>
  <si>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</si>
  <si>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</si>
  <si>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</si>
  <si>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</si>
  <si>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phoneticPr fontId="2"/>
  </si>
  <si>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</si>
  <si>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保育士配置状況</t>
    <rPh sb="0" eb="3">
      <t>ホイクシ</t>
    </rPh>
    <rPh sb="3" eb="5">
      <t>ハイチ</t>
    </rPh>
    <rPh sb="5" eb="7">
      <t>ジョウキョウ</t>
    </rPh>
    <phoneticPr fontId="2"/>
  </si>
  <si>
    <t>施設名</t>
    <rPh sb="0" eb="2">
      <t>シセツ</t>
    </rPh>
    <rPh sb="2" eb="3">
      <t>メイ</t>
    </rPh>
    <phoneticPr fontId="2"/>
  </si>
  <si>
    <r>
      <rPr>
        <b/>
        <u/>
        <sz val="11"/>
        <rFont val="ＭＳ Ｐゴシック"/>
        <family val="3"/>
        <charset val="128"/>
      </rPr>
      <t>監査実施日の前月初日</t>
    </r>
    <r>
      <rPr>
        <sz val="11"/>
        <rFont val="ＭＳ Ｐゴシック"/>
        <family val="3"/>
        <charset val="128"/>
      </rPr>
      <t>の状況を記載してください。</t>
    </r>
    <r>
      <rPr>
        <b/>
        <sz val="11"/>
        <color rgb="FFFF0000"/>
        <rFont val="ＭＳ Ｐゴシック"/>
        <family val="3"/>
        <charset val="128"/>
      </rPr>
      <t>（色つきセルに入力してください）</t>
    </r>
    <rPh sb="0" eb="2">
      <t>カンサ</t>
    </rPh>
    <rPh sb="4" eb="5">
      <t>ビ</t>
    </rPh>
    <rPh sb="14" eb="16">
      <t>キサイ</t>
    </rPh>
    <phoneticPr fontId="2"/>
  </si>
  <si>
    <t>最低基準を満たすために必要な保育士数</t>
    <rPh sb="0" eb="2">
      <t>サイテイ</t>
    </rPh>
    <rPh sb="2" eb="4">
      <t>キジュン</t>
    </rPh>
    <rPh sb="5" eb="6">
      <t>ミ</t>
    </rPh>
    <rPh sb="11" eb="13">
      <t>ヒツヨウ</t>
    </rPh>
    <rPh sb="14" eb="18">
      <t>ホイクシスウ</t>
    </rPh>
    <phoneticPr fontId="2"/>
  </si>
  <si>
    <t>在所児童数</t>
    <rPh sb="0" eb="2">
      <t>ザイショ</t>
    </rPh>
    <rPh sb="2" eb="5">
      <t>ジドウスウ</t>
    </rPh>
    <phoneticPr fontId="2"/>
  </si>
  <si>
    <t>配置基準①</t>
    <rPh sb="0" eb="2">
      <t>ハイチ</t>
    </rPh>
    <rPh sb="2" eb="4">
      <t>キジュン</t>
    </rPh>
    <phoneticPr fontId="2"/>
  </si>
  <si>
    <t>配置基準②</t>
    <rPh sb="0" eb="2">
      <t>ハイチ</t>
    </rPh>
    <rPh sb="2" eb="4">
      <t>キジュン</t>
    </rPh>
    <phoneticPr fontId="2"/>
  </si>
  <si>
    <t>保育士定数</t>
    <rPh sb="0" eb="3">
      <t>ホイクシ</t>
    </rPh>
    <rPh sb="3" eb="5">
      <t>テイスウ</t>
    </rPh>
    <phoneticPr fontId="2"/>
  </si>
  <si>
    <t>月初の状況</t>
    <rPh sb="0" eb="2">
      <t>ゲッショ</t>
    </rPh>
    <rPh sb="3" eb="5">
      <t>ジョウキョウ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</si>
  <si>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</si>
  <si>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</si>
  <si>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</si>
  <si>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</si>
  <si>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</si>
  <si>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</si>
  <si>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小数点以下を四捨五入
利用定員90人以下は＋１</t>
    <rPh sb="11" eb="13">
      <t>リヨウ</t>
    </rPh>
    <rPh sb="13" eb="15">
      <t>テイイン</t>
    </rPh>
    <rPh sb="17" eb="18">
      <t>ニン</t>
    </rPh>
    <rPh sb="18" eb="20">
      <t>イカ</t>
    </rPh>
    <phoneticPr fontId="2"/>
  </si>
  <si>
    <t>最低基準を満たすための保育士数</t>
  </si>
  <si>
    <t>↑</t>
    <phoneticPr fontId="2"/>
  </si>
  <si>
    <t>監査実施日の前月初日現在で必要な最低基準配置数</t>
    <rPh sb="16" eb="18">
      <t>サイテイ</t>
    </rPh>
    <rPh sb="18" eb="20">
      <t>キジュン</t>
    </rPh>
    <rPh sb="20" eb="22">
      <t>ハイチ</t>
    </rPh>
    <rPh sb="22" eb="23">
      <t>カズ</t>
    </rPh>
    <phoneticPr fontId="2"/>
  </si>
  <si>
    <t>※なお、加算や補助金を受けている場合、最低基準に加え加配が必要となる場合があります。</t>
    <rPh sb="19" eb="21">
      <t>サイテイ</t>
    </rPh>
    <rPh sb="21" eb="23">
      <t>キジュン</t>
    </rPh>
    <rPh sb="24" eb="25">
      <t>クワ</t>
    </rPh>
    <rPh sb="29" eb="31">
      <t>ヒツヨウ</t>
    </rPh>
    <rPh sb="34" eb="36">
      <t>バアイ</t>
    </rPh>
    <phoneticPr fontId="2"/>
  </si>
  <si>
    <t>最低基準を満たすための保育士数は、常勤で満たすことが原則です。</t>
    <rPh sb="0" eb="2">
      <t>サイテイ</t>
    </rPh>
    <rPh sb="2" eb="4">
      <t>キジュン</t>
    </rPh>
    <rPh sb="5" eb="6">
      <t>ミ</t>
    </rPh>
    <rPh sb="11" eb="14">
      <t>ホイクシ</t>
    </rPh>
    <rPh sb="14" eb="15">
      <t>スウ</t>
    </rPh>
    <rPh sb="17" eb="19">
      <t>ジョウキン</t>
    </rPh>
    <rPh sb="20" eb="21">
      <t>ミ</t>
    </rPh>
    <rPh sb="26" eb="28">
      <t>ゲンソク</t>
    </rPh>
    <phoneticPr fontId="2"/>
  </si>
  <si>
    <t>※最低基準上の保育士定数は、子どもを長時間にわたって保育できる常勤の保育士をもって確保することが原則であり、望ましいこと。（「保育所等における短時間勤務の保育士の取扱いについて（令和３年3月19日子発0319第1号令和5年4月21日一部改正こ成保21」より抜粋）</t>
    <rPh sb="107" eb="109">
      <t>レイワ</t>
    </rPh>
    <rPh sb="110" eb="111">
      <t>ネン</t>
    </rPh>
    <rPh sb="112" eb="113">
      <t>ガツ</t>
    </rPh>
    <rPh sb="115" eb="116">
      <t>ヒ</t>
    </rPh>
    <rPh sb="116" eb="118">
      <t>イチブ</t>
    </rPh>
    <rPh sb="118" eb="120">
      <t>カイセイ</t>
    </rPh>
    <rPh sb="121" eb="122">
      <t>セイ</t>
    </rPh>
    <rPh sb="122" eb="123">
      <t>ホ</t>
    </rPh>
    <phoneticPr fontId="2"/>
  </si>
  <si>
    <t>ただし、次の要件を全て満たす場合には、上記の最低基準を満たすための保育士数の一部に、短時間勤務の保育士を充てることができます。</t>
    <phoneticPr fontId="2"/>
  </si>
  <si>
    <t>※短時間勤務の保育士とは、常勤の保育士（当該保育所等の就業規則において定められている常勤の従業者数が勤務すべき時間数（一か月に勤務すべき時間数が120時間以上であるものに限る。）に達している者又は当該者以外の者であって、１日６時間以上かつ月20日以上勤務するもの）以外の者。（上記通知より）</t>
    <rPh sb="13" eb="15">
      <t>ジョウキン</t>
    </rPh>
    <rPh sb="16" eb="19">
      <t>ホイクシ</t>
    </rPh>
    <rPh sb="20" eb="22">
      <t>トウガイ</t>
    </rPh>
    <rPh sb="22" eb="25">
      <t>ホイクショ</t>
    </rPh>
    <rPh sb="25" eb="26">
      <t>トウ</t>
    </rPh>
    <rPh sb="27" eb="29">
      <t>シュウギョウ</t>
    </rPh>
    <rPh sb="29" eb="31">
      <t>キソク</t>
    </rPh>
    <rPh sb="35" eb="36">
      <t>サダ</t>
    </rPh>
    <rPh sb="42" eb="44">
      <t>ジョウキン</t>
    </rPh>
    <rPh sb="45" eb="48">
      <t>ジュウギョウシャ</t>
    </rPh>
    <rPh sb="48" eb="49">
      <t>スウ</t>
    </rPh>
    <rPh sb="50" eb="52">
      <t>キンム</t>
    </rPh>
    <rPh sb="55" eb="58">
      <t>ジカンスウ</t>
    </rPh>
    <rPh sb="59" eb="60">
      <t>イッ</t>
    </rPh>
    <rPh sb="61" eb="62">
      <t>ゲツ</t>
    </rPh>
    <rPh sb="63" eb="65">
      <t>キンム</t>
    </rPh>
    <rPh sb="68" eb="71">
      <t>ジカンスウ</t>
    </rPh>
    <rPh sb="75" eb="77">
      <t>ジカン</t>
    </rPh>
    <rPh sb="77" eb="79">
      <t>イジョウ</t>
    </rPh>
    <rPh sb="85" eb="86">
      <t>カギ</t>
    </rPh>
    <rPh sb="90" eb="91">
      <t>タッ</t>
    </rPh>
    <rPh sb="95" eb="96">
      <t>モノ</t>
    </rPh>
    <rPh sb="96" eb="97">
      <t>マタ</t>
    </rPh>
    <rPh sb="98" eb="100">
      <t>トウガイ</t>
    </rPh>
    <rPh sb="100" eb="101">
      <t>シャ</t>
    </rPh>
    <rPh sb="101" eb="103">
      <t>イガイ</t>
    </rPh>
    <rPh sb="104" eb="105">
      <t>モノ</t>
    </rPh>
    <rPh sb="115" eb="117">
      <t>イジョウ</t>
    </rPh>
    <rPh sb="123" eb="125">
      <t>イジョウ</t>
    </rPh>
    <rPh sb="125" eb="127">
      <t>キンム</t>
    </rPh>
    <rPh sb="132" eb="134">
      <t>イガイ</t>
    </rPh>
    <rPh sb="135" eb="136">
      <t>モノ</t>
    </rPh>
    <phoneticPr fontId="2"/>
  </si>
  <si>
    <r>
      <rPr>
        <b/>
        <sz val="10"/>
        <rFont val="ＭＳ Ｐゴシック"/>
        <family val="3"/>
        <charset val="128"/>
      </rPr>
      <t>【要件１】</t>
    </r>
    <r>
      <rPr>
        <b/>
        <sz val="10"/>
        <rFont val="ＭＳ Ｐ明朝"/>
        <family val="1"/>
        <charset val="128"/>
      </rPr>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
※ただし、令和２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１名の常勤の保育士に代えて２名の短時間勤務の保育士を充てても差し支えないものであること。</t>
    </r>
    <rPh sb="1" eb="3">
      <t>ヨウケン</t>
    </rPh>
    <rPh sb="44" eb="46">
      <t>トウガイ</t>
    </rPh>
    <rPh sb="46" eb="47">
      <t>クミ</t>
    </rPh>
    <rPh sb="106" eb="108">
      <t>レイワ</t>
    </rPh>
    <rPh sb="109" eb="110">
      <t>ネン</t>
    </rPh>
    <rPh sb="110" eb="111">
      <t>ド</t>
    </rPh>
    <rPh sb="111" eb="113">
      <t>イコウ</t>
    </rPh>
    <rPh sb="114" eb="115">
      <t>カク</t>
    </rPh>
    <rPh sb="115" eb="116">
      <t>ネン</t>
    </rPh>
    <rPh sb="117" eb="118">
      <t>ガツ</t>
    </rPh>
    <rPh sb="119" eb="120">
      <t>ニチ</t>
    </rPh>
    <rPh sb="120" eb="122">
      <t>ジテン</t>
    </rPh>
    <rPh sb="128" eb="130">
      <t>タイキ</t>
    </rPh>
    <rPh sb="130" eb="133">
      <t>ジドウスウ</t>
    </rPh>
    <rPh sb="135" eb="136">
      <t>ヒト</t>
    </rPh>
    <rPh sb="136" eb="138">
      <t>イジョウ</t>
    </rPh>
    <rPh sb="147" eb="149">
      <t>ヨウイン</t>
    </rPh>
    <rPh sb="151" eb="153">
      <t>カンナイ</t>
    </rPh>
    <rPh sb="154" eb="157">
      <t>ホイクショ</t>
    </rPh>
    <rPh sb="157" eb="158">
      <t>トウ</t>
    </rPh>
    <rPh sb="162" eb="163">
      <t>ア</t>
    </rPh>
    <rPh sb="164" eb="166">
      <t>テイイン</t>
    </rPh>
    <rPh sb="177" eb="179">
      <t>ジョウキン</t>
    </rPh>
    <rPh sb="180" eb="183">
      <t>ホイクシ</t>
    </rPh>
    <rPh sb="184" eb="186">
      <t>カクホ</t>
    </rPh>
    <rPh sb="187" eb="189">
      <t>コンナン</t>
    </rPh>
    <rPh sb="198" eb="200">
      <t>トウガイ</t>
    </rPh>
    <rPh sb="200" eb="203">
      <t>ホイクショ</t>
    </rPh>
    <rPh sb="203" eb="204">
      <t>トウ</t>
    </rPh>
    <rPh sb="205" eb="207">
      <t>リヨウ</t>
    </rPh>
    <rPh sb="208" eb="210">
      <t>キボウ</t>
    </rPh>
    <rPh sb="212" eb="213">
      <t>コ</t>
    </rPh>
    <rPh sb="216" eb="217">
      <t>ウ</t>
    </rPh>
    <rPh sb="218" eb="219">
      <t>イ</t>
    </rPh>
    <rPh sb="236" eb="238">
      <t>ハンダン</t>
    </rPh>
    <rPh sb="242" eb="245">
      <t>シチョウソン</t>
    </rPh>
    <rPh sb="250" eb="252">
      <t>タイキ</t>
    </rPh>
    <rPh sb="296" eb="297">
      <t>コ</t>
    </rPh>
    <rPh sb="300" eb="301">
      <t>ウ</t>
    </rPh>
    <rPh sb="302" eb="303">
      <t>イ</t>
    </rPh>
    <rPh sb="307" eb="309">
      <t>フソク</t>
    </rPh>
    <rPh sb="311" eb="313">
      <t>ジョウキン</t>
    </rPh>
    <rPh sb="314" eb="317">
      <t>ホイクシ</t>
    </rPh>
    <rPh sb="317" eb="318">
      <t>スウ</t>
    </rPh>
    <rPh sb="319" eb="320">
      <t>カギ</t>
    </rPh>
    <rPh sb="327" eb="328">
      <t>メイ</t>
    </rPh>
    <rPh sb="329" eb="331">
      <t>ジョウキン</t>
    </rPh>
    <rPh sb="332" eb="335">
      <t>ホイクシ</t>
    </rPh>
    <rPh sb="336" eb="337">
      <t>カ</t>
    </rPh>
    <rPh sb="340" eb="341">
      <t>メイ</t>
    </rPh>
    <rPh sb="342" eb="345">
      <t>タンジカン</t>
    </rPh>
    <rPh sb="345" eb="347">
      <t>キンム</t>
    </rPh>
    <rPh sb="348" eb="351">
      <t>ホイクシ</t>
    </rPh>
    <rPh sb="352" eb="353">
      <t>ア</t>
    </rPh>
    <rPh sb="356" eb="357">
      <t>サ</t>
    </rPh>
    <rPh sb="358" eb="359">
      <t>ツカ</t>
    </rPh>
    <phoneticPr fontId="2"/>
  </si>
  <si>
    <r>
      <rPr>
        <b/>
        <sz val="10"/>
        <color rgb="FF000000"/>
        <rFont val="ＭＳ Ｐゴシック"/>
        <family val="3"/>
        <charset val="128"/>
      </rPr>
      <t>【要件２】</t>
    </r>
    <r>
      <rPr>
        <b/>
        <sz val="10"/>
        <color indexed="8"/>
        <rFont val="ＭＳ Ｐ明朝"/>
        <family val="1"/>
        <charset val="128"/>
      </rPr>
      <t xml:space="preserve">
常勤の保育士に代えて短時間勤務の保育士を充てる場合の勤務時間数が、常勤の保育士を充てる場合の勤務時間数を上回ること。</t>
    </r>
    <rPh sb="1" eb="3">
      <t>ヨウケン</t>
    </rPh>
    <phoneticPr fontId="2"/>
  </si>
  <si>
    <r>
      <rPr>
        <b/>
        <sz val="11"/>
        <color theme="1"/>
        <rFont val="ＭＳ Ｐゴシック"/>
        <family val="3"/>
        <charset val="128"/>
        <scheme val="minor"/>
      </rPr>
      <t>旧</t>
    </r>
    <r>
      <rPr>
        <sz val="11"/>
        <color theme="1"/>
        <rFont val="ＭＳ Ｐゴシック"/>
        <family val="3"/>
        <charset val="128"/>
        <scheme val="minor"/>
      </rPr>
      <t>基準</t>
    </r>
    <rPh sb="0" eb="1">
      <t>キュウ</t>
    </rPh>
    <rPh sb="1" eb="3">
      <t>キジュン</t>
    </rPh>
    <phoneticPr fontId="2"/>
  </si>
  <si>
    <t>←</t>
    <phoneticPr fontId="2"/>
  </si>
  <si>
    <t>※なお、加算や補助金を受けている場合、最低基準に加え加配が必要となる場合があります。</t>
  </si>
  <si>
    <t>※最低基準上の保育士定数は、子どもを長時間にわたって保育できる常勤の保育士をもって確保することが原則であり、望ましいこと。（「保育所等における短時間勤務の保育士の取扱いについて（令和5年4月21日こ成保21改正」より抜粋）</t>
    <rPh sb="89" eb="91">
      <t>レイワ</t>
    </rPh>
    <rPh sb="92" eb="93">
      <t>ネン</t>
    </rPh>
    <rPh sb="94" eb="95">
      <t>ガツ</t>
    </rPh>
    <rPh sb="97" eb="98">
      <t>ヒ</t>
    </rPh>
    <rPh sb="99" eb="100">
      <t>セイ</t>
    </rPh>
    <rPh sb="100" eb="101">
      <t>ホ</t>
    </rPh>
    <rPh sb="103" eb="105">
      <t>カイセイ</t>
    </rPh>
    <phoneticPr fontId="2"/>
  </si>
  <si>
    <t>【保育所／令和7年度】</t>
    <rPh sb="1" eb="4">
      <t>ホイクジョ</t>
    </rPh>
    <rPh sb="5" eb="7">
      <t>レイワ</t>
    </rPh>
    <rPh sb="8" eb="10">
      <t>ネンド</t>
    </rPh>
    <phoneticPr fontId="2"/>
  </si>
  <si>
    <t>令和6年度末（3/31時点）</t>
    <rPh sb="0" eb="2">
      <t>レイワ</t>
    </rPh>
    <rPh sb="3" eb="5">
      <t>ネンド</t>
    </rPh>
    <rPh sb="5" eb="6">
      <t>マツ</t>
    </rPh>
    <rPh sb="11" eb="13">
      <t>ジテン</t>
    </rPh>
    <phoneticPr fontId="2"/>
  </si>
  <si>
    <t>令和6年度末（3/31）退職</t>
    <rPh sb="0" eb="2">
      <t>レイワ</t>
    </rPh>
    <rPh sb="3" eb="6">
      <t>ネンドマツ</t>
    </rPh>
    <rPh sb="5" eb="6">
      <t>マツ</t>
    </rPh>
    <rPh sb="12" eb="14">
      <t>タイショク</t>
    </rPh>
    <phoneticPr fontId="2"/>
  </si>
  <si>
    <t>令和6年度末（3/31）異動（転出・産育休取得）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</si>
  <si>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令和7年度当初（4/1）採用</t>
    <rPh sb="0" eb="2">
      <t>レイワ</t>
    </rPh>
    <rPh sb="3" eb="4">
      <t>ネン</t>
    </rPh>
    <rPh sb="4" eb="5">
      <t>ド</t>
    </rPh>
    <rPh sb="5" eb="7">
      <t>トウショ</t>
    </rPh>
    <rPh sb="12" eb="14">
      <t>サイヨウ</t>
    </rPh>
    <phoneticPr fontId="2"/>
  </si>
  <si>
    <t>令和7年度当初（4/1）異動（転入・産育休から復帰）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</si>
  <si>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令和7年度</t>
    <rPh sb="0" eb="2">
      <t>レイワ</t>
    </rPh>
    <rPh sb="3" eb="4">
      <t>ネン</t>
    </rPh>
    <rPh sb="4" eb="5">
      <t>ド</t>
    </rPh>
    <phoneticPr fontId="2"/>
  </si>
  <si>
    <r>
      <t xml:space="preserve">(2)前年度からの入所状況  </t>
    </r>
    <r>
      <rPr>
        <b/>
        <sz val="11"/>
        <rFont val="ＭＳ Ｐゴシック"/>
        <family val="3"/>
        <charset val="128"/>
      </rPr>
      <t>（令和6年4月から監査実施日の前月まで記載）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6">
      <t>カンサ</t>
    </rPh>
    <rPh sb="26" eb="29">
      <t>ジッシビ</t>
    </rPh>
    <rPh sb="30" eb="32">
      <t>ゼンゲツ</t>
    </rPh>
    <rPh sb="34" eb="36">
      <t>キサイ</t>
    </rPh>
    <rPh sb="39" eb="41">
      <t>カクツキ</t>
    </rPh>
    <rPh sb="42" eb="44">
      <t>ショニチ</t>
    </rPh>
    <rPh sb="45" eb="47">
      <t>ニンズウ</t>
    </rPh>
    <rPh sb="48" eb="50">
      <t>キニュウ</t>
    </rPh>
    <phoneticPr fontId="2"/>
  </si>
  <si>
    <t>令和7年</t>
    <rPh sb="0" eb="2">
      <t>レイワ</t>
    </rPh>
    <rPh sb="3" eb="4">
      <t>ネン</t>
    </rPh>
    <phoneticPr fontId="2"/>
  </si>
  <si>
    <r>
      <t xml:space="preserve">令和6年度計
</t>
    </r>
    <r>
      <rPr>
        <sz val="10"/>
        <color theme="1"/>
        <rFont val="ＭＳ Ｐ明朝"/>
        <family val="1"/>
        <charset val="128"/>
      </rPr>
      <t>(延べ人数)</t>
    </r>
    <rPh sb="0" eb="2">
      <t>レイワ</t>
    </rPh>
    <rPh sb="3" eb="5">
      <t>ネンド</t>
    </rPh>
    <rPh sb="5" eb="6">
      <t>ケイ</t>
    </rPh>
    <rPh sb="8" eb="9">
      <t>ノ</t>
    </rPh>
    <rPh sb="10" eb="12">
      <t>ニンズウ</t>
    </rPh>
    <phoneticPr fontId="2"/>
  </si>
  <si>
    <t>派遣
職員</t>
    <rPh sb="0" eb="2">
      <t>ハケン</t>
    </rPh>
    <rPh sb="3" eb="5">
      <t>ショクイン</t>
    </rPh>
    <phoneticPr fontId="2"/>
  </si>
  <si>
    <t>有</t>
    <rPh sb="0" eb="1">
      <t>ア</t>
    </rPh>
    <phoneticPr fontId="2"/>
  </si>
  <si>
    <t>無</t>
    <rPh sb="0" eb="1">
      <t>ナ</t>
    </rPh>
    <phoneticPr fontId="2"/>
  </si>
  <si>
    <t>R7</t>
    <phoneticPr fontId="2"/>
  </si>
  <si>
    <t>（注3）「常勤・常勤的非常勤・短時間勤務」欄は、該当する欄に「○」を選択してください。（派遣の場合も同様に「○」を選択してください。）</t>
    <rPh sb="1" eb="2">
      <t>チュウ</t>
    </rPh>
    <rPh sb="5" eb="7">
      <t>ジョウキン</t>
    </rPh>
    <rPh sb="8" eb="10">
      <t>ジョウキン</t>
    </rPh>
    <rPh sb="10" eb="11">
      <t>テキ</t>
    </rPh>
    <rPh sb="11" eb="14">
      <t>ヒジョウキン</t>
    </rPh>
    <rPh sb="15" eb="18">
      <t>タンジカン</t>
    </rPh>
    <rPh sb="18" eb="20">
      <t>キンム</t>
    </rPh>
    <rPh sb="21" eb="22">
      <t>ラン</t>
    </rPh>
    <rPh sb="24" eb="26">
      <t>ガイトウ</t>
    </rPh>
    <rPh sb="28" eb="29">
      <t>ラン</t>
    </rPh>
    <rPh sb="34" eb="36">
      <t>センタク</t>
    </rPh>
    <rPh sb="50" eb="52">
      <t>ドウヨウ</t>
    </rPh>
    <rPh sb="57" eb="59">
      <t>センタク</t>
    </rPh>
    <phoneticPr fontId="2"/>
  </si>
  <si>
    <t>（注5）「資格」欄は、保育士登録の有無について「有」又は「無」を選択してください。（施設長と保育者のみ）</t>
    <rPh sb="1" eb="2">
      <t>チュウ</t>
    </rPh>
    <rPh sb="5" eb="7">
      <t>シカク</t>
    </rPh>
    <rPh sb="8" eb="9">
      <t>ラン</t>
    </rPh>
    <rPh sb="11" eb="14">
      <t>ホイクシ</t>
    </rPh>
    <rPh sb="14" eb="16">
      <t>トウロク</t>
    </rPh>
    <rPh sb="17" eb="19">
      <t>ウム</t>
    </rPh>
    <rPh sb="24" eb="25">
      <t>ア</t>
    </rPh>
    <rPh sb="26" eb="27">
      <t>マタ</t>
    </rPh>
    <rPh sb="29" eb="30">
      <t>ナシ</t>
    </rPh>
    <rPh sb="32" eb="34">
      <t>センタク</t>
    </rPh>
    <rPh sb="42" eb="45">
      <t>シセツチョウ</t>
    </rPh>
    <rPh sb="46" eb="49">
      <t>ホイクシャ</t>
    </rPh>
    <phoneticPr fontId="2"/>
  </si>
  <si>
    <t>（注9）派遣職員は「派遣職員」欄に○を選択してください。</t>
    <rPh sb="1" eb="2">
      <t>チュウ</t>
    </rPh>
    <rPh sb="4" eb="6">
      <t>ハケン</t>
    </rPh>
    <rPh sb="6" eb="8">
      <t>ショクイン</t>
    </rPh>
    <rPh sb="10" eb="12">
      <t>ハケン</t>
    </rPh>
    <rPh sb="12" eb="14">
      <t>ショクイン</t>
    </rPh>
    <rPh sb="15" eb="16">
      <t>ラン</t>
    </rPh>
    <rPh sb="19" eb="21">
      <t>センタク</t>
    </rPh>
    <phoneticPr fontId="2"/>
  </si>
  <si>
    <r>
      <t>　　【例】監査実施日が</t>
    </r>
    <r>
      <rPr>
        <u/>
        <sz val="10"/>
        <rFont val="ＭＳ Ｐ明朝"/>
        <family val="1"/>
        <charset val="128"/>
      </rPr>
      <t>8/20</t>
    </r>
    <r>
      <rPr>
        <sz val="10"/>
        <rFont val="ＭＳ Ｐ明朝"/>
        <family val="1"/>
        <charset val="128"/>
      </rPr>
      <t>の場合、前月初日</t>
    </r>
    <r>
      <rPr>
        <u/>
        <sz val="10"/>
        <rFont val="ＭＳ Ｐ明朝"/>
        <family val="1"/>
        <charset val="128"/>
      </rPr>
      <t>（7/1）</t>
    </r>
    <r>
      <rPr>
        <sz val="10"/>
        <rFont val="ＭＳ Ｐ明朝"/>
        <family val="1"/>
        <charset val="128"/>
      </rPr>
      <t>までの児童数を令和7年</t>
    </r>
    <r>
      <rPr>
        <sz val="10"/>
        <color theme="1"/>
        <rFont val="ＭＳ Ｐ明朝"/>
        <family val="1"/>
        <charset val="128"/>
      </rPr>
      <t>7月の欄まで記載し、令和7年8月は空欄とする。</t>
    </r>
    <rPh sb="3" eb="4">
      <t>レイ</t>
    </rPh>
    <rPh sb="5" eb="7">
      <t>カンサ</t>
    </rPh>
    <rPh sb="7" eb="10">
      <t>ジッシビ</t>
    </rPh>
    <rPh sb="16" eb="18">
      <t>バアイ</t>
    </rPh>
    <rPh sb="19" eb="21">
      <t>ゼンゲツ</t>
    </rPh>
    <rPh sb="21" eb="23">
      <t>ショニチ</t>
    </rPh>
    <rPh sb="31" eb="33">
      <t>ジドウ</t>
    </rPh>
    <rPh sb="33" eb="34">
      <t>スウ</t>
    </rPh>
    <rPh sb="35" eb="37">
      <t>レイワ</t>
    </rPh>
    <rPh sb="38" eb="39">
      <t>ネン</t>
    </rPh>
    <rPh sb="40" eb="41">
      <t>ガツ</t>
    </rPh>
    <rPh sb="42" eb="43">
      <t>ラン</t>
    </rPh>
    <rPh sb="45" eb="47">
      <t>キサイ</t>
    </rPh>
    <rPh sb="49" eb="51">
      <t>レイワ</t>
    </rPh>
    <rPh sb="52" eb="53">
      <t>ネン</t>
    </rPh>
    <rPh sb="54" eb="55">
      <t>ガツ</t>
    </rPh>
    <rPh sb="56" eb="58">
      <t>クウラン</t>
    </rPh>
    <phoneticPr fontId="2"/>
  </si>
  <si>
    <t>現行</t>
    <rPh sb="0" eb="1">
      <t>ゲン</t>
    </rPh>
    <rPh sb="1" eb="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</si>
</sst>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quot;&quot;"/>
    <numFmt numFmtId="184" formatCode="General\ &quot;：1&quot;"/>
    <numFmt numFmtId="185" formatCode="0.0_);[Red]\(0.0\)"/>
    <numFmt numFmtId="186" formatCode="0_);[Red]\(0\)"/>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9"/>
      <name val="ＭＳ ゴシック"/>
      <family val="3"/>
      <charset val="128"/>
    </font>
    <font>
      <sz val="8"/>
      <color theme="1"/>
      <name val="ＭＳ Ｐゴシック"/>
      <family val="3"/>
      <charset val="128"/>
      <scheme val="minor"/>
    </font>
    <font>
      <b/>
      <u/>
      <sz val="11"/>
      <name val="ＭＳ Ｐゴシック"/>
      <family val="3"/>
      <charset val="128"/>
    </font>
    <font>
      <sz val="10"/>
      <color indexed="8"/>
      <name val="ＭＳ Ｐゴシック"/>
      <family val="3"/>
      <charset val="128"/>
    </font>
    <font>
      <sz val="6"/>
      <color indexed="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u/>
      <sz val="11"/>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scheme val="minor"/>
    </font>
    <font>
      <b/>
      <sz val="9"/>
      <color indexed="81"/>
      <name val="MS P ゴシック"/>
      <family val="3"/>
      <charset val="128"/>
    </font>
    <font>
      <sz val="11"/>
      <color rgb="FF0000FF"/>
      <name val="ＭＳ Ｐ明朝"/>
      <family val="1"/>
      <charset val="128"/>
    </font>
    <font>
      <sz val="14"/>
      <color rgb="FF0000FF"/>
      <name val="ＭＳ Ｐ明朝"/>
      <family val="1"/>
      <charset val="128"/>
    </font>
    <font>
      <u/>
      <sz val="11"/>
      <name val="ＭＳ Ｐ明朝"/>
      <family val="1"/>
      <charset val="128"/>
    </font>
    <font>
      <b/>
      <u/>
      <sz val="12"/>
      <color rgb="FFFF0000"/>
      <name val="ＭＳ Ｐゴシック"/>
      <family val="3"/>
      <charset val="128"/>
      <scheme val="minor"/>
    </font>
    <font>
      <u/>
      <sz val="11"/>
      <color rgb="FFFF0000"/>
      <name val="ＭＳ Ｐゴシック"/>
      <family val="3"/>
      <charset val="128"/>
    </font>
    <font>
      <u/>
      <sz val="11"/>
      <name val="ＭＳ Ｐゴシック"/>
      <family val="3"/>
      <charset val="128"/>
      <scheme val="minor"/>
    </font>
    <font>
      <b/>
      <u/>
      <sz val="11"/>
      <color rgb="FF0000FF"/>
      <name val="ＭＳ Ｐゴシック"/>
      <family val="3"/>
      <charset val="128"/>
    </font>
    <font>
      <b/>
      <sz val="16"/>
      <color theme="1"/>
      <name val="ＭＳ Ｐゴシック"/>
      <family val="3"/>
      <charset val="128"/>
      <scheme val="minor"/>
    </font>
    <font>
      <b/>
      <sz val="10"/>
      <name val="ＭＳ Ｐ明朝"/>
      <family val="3"/>
      <charset val="128"/>
    </font>
    <font>
      <b/>
      <sz val="10"/>
      <name val="ＭＳ Ｐ明朝"/>
      <family val="1"/>
      <charset val="128"/>
    </font>
    <font>
      <b/>
      <sz val="10"/>
      <color indexed="8"/>
      <name val="ＭＳ Ｐ明朝"/>
      <family val="3"/>
      <charset val="128"/>
    </font>
    <font>
      <b/>
      <sz val="10"/>
      <color rgb="FF00000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11"/>
      <color rgb="FFFF0000"/>
      <name val="ＭＳ Ｐゴシック"/>
      <family val="3"/>
      <charset val="128"/>
    </font>
    <font>
      <sz val="9"/>
      <color theme="1"/>
      <name val="ＭＳ Ｐゴシック"/>
      <family val="3"/>
      <charset val="128"/>
      <scheme val="minor"/>
    </font>
    <font>
      <b/>
      <u/>
      <sz val="11"/>
      <color rgb="FF0000FF"/>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4"/>
      <color theme="1"/>
      <name val="ＭＳ Ｐゴシック"/>
      <family val="3"/>
      <charset val="128"/>
    </font>
    <font>
      <b/>
      <sz val="11"/>
      <color theme="1"/>
      <name val="ＭＳ Ｐゴシック"/>
      <family val="3"/>
      <charset val="128"/>
      <scheme val="minor"/>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0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0" xfId="2" applyProtection="1">
      <alignment vertical="center"/>
      <protection locked="0"/>
    </xf>
    <xf numFmtId="0" fontId="10" fillId="0" borderId="0" xfId="2" applyAlignment="1" applyProtection="1">
      <alignment horizontal="center" vertical="center"/>
      <protection locked="0"/>
    </xf>
    <xf numFmtId="0" fontId="10" fillId="0" borderId="0" xfId="2">
      <alignment vertical="center"/>
    </xf>
    <xf numFmtId="0" fontId="10" fillId="0" borderId="0" xfId="2" applyAlignment="1">
      <alignment horizontal="center" vertical="center"/>
    </xf>
    <xf numFmtId="0" fontId="10" fillId="0" borderId="12" xfId="2" applyBorder="1" applyAlignment="1">
      <alignment horizontal="center" vertical="center"/>
    </xf>
    <xf numFmtId="178" fontId="10" fillId="0" borderId="12" xfId="2" applyNumberFormat="1" applyBorder="1">
      <alignment vertical="center"/>
    </xf>
    <xf numFmtId="177" fontId="13" fillId="0" borderId="12" xfId="2" applyNumberFormat="1" applyFont="1" applyBorder="1" applyAlignment="1">
      <alignment horizontal="center" vertical="center" wrapText="1"/>
    </xf>
    <xf numFmtId="177" fontId="10" fillId="0" borderId="12" xfId="2" applyNumberFormat="1" applyBorder="1" applyAlignment="1">
      <alignment horizontal="center" vertical="center"/>
    </xf>
    <xf numFmtId="0" fontId="14" fillId="0" borderId="0" xfId="2" applyFont="1">
      <alignment vertical="center"/>
    </xf>
    <xf numFmtId="0" fontId="16" fillId="0" borderId="0" xfId="2" applyFont="1">
      <alignment vertical="center"/>
    </xf>
    <xf numFmtId="0" fontId="17" fillId="0" borderId="0" xfId="2"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0" fillId="0" borderId="0" xfId="0" applyAlignment="1">
      <alignment horizontal="center" vertical="center" shrinkToFit="1"/>
    </xf>
    <xf numFmtId="38" fontId="3" fillId="0" borderId="0" xfId="4" applyFont="1" applyBorder="1" applyAlignment="1">
      <alignment horizontal="center" vertical="center"/>
    </xf>
    <xf numFmtId="0" fontId="18" fillId="0" borderId="0" xfId="0" applyFont="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19" fillId="0" borderId="0" xfId="0" applyFo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5" fillId="0" borderId="0" xfId="2" applyFont="1">
      <alignment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77" fontId="10" fillId="0" borderId="11" xfId="2" applyNumberFormat="1" applyBorder="1" applyAlignment="1">
      <alignment horizontal="center" vertical="center"/>
    </xf>
    <xf numFmtId="0" fontId="11" fillId="0" borderId="8" xfId="2" applyFont="1" applyBorder="1" applyAlignment="1">
      <alignment horizontal="center" vertical="center"/>
    </xf>
    <xf numFmtId="177" fontId="10" fillId="0" borderId="10" xfId="2" applyNumberFormat="1" applyBorder="1" applyAlignment="1">
      <alignment horizontal="center" vertical="center"/>
    </xf>
    <xf numFmtId="178" fontId="10" fillId="0" borderId="11" xfId="2" applyNumberFormat="1" applyBorder="1">
      <alignment vertical="center"/>
    </xf>
    <xf numFmtId="0" fontId="10" fillId="0" borderId="13" xfId="2" applyBorder="1" applyAlignment="1">
      <alignment horizontal="center" vertical="center"/>
    </xf>
    <xf numFmtId="0" fontId="10" fillId="0" borderId="13" xfId="2" applyBorder="1" applyAlignment="1">
      <alignment horizontal="center" vertical="center" wrapText="1"/>
    </xf>
    <xf numFmtId="0" fontId="5" fillId="0" borderId="0" xfId="0" applyFont="1" applyAlignment="1">
      <alignment vertical="center" wrapText="1" shrinkToFit="1"/>
    </xf>
    <xf numFmtId="0" fontId="13" fillId="0" borderId="0" xfId="0" applyFont="1">
      <alignment vertical="center"/>
    </xf>
    <xf numFmtId="0" fontId="24" fillId="2" borderId="0" xfId="0" applyFont="1" applyFill="1" applyAlignment="1">
      <alignment horizontal="center" vertical="center"/>
    </xf>
    <xf numFmtId="0" fontId="3" fillId="2" borderId="0" xfId="0" applyFont="1" applyFill="1" applyAlignment="1">
      <alignment horizontal="center" vertical="center"/>
    </xf>
    <xf numFmtId="0" fontId="24" fillId="0" borderId="0" xfId="0" applyFont="1" applyAlignment="1">
      <alignment horizontal="center" vertical="center"/>
    </xf>
    <xf numFmtId="0" fontId="4" fillId="0" borderId="0" xfId="0" quotePrefix="1" applyFont="1">
      <alignment vertical="center"/>
    </xf>
    <xf numFmtId="0" fontId="27" fillId="0" borderId="0" xfId="0" applyFont="1">
      <alignment vertical="center"/>
    </xf>
    <xf numFmtId="0" fontId="4" fillId="0" borderId="0" xfId="0" quotePrefix="1" applyFont="1" applyAlignment="1">
      <alignment horizontal="right" vertical="center"/>
    </xf>
    <xf numFmtId="0" fontId="14" fillId="0" borderId="12" xfId="2" applyFont="1" applyBorder="1" applyAlignment="1">
      <alignment horizontal="center" vertical="center"/>
    </xf>
    <xf numFmtId="0" fontId="12" fillId="0" borderId="0" xfId="2" applyFont="1" applyAlignment="1">
      <alignment horizontal="center" vertical="center"/>
    </xf>
    <xf numFmtId="0" fontId="3" fillId="0" borderId="1" xfId="0" applyFont="1" applyBorder="1" applyAlignment="1">
      <alignment horizontal="center" vertical="center"/>
    </xf>
    <xf numFmtId="176" fontId="10" fillId="4" borderId="11" xfId="2" applyNumberForma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ill="1" applyBorder="1" applyProtection="1">
      <alignment vertical="center"/>
      <protection locked="0"/>
    </xf>
    <xf numFmtId="0" fontId="10" fillId="4" borderId="8" xfId="2" applyFill="1" applyBorder="1" applyAlignment="1" applyProtection="1">
      <alignment vertical="center" wrapText="1"/>
      <protection locked="0"/>
    </xf>
    <xf numFmtId="0" fontId="16" fillId="0" borderId="0" xfId="3" applyFont="1" applyAlignment="1">
      <alignment vertical="center"/>
    </xf>
    <xf numFmtId="0" fontId="8" fillId="0" borderId="0" xfId="3" applyAlignment="1">
      <alignment vertical="center"/>
    </xf>
    <xf numFmtId="0" fontId="28" fillId="0" borderId="0" xfId="3" applyFont="1" applyAlignment="1">
      <alignment vertical="center"/>
    </xf>
    <xf numFmtId="183" fontId="8" fillId="0" borderId="0" xfId="3" applyNumberFormat="1" applyAlignment="1">
      <alignment vertical="center"/>
    </xf>
    <xf numFmtId="183" fontId="0" fillId="0" borderId="0" xfId="0" applyNumberFormat="1">
      <alignment vertical="center"/>
    </xf>
    <xf numFmtId="0" fontId="15" fillId="0" borderId="0" xfId="3" applyFont="1" applyAlignment="1">
      <alignment vertical="center"/>
    </xf>
    <xf numFmtId="0" fontId="8" fillId="0" borderId="0" xfId="3" applyAlignment="1">
      <alignment horizontal="left" vertical="center"/>
    </xf>
    <xf numFmtId="0" fontId="29" fillId="0" borderId="0" xfId="3" applyFont="1" applyAlignment="1">
      <alignment horizontal="left" vertical="center"/>
    </xf>
    <xf numFmtId="0" fontId="32" fillId="0" borderId="0" xfId="2" applyFont="1">
      <alignment vertical="center"/>
    </xf>
    <xf numFmtId="0" fontId="7" fillId="0" borderId="51" xfId="2" applyFont="1" applyBorder="1" applyAlignment="1">
      <alignment horizontal="left" vertical="center"/>
    </xf>
    <xf numFmtId="0" fontId="25" fillId="0" borderId="16" xfId="6" applyBorder="1" applyAlignment="1">
      <alignment horizontal="left" vertical="center"/>
    </xf>
    <xf numFmtId="0" fontId="0" fillId="0" borderId="16" xfId="0" applyBorder="1" applyAlignment="1">
      <alignment horizontal="left" vertical="center"/>
    </xf>
    <xf numFmtId="0" fontId="38" fillId="0" borderId="0" xfId="2" applyFont="1" applyAlignment="1">
      <alignment horizontal="center" vertical="center"/>
    </xf>
    <xf numFmtId="0" fontId="13" fillId="0" borderId="0" xfId="2" applyFont="1">
      <alignment vertical="center"/>
    </xf>
    <xf numFmtId="176" fontId="7" fillId="0" borderId="59" xfId="2" applyNumberFormat="1" applyFont="1" applyBorder="1" applyAlignment="1" applyProtection="1">
      <alignment horizontal="center" vertical="center"/>
      <protection locked="0"/>
    </xf>
    <xf numFmtId="185" fontId="7" fillId="0" borderId="63" xfId="2" applyNumberFormat="1" applyFont="1" applyBorder="1" applyAlignment="1">
      <alignment horizontal="center" vertical="center"/>
    </xf>
    <xf numFmtId="185" fontId="7" fillId="0" borderId="65" xfId="2" applyNumberFormat="1" applyFont="1" applyBorder="1" applyAlignment="1">
      <alignment horizontal="center" vertical="center"/>
    </xf>
    <xf numFmtId="0" fontId="37" fillId="0" borderId="0" xfId="3" applyFont="1" applyAlignment="1">
      <alignment vertical="center"/>
    </xf>
    <xf numFmtId="177" fontId="13" fillId="0" borderId="10" xfId="2" applyNumberFormat="1" applyFont="1" applyBorder="1" applyAlignment="1">
      <alignment horizontal="center" vertical="center" wrapText="1"/>
    </xf>
    <xf numFmtId="176" fontId="10" fillId="4" borderId="10" xfId="2" applyNumberFormat="1" applyFill="1" applyBorder="1" applyProtection="1">
      <alignment vertical="center"/>
      <protection locked="0"/>
    </xf>
    <xf numFmtId="178" fontId="10" fillId="0" borderId="10" xfId="2" applyNumberFormat="1" applyBorder="1">
      <alignment vertical="center"/>
    </xf>
    <xf numFmtId="178" fontId="10" fillId="0" borderId="12" xfId="2" applyNumberFormat="1" applyBorder="1" applyAlignment="1">
      <alignment horizontal="right" vertical="center"/>
    </xf>
    <xf numFmtId="176" fontId="10" fillId="0" borderId="12" xfId="2" applyNumberFormat="1" applyBorder="1" applyProtection="1">
      <alignment vertical="center"/>
      <protection locked="0"/>
    </xf>
    <xf numFmtId="0" fontId="11" fillId="0" borderId="8" xfId="2" applyFont="1" applyBorder="1" applyAlignment="1" applyProtection="1">
      <alignment horizontal="center" vertical="center" wrapText="1"/>
      <protection locked="0"/>
    </xf>
    <xf numFmtId="0" fontId="41" fillId="0" borderId="0" xfId="2" applyFont="1">
      <alignment vertical="center"/>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3" borderId="12" xfId="4" applyFont="1" applyFill="1" applyBorder="1" applyAlignment="1">
      <alignment vertical="center"/>
    </xf>
    <xf numFmtId="0" fontId="3" fillId="0" borderId="12" xfId="0" applyFont="1" applyBorder="1">
      <alignment vertical="center"/>
    </xf>
    <xf numFmtId="0" fontId="44" fillId="0" borderId="0" xfId="0" applyFont="1">
      <alignment vertical="center"/>
    </xf>
    <xf numFmtId="0" fontId="43" fillId="0" borderId="0" xfId="0" applyFont="1">
      <alignment vertical="center"/>
    </xf>
    <xf numFmtId="0" fontId="43" fillId="0" borderId="12" xfId="0" applyFont="1" applyBorder="1">
      <alignment vertical="center"/>
    </xf>
    <xf numFmtId="0" fontId="43" fillId="0" borderId="12" xfId="0" applyFont="1" applyBorder="1" applyAlignment="1">
      <alignment horizontal="center" vertical="center" shrinkToFit="1"/>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43" fillId="0" borderId="19" xfId="0" applyFont="1" applyBorder="1" applyAlignment="1">
      <alignment horizontal="center" vertical="center"/>
    </xf>
    <xf numFmtId="0" fontId="4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0" xfId="4" applyFont="1" applyBorder="1" applyAlignment="1">
      <alignment vertical="center"/>
    </xf>
    <xf numFmtId="38" fontId="3" fillId="0" borderId="4" xfId="4" applyFont="1" applyBorder="1" applyAlignment="1">
      <alignment vertical="center"/>
    </xf>
    <xf numFmtId="38" fontId="3" fillId="0" borderId="12" xfId="4" applyFont="1" applyBorder="1" applyAlignment="1">
      <alignment vertical="center"/>
    </xf>
    <xf numFmtId="38" fontId="3" fillId="0" borderId="1" xfId="4" applyFont="1" applyBorder="1" applyAlignment="1">
      <alignment vertical="center"/>
    </xf>
    <xf numFmtId="38" fontId="3" fillId="0" borderId="8" xfId="4" applyFont="1" applyBorder="1" applyAlignment="1">
      <alignment vertical="center"/>
    </xf>
    <xf numFmtId="38" fontId="3" fillId="3" borderId="4" xfId="4" applyFont="1" applyFill="1" applyBorder="1" applyAlignment="1">
      <alignment vertical="center"/>
    </xf>
    <xf numFmtId="0" fontId="0" fillId="0" borderId="9" xfId="0" applyBorder="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5" fillId="0" borderId="0" xfId="0" applyFont="1" applyAlignment="1">
      <alignment vertical="top"/>
    </xf>
    <xf numFmtId="0" fontId="13" fillId="0" borderId="0" xfId="2" applyFont="1" applyAlignment="1">
      <alignment horizontal="right" vertical="center"/>
    </xf>
    <xf numFmtId="0" fontId="14" fillId="0" borderId="4" xfId="2" applyFont="1" applyBorder="1" applyAlignment="1">
      <alignment horizontal="left" vertical="center" indent="1" shrinkToFit="1"/>
    </xf>
    <xf numFmtId="0" fontId="10" fillId="0" borderId="8" xfId="2" applyBorder="1" applyAlignment="1">
      <alignment horizontal="center" vertical="center" wrapText="1"/>
    </xf>
    <xf numFmtId="177" fontId="10" fillId="0" borderId="12" xfId="2" applyNumberFormat="1" applyBorder="1">
      <alignment vertical="center"/>
    </xf>
    <xf numFmtId="176" fontId="10" fillId="0" borderId="12" xfId="2" applyNumberFormat="1" applyBorder="1">
      <alignment vertical="center"/>
    </xf>
    <xf numFmtId="0" fontId="10" fillId="0" borderId="12" xfId="2" applyBorder="1">
      <alignment vertical="center"/>
    </xf>
    <xf numFmtId="0" fontId="41" fillId="0" borderId="0" xfId="0" applyFont="1">
      <alignment vertical="center"/>
    </xf>
    <xf numFmtId="0" fontId="49" fillId="0" borderId="0" xfId="2" applyFont="1">
      <alignment vertical="center"/>
    </xf>
    <xf numFmtId="0" fontId="50" fillId="0" borderId="0" xfId="2" applyFont="1">
      <alignment vertical="center"/>
    </xf>
    <xf numFmtId="0" fontId="4" fillId="0" borderId="0" xfId="0" quotePrefix="1" applyFont="1" applyAlignment="1">
      <alignment horizontal="left" vertical="center"/>
    </xf>
    <xf numFmtId="0" fontId="0" fillId="0" borderId="0" xfId="0" applyAlignment="1">
      <alignment vertical="center" wrapText="1"/>
    </xf>
    <xf numFmtId="0" fontId="35" fillId="0" borderId="0" xfId="2" applyFont="1" applyAlignment="1">
      <alignment vertical="center" wrapText="1"/>
    </xf>
    <xf numFmtId="0" fontId="36" fillId="0" borderId="0" xfId="0" applyFont="1" applyAlignment="1">
      <alignment vertical="center" wrapText="1"/>
    </xf>
    <xf numFmtId="0" fontId="10" fillId="0" borderId="0" xfId="2" applyAlignment="1">
      <alignment horizontal="right" vertical="center"/>
    </xf>
    <xf numFmtId="0" fontId="7" fillId="0" borderId="60" xfId="2" applyFont="1" applyBorder="1" applyAlignment="1">
      <alignment vertical="center" wrapText="1"/>
    </xf>
    <xf numFmtId="176" fontId="7" fillId="0" borderId="68" xfId="2" applyNumberFormat="1" applyFont="1" applyBorder="1" applyAlignment="1">
      <alignment horizontal="center" vertical="center"/>
    </xf>
    <xf numFmtId="176" fontId="34" fillId="0" borderId="22" xfId="2" applyNumberFormat="1" applyFont="1" applyBorder="1" applyAlignment="1">
      <alignment horizontal="center" vertical="center"/>
    </xf>
    <xf numFmtId="0" fontId="10" fillId="0" borderId="8" xfId="2" applyBorder="1" applyAlignment="1">
      <alignment horizontal="center" vertical="center"/>
    </xf>
    <xf numFmtId="0" fontId="10" fillId="0" borderId="67" xfId="2" applyBorder="1" applyAlignment="1">
      <alignment horizontal="right" vertical="center"/>
    </xf>
    <xf numFmtId="0" fontId="10" fillId="0" borderId="70" xfId="2" applyBorder="1">
      <alignment vertical="center"/>
    </xf>
    <xf numFmtId="0" fontId="59" fillId="0" borderId="63" xfId="2" applyFont="1" applyBorder="1" applyAlignment="1">
      <alignment horizontal="center" vertical="center"/>
    </xf>
    <xf numFmtId="184" fontId="33" fillId="0" borderId="54" xfId="2" applyNumberFormat="1" applyFont="1" applyBorder="1" applyAlignment="1">
      <alignment horizontal="center" vertical="center"/>
    </xf>
    <xf numFmtId="176" fontId="7" fillId="0" borderId="72" xfId="2" applyNumberFormat="1" applyFont="1" applyBorder="1" applyAlignment="1" applyProtection="1">
      <alignment horizontal="center" vertical="center"/>
      <protection locked="0"/>
    </xf>
    <xf numFmtId="0" fontId="34" fillId="0" borderId="73" xfId="2" applyFont="1" applyBorder="1" applyAlignment="1">
      <alignment vertical="center" shrinkToFit="1"/>
    </xf>
    <xf numFmtId="0" fontId="10" fillId="0" borderId="60" xfId="2" applyBorder="1">
      <alignment vertical="center"/>
    </xf>
    <xf numFmtId="0" fontId="10" fillId="0" borderId="73" xfId="2" applyBorder="1">
      <alignment vertical="center"/>
    </xf>
    <xf numFmtId="0" fontId="0" fillId="0" borderId="7" xfId="0" applyBorder="1" applyAlignment="1">
      <alignment vertical="center" shrinkToFit="1"/>
    </xf>
    <xf numFmtId="0" fontId="0" fillId="0" borderId="0" xfId="0" applyAlignment="1">
      <alignment vertical="center" shrinkToFit="1"/>
    </xf>
    <xf numFmtId="184" fontId="1" fillId="0" borderId="54" xfId="2" applyNumberFormat="1" applyFont="1" applyBorder="1" applyAlignment="1">
      <alignment horizontal="center" vertical="center"/>
    </xf>
    <xf numFmtId="184" fontId="1" fillId="0" borderId="56" xfId="2" applyNumberFormat="1" applyFont="1" applyBorder="1" applyAlignment="1">
      <alignment horizontal="center" vertical="center"/>
    </xf>
    <xf numFmtId="184" fontId="1" fillId="0" borderId="71" xfId="2" applyNumberFormat="1" applyFont="1" applyBorder="1" applyAlignment="1">
      <alignment horizontal="center" vertical="center"/>
    </xf>
    <xf numFmtId="0" fontId="10" fillId="4" borderId="63" xfId="2" applyFill="1" applyBorder="1" applyAlignment="1">
      <alignment horizontal="center" vertical="center"/>
    </xf>
    <xf numFmtId="0" fontId="10" fillId="4" borderId="64" xfId="2" applyFill="1" applyBorder="1" applyAlignment="1">
      <alignment horizontal="center" vertical="center"/>
    </xf>
    <xf numFmtId="0" fontId="52" fillId="0" borderId="7" xfId="0" applyFont="1" applyBorder="1">
      <alignment vertical="center"/>
    </xf>
    <xf numFmtId="0" fontId="52" fillId="0" borderId="0" xfId="0" applyFont="1">
      <alignment vertical="center"/>
    </xf>
    <xf numFmtId="186" fontId="15" fillId="0" borderId="0" xfId="2" applyNumberFormat="1" applyFont="1" applyAlignment="1">
      <alignment horizontal="center" vertical="center"/>
    </xf>
    <xf numFmtId="0" fontId="11" fillId="0" borderId="0" xfId="2" applyFont="1" applyAlignment="1">
      <alignment horizontal="right" vertical="center"/>
    </xf>
    <xf numFmtId="0" fontId="56" fillId="0" borderId="25" xfId="0" applyFont="1" applyBorder="1" applyAlignment="1">
      <alignment horizontal="center" vertical="center" wrapText="1"/>
    </xf>
    <xf numFmtId="0" fontId="63" fillId="0" borderId="0" xfId="0" applyFont="1">
      <alignment vertical="center"/>
    </xf>
    <xf numFmtId="0" fontId="0" fillId="0" borderId="18" xfId="0" applyBorder="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43" fillId="0" borderId="0" xfId="0" applyFont="1" applyAlignment="1">
      <alignment vertical="center" wrapText="1"/>
    </xf>
    <xf numFmtId="0" fontId="64" fillId="0" borderId="0" xfId="2" applyFont="1">
      <alignment vertical="center"/>
    </xf>
    <xf numFmtId="0" fontId="21" fillId="0" borderId="0" xfId="0" applyFont="1">
      <alignment vertical="center"/>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0" fontId="3" fillId="0" borderId="4"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7" xfId="0" applyNumberFormat="1" applyFont="1" applyBorder="1" applyAlignment="1">
      <alignment horizontal="left" vertical="center" indent="1"/>
    </xf>
    <xf numFmtId="0" fontId="5" fillId="0" borderId="0" xfId="0" applyFont="1" applyAlignment="1">
      <alignment vertical="center"/>
    </xf>
    <xf numFmtId="0" fontId="0" fillId="0" borderId="0" xfId="0" applyAlignment="1">
      <alignment vertical="center"/>
    </xf>
    <xf numFmtId="179" fontId="3" fillId="3" borderId="33" xfId="0" applyNumberFormat="1" applyFont="1" applyFill="1" applyBorder="1" applyAlignment="1">
      <alignment horizontal="right" vertical="center" indent="1"/>
    </xf>
    <xf numFmtId="0" fontId="0" fillId="3" borderId="34" xfId="0" applyFill="1" applyBorder="1" applyAlignment="1">
      <alignment horizontal="right" vertical="center" indent="1"/>
    </xf>
    <xf numFmtId="179" fontId="3" fillId="3" borderId="35" xfId="0" applyNumberFormat="1" applyFont="1" applyFill="1" applyBorder="1" applyAlignment="1">
      <alignment horizontal="right" vertical="center" indent="1"/>
    </xf>
    <xf numFmtId="0" fontId="0" fillId="3" borderId="36" xfId="0" applyFill="1" applyBorder="1" applyAlignment="1">
      <alignment horizontal="right" vertical="center" indent="1"/>
    </xf>
    <xf numFmtId="179" fontId="21" fillId="3" borderId="4" xfId="0" applyNumberFormat="1" applyFont="1" applyFill="1" applyBorder="1" applyAlignment="1">
      <alignment horizontal="right" vertical="center" indent="1"/>
    </xf>
    <xf numFmtId="0" fontId="22" fillId="3" borderId="17" xfId="0" applyFont="1" applyFill="1" applyBorder="1" applyAlignment="1">
      <alignment horizontal="right" vertical="center" indent="1"/>
    </xf>
    <xf numFmtId="0" fontId="56" fillId="0" borderId="35" xfId="2" applyFont="1" applyBorder="1" applyAlignment="1">
      <alignment vertical="center" shrinkToFit="1"/>
    </xf>
    <xf numFmtId="0" fontId="10" fillId="0" borderId="40" xfId="2" applyBorder="1" applyAlignment="1">
      <alignment vertical="center" shrinkToFit="1"/>
    </xf>
    <xf numFmtId="0" fontId="10" fillId="0" borderId="36" xfId="2" applyBorder="1" applyAlignment="1">
      <alignment vertical="center" shrinkToFit="1"/>
    </xf>
    <xf numFmtId="179" fontId="22" fillId="3" borderId="17" xfId="0" applyNumberFormat="1" applyFont="1" applyFill="1" applyBorder="1" applyAlignment="1">
      <alignment horizontal="right" vertical="center" indent="1"/>
    </xf>
    <xf numFmtId="0" fontId="21" fillId="0" borderId="12" xfId="2" applyFont="1" applyBorder="1" applyAlignment="1">
      <alignment horizontal="right" vertical="center" indent="1" shrinkToFit="1"/>
    </xf>
    <xf numFmtId="0" fontId="22" fillId="0" borderId="12" xfId="2" applyFont="1" applyBorder="1" applyAlignment="1">
      <alignment horizontal="right" vertical="center" indent="1" shrinkToFit="1"/>
    </xf>
    <xf numFmtId="0" fontId="22" fillId="0" borderId="12" xfId="2" applyFont="1" applyBorder="1" applyAlignment="1">
      <alignment horizontal="right" vertical="center" indent="1"/>
    </xf>
    <xf numFmtId="179" fontId="3" fillId="0" borderId="35" xfId="0" applyNumberFormat="1" applyFont="1" applyBorder="1" applyAlignment="1">
      <alignment horizontal="right" vertical="center" indent="1"/>
    </xf>
    <xf numFmtId="179" fontId="0" fillId="0" borderId="36" xfId="0" applyNumberFormat="1" applyBorder="1" applyAlignment="1">
      <alignment horizontal="right" vertical="center" indent="1"/>
    </xf>
    <xf numFmtId="0" fontId="56" fillId="0" borderId="7" xfId="2" applyFont="1" applyBorder="1" applyAlignment="1">
      <alignment horizontal="center" vertical="center" textRotation="255" shrinkToFit="1"/>
    </xf>
    <xf numFmtId="0" fontId="56" fillId="0" borderId="0" xfId="2" applyFont="1" applyAlignment="1">
      <alignment horizontal="center" vertical="center" textRotation="255" shrinkToFit="1"/>
    </xf>
    <xf numFmtId="0" fontId="10" fillId="0" borderId="0" xfId="2" applyAlignment="1">
      <alignment horizontal="center" vertical="center" textRotation="255" shrinkToFit="1"/>
    </xf>
    <xf numFmtId="0" fontId="10" fillId="0" borderId="7" xfId="2" applyBorder="1" applyAlignment="1">
      <alignment horizontal="center" vertical="center" textRotation="255" shrinkToFit="1"/>
    </xf>
    <xf numFmtId="0" fontId="56" fillId="0" borderId="5" xfId="2" applyFont="1" applyBorder="1" applyAlignment="1">
      <alignment vertical="center" shrinkToFit="1"/>
    </xf>
    <xf numFmtId="0" fontId="10" fillId="0" borderId="18" xfId="2" applyBorder="1" applyAlignment="1">
      <alignment vertical="center"/>
    </xf>
    <xf numFmtId="0" fontId="10" fillId="0" borderId="6" xfId="2" applyBorder="1" applyAlignment="1">
      <alignment vertical="center"/>
    </xf>
    <xf numFmtId="179" fontId="3" fillId="3" borderId="7" xfId="0" applyNumberFormat="1" applyFont="1" applyFill="1" applyBorder="1" applyAlignment="1">
      <alignment horizontal="right" vertical="center" indent="1"/>
    </xf>
    <xf numFmtId="179" fontId="0" fillId="3" borderId="9" xfId="0" applyNumberFormat="1" applyFill="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Border="1" applyAlignment="1">
      <alignment horizontal="right" vertical="center" indent="1"/>
    </xf>
    <xf numFmtId="179" fontId="3" fillId="0" borderId="30" xfId="0" applyNumberFormat="1" applyFont="1" applyBorder="1" applyAlignment="1">
      <alignment horizontal="right" vertical="center" indent="1"/>
    </xf>
    <xf numFmtId="179" fontId="0" fillId="0" borderId="32" xfId="0" applyNumberFormat="1" applyBorder="1" applyAlignment="1">
      <alignment horizontal="right" vertical="center" indent="1"/>
    </xf>
    <xf numFmtId="179" fontId="3" fillId="0" borderId="43" xfId="0" applyNumberFormat="1" applyFont="1" applyBorder="1" applyAlignment="1">
      <alignment horizontal="right" vertical="center" indent="1"/>
    </xf>
    <xf numFmtId="179" fontId="0" fillId="0" borderId="45" xfId="0" applyNumberFormat="1" applyBorder="1" applyAlignment="1">
      <alignment horizontal="right" vertical="center" indent="1"/>
    </xf>
    <xf numFmtId="179" fontId="3" fillId="0" borderId="33" xfId="0" applyNumberFormat="1" applyFont="1" applyBorder="1" applyAlignment="1">
      <alignment horizontal="right" vertical="center" indent="1"/>
    </xf>
    <xf numFmtId="179" fontId="0" fillId="0" borderId="34" xfId="0" applyNumberForma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179" fontId="3" fillId="3" borderId="30" xfId="0" applyNumberFormat="1" applyFont="1" applyFill="1" applyBorder="1" applyAlignment="1">
      <alignment horizontal="right" vertical="center" indent="1"/>
    </xf>
    <xf numFmtId="0" fontId="0" fillId="3" borderId="32" xfId="0"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9"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9"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0" fillId="3" borderId="9" xfId="0" applyFill="1" applyBorder="1" applyAlignment="1">
      <alignment horizontal="right" vertical="center" indent="1"/>
    </xf>
    <xf numFmtId="0" fontId="5" fillId="0" borderId="0" xfId="0" applyFont="1" applyAlignment="1">
      <alignment vertical="center" shrinkToFit="1"/>
    </xf>
    <xf numFmtId="0" fontId="56" fillId="0" borderId="46" xfId="2" applyFont="1" applyBorder="1" applyAlignment="1">
      <alignment vertical="center" shrinkToFit="1"/>
    </xf>
    <xf numFmtId="0" fontId="33" fillId="0" borderId="46" xfId="0" applyFont="1" applyBorder="1" applyAlignment="1">
      <alignment vertical="center" shrinkToFit="1"/>
    </xf>
    <xf numFmtId="0" fontId="33" fillId="0" borderId="47"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179" fontId="3" fillId="0" borderId="41" xfId="0" applyNumberFormat="1" applyFont="1" applyBorder="1" applyAlignment="1">
      <alignment horizontal="right" vertical="center" indent="1"/>
    </xf>
    <xf numFmtId="179" fontId="0" fillId="0" borderId="42" xfId="0" applyNumberFormat="1" applyBorder="1" applyAlignment="1">
      <alignment horizontal="right" vertical="center" indent="1"/>
    </xf>
    <xf numFmtId="0" fontId="23" fillId="0" borderId="0" xfId="0" applyFont="1" applyAlignment="1">
      <alignment vertical="center" shrinkToFit="1"/>
    </xf>
    <xf numFmtId="0" fontId="0" fillId="0" borderId="0" xfId="0"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5" fillId="0" borderId="4" xfId="6" applyBorder="1" applyAlignment="1">
      <alignment horizontal="left" vertical="center" indent="1" shrinkToFit="1"/>
    </xf>
    <xf numFmtId="0" fontId="57" fillId="0" borderId="4" xfId="2" applyFont="1" applyBorder="1" applyAlignment="1">
      <alignment horizontal="center" vertical="center" shrinkToFit="1"/>
    </xf>
    <xf numFmtId="0" fontId="56" fillId="0" borderId="1" xfId="2" applyFont="1" applyBorder="1" applyAlignment="1">
      <alignment vertical="center" shrinkToFit="1"/>
    </xf>
    <xf numFmtId="0" fontId="10" fillId="0" borderId="16" xfId="2" applyBorder="1" applyAlignment="1">
      <alignment vertical="center" shrinkToFit="1"/>
    </xf>
    <xf numFmtId="0" fontId="10" fillId="0" borderId="2" xfId="2" applyBorder="1" applyAlignment="1">
      <alignment vertical="center" shrinkToFit="1"/>
    </xf>
    <xf numFmtId="0" fontId="56" fillId="0" borderId="30" xfId="2" applyFont="1" applyBorder="1" applyAlignment="1">
      <alignment vertical="center" shrinkToFit="1"/>
    </xf>
    <xf numFmtId="0" fontId="10" fillId="0" borderId="31" xfId="2" applyBorder="1" applyAlignment="1">
      <alignment vertical="center" shrinkToFit="1"/>
    </xf>
    <xf numFmtId="0" fontId="10" fillId="0" borderId="32" xfId="2" applyBorder="1" applyAlignment="1">
      <alignment vertical="center" shrinkToFit="1"/>
    </xf>
    <xf numFmtId="0" fontId="57" fillId="0" borderId="1" xfId="2" applyFont="1" applyBorder="1" applyAlignment="1">
      <alignment horizontal="center" vertical="center" shrinkToFit="1"/>
    </xf>
    <xf numFmtId="0" fontId="56" fillId="0" borderId="37" xfId="2" applyFont="1" applyBorder="1" applyAlignment="1">
      <alignment vertical="center" shrinkToFit="1"/>
    </xf>
    <xf numFmtId="0" fontId="56" fillId="0" borderId="39" xfId="2" applyFont="1" applyBorder="1" applyAlignment="1">
      <alignment vertical="center" shrinkToFit="1"/>
    </xf>
    <xf numFmtId="0" fontId="33" fillId="0" borderId="39" xfId="0" applyFont="1" applyBorder="1" applyAlignment="1">
      <alignment vertical="center" shrinkToFit="1"/>
    </xf>
    <xf numFmtId="0" fontId="33" fillId="0" borderId="38" xfId="0" applyFont="1" applyBorder="1" applyAlignment="1">
      <alignment vertical="center" shrinkToFit="1"/>
    </xf>
    <xf numFmtId="0" fontId="56" fillId="0" borderId="31" xfId="2" applyFont="1" applyBorder="1" applyAlignment="1">
      <alignment vertical="center" shrinkToFit="1"/>
    </xf>
    <xf numFmtId="0" fontId="33" fillId="0" borderId="31" xfId="0" applyFont="1" applyBorder="1" applyAlignment="1">
      <alignment vertical="center" shrinkToFit="1"/>
    </xf>
    <xf numFmtId="0" fontId="33" fillId="0" borderId="32" xfId="0" applyFont="1" applyBorder="1" applyAlignment="1">
      <alignment vertical="center" shrinkToFit="1"/>
    </xf>
    <xf numFmtId="0" fontId="56" fillId="0" borderId="48" xfId="2" applyFont="1" applyBorder="1" applyAlignment="1">
      <alignment vertical="center" shrinkToFit="1"/>
    </xf>
    <xf numFmtId="0" fontId="33" fillId="0" borderId="48" xfId="0" applyFont="1" applyBorder="1" applyAlignment="1">
      <alignment vertical="center" shrinkToFit="1"/>
    </xf>
    <xf numFmtId="0" fontId="33" fillId="0" borderId="21" xfId="0" applyFont="1" applyBorder="1" applyAlignment="1">
      <alignment vertical="center" shrinkToFit="1"/>
    </xf>
    <xf numFmtId="0" fontId="56" fillId="0" borderId="44" xfId="2" applyFont="1" applyBorder="1" applyAlignment="1">
      <alignment vertical="center" shrinkToFit="1"/>
    </xf>
    <xf numFmtId="0" fontId="33" fillId="0" borderId="44" xfId="0" applyFont="1" applyBorder="1" applyAlignment="1">
      <alignment vertical="center" shrinkToFit="1"/>
    </xf>
    <xf numFmtId="0" fontId="33" fillId="0" borderId="45" xfId="0" applyFont="1" applyBorder="1" applyAlignment="1">
      <alignment vertical="center" shrinkToFit="1"/>
    </xf>
    <xf numFmtId="0" fontId="56" fillId="0" borderId="49" xfId="2" applyFont="1" applyBorder="1" applyAlignment="1">
      <alignment horizontal="center" vertical="center" shrinkToFit="1"/>
    </xf>
    <xf numFmtId="0" fontId="33" fillId="0" borderId="12" xfId="0" applyFont="1" applyBorder="1" applyAlignment="1">
      <alignment horizontal="center" vertical="center" shrinkToFit="1"/>
    </xf>
    <xf numFmtId="0" fontId="56" fillId="0" borderId="12" xfId="2" applyFont="1" applyBorder="1" applyAlignment="1">
      <alignment horizontal="center" vertical="center" shrinkToFit="1"/>
    </xf>
    <xf numFmtId="0" fontId="3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3" xfId="0" applyFont="1" applyBorder="1" applyAlignment="1">
      <alignment vertical="center"/>
    </xf>
    <xf numFmtId="0" fontId="3" fillId="0" borderId="17" xfId="0" applyFont="1" applyBorder="1" applyAlignment="1">
      <alignment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11" xfId="0" applyFont="1" applyBorder="1" applyAlignment="1">
      <alignment horizontal="center" vertical="center" shrinkToFit="1"/>
    </xf>
    <xf numFmtId="182" fontId="3" fillId="0" borderId="29" xfId="0" applyNumberFormat="1" applyFont="1" applyBorder="1" applyAlignment="1">
      <alignment horizontal="center" vertical="center"/>
    </xf>
    <xf numFmtId="182"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182" fontId="3" fillId="0" borderId="5" xfId="0" applyNumberFormat="1" applyFont="1" applyBorder="1" applyAlignment="1">
      <alignment horizontal="center" vertical="center"/>
    </xf>
    <xf numFmtId="182" fontId="0" fillId="0" borderId="18" xfId="0" applyNumberFormat="1" applyBorder="1" applyAlignment="1">
      <alignment horizontal="center" vertical="center"/>
    </xf>
    <xf numFmtId="182" fontId="3" fillId="0" borderId="1" xfId="0" applyNumberFormat="1" applyFont="1" applyBorder="1" applyAlignment="1">
      <alignment horizontal="center" vertical="center"/>
    </xf>
    <xf numFmtId="182" fontId="0" fillId="0" borderId="16" xfId="0" applyNumberFormat="1" applyBorder="1" applyAlignment="1">
      <alignment horizontal="center" vertical="center"/>
    </xf>
    <xf numFmtId="182" fontId="3" fillId="0" borderId="30" xfId="0" applyNumberFormat="1" applyFont="1" applyBorder="1" applyAlignment="1">
      <alignment horizontal="center" vertical="center"/>
    </xf>
    <xf numFmtId="182" fontId="0" fillId="0" borderId="31" xfId="0" applyNumberFormat="1" applyBorder="1" applyAlignment="1">
      <alignment horizontal="center" vertical="center"/>
    </xf>
    <xf numFmtId="182" fontId="3" fillId="0" borderId="4" xfId="0" applyNumberFormat="1" applyFont="1" applyBorder="1" applyAlignment="1">
      <alignment horizontal="center" vertical="center"/>
    </xf>
    <xf numFmtId="182" fontId="0" fillId="0" borderId="3" xfId="0" applyNumberFormat="1" applyBorder="1" applyAlignment="1">
      <alignment horizontal="center" vertical="center"/>
    </xf>
    <xf numFmtId="182" fontId="3" fillId="0" borderId="18" xfId="0" applyNumberFormat="1" applyFont="1" applyBorder="1" applyAlignment="1">
      <alignment horizontal="center" vertical="center"/>
    </xf>
    <xf numFmtId="182" fontId="0" fillId="0" borderId="6" xfId="0" applyNumberFormat="1" applyBorder="1" applyAlignment="1">
      <alignment horizontal="center" vertical="center"/>
    </xf>
    <xf numFmtId="182" fontId="3" fillId="0" borderId="16"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23" xfId="0" applyNumberFormat="1" applyFont="1" applyBorder="1" applyAlignment="1">
      <alignment horizontal="center" vertical="center"/>
    </xf>
    <xf numFmtId="182" fontId="0" fillId="0" borderId="22" xfId="0" applyNumberFormat="1" applyBorder="1" applyAlignment="1">
      <alignment horizontal="center" vertical="center"/>
    </xf>
    <xf numFmtId="0" fontId="3" fillId="0" borderId="2" xfId="0" applyFont="1" applyBorder="1" applyAlignment="1">
      <alignment vertical="center"/>
    </xf>
    <xf numFmtId="0" fontId="65" fillId="0" borderId="0" xfId="0" applyFont="1" applyAlignment="1">
      <alignment horizontal="left" vertical="center" wrapText="1"/>
    </xf>
    <xf numFmtId="0" fontId="3" fillId="0" borderId="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6" fillId="0" borderId="4" xfId="0" applyFont="1" applyBorder="1" applyAlignment="1">
      <alignment vertical="center"/>
    </xf>
    <xf numFmtId="0" fontId="56" fillId="0" borderId="3" xfId="0" applyFont="1" applyBorder="1" applyAlignment="1">
      <alignment vertical="center"/>
    </xf>
    <xf numFmtId="0" fontId="33" fillId="0" borderId="17"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1" fillId="3" borderId="4" xfId="4"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7"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7" xfId="0" applyFont="1" applyFill="1" applyBorder="1" applyAlignment="1">
      <alignment horizontal="center" vertical="center" shrinkToFit="1"/>
    </xf>
    <xf numFmtId="10" fontId="0" fillId="3" borderId="4" xfId="5" applyNumberFormat="1" applyFont="1" applyFill="1" applyBorder="1" applyAlignment="1">
      <alignment horizontal="center" vertical="center" shrinkToFit="1"/>
    </xf>
    <xf numFmtId="10" fontId="0" fillId="0" borderId="17" xfId="5" applyNumberFormat="1" applyFont="1" applyBorder="1" applyAlignment="1">
      <alignment vertical="center" shrinkToFi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56" fillId="2" borderId="4" xfId="0" applyFont="1" applyFill="1" applyBorder="1" applyAlignment="1">
      <alignment horizontal="left" vertical="center"/>
    </xf>
    <xf numFmtId="0" fontId="33" fillId="0" borderId="3" xfId="0" applyFont="1" applyBorder="1" applyAlignment="1">
      <alignment vertical="center"/>
    </xf>
    <xf numFmtId="0" fontId="56" fillId="0" borderId="1" xfId="0" applyFont="1" applyBorder="1" applyAlignment="1">
      <alignment vertical="center"/>
    </xf>
    <xf numFmtId="0" fontId="33" fillId="0" borderId="16" xfId="0" applyFont="1" applyBorder="1" applyAlignment="1">
      <alignment vertical="center"/>
    </xf>
    <xf numFmtId="0" fontId="56" fillId="0" borderId="8" xfId="0" applyFont="1" applyBorder="1" applyAlignment="1">
      <alignment horizontal="center" vertical="center" wrapText="1"/>
    </xf>
    <xf numFmtId="0" fontId="33" fillId="0" borderId="25" xfId="0" applyFont="1" applyBorder="1" applyAlignment="1">
      <alignment horizontal="center" vertical="center" wrapText="1"/>
    </xf>
    <xf numFmtId="0" fontId="13" fillId="0" borderId="0" xfId="2" applyFont="1" applyAlignment="1">
      <alignment horizontal="left" vertical="center" wrapText="1"/>
    </xf>
    <xf numFmtId="0" fontId="14" fillId="0" borderId="4" xfId="2" applyFont="1"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vertical="center"/>
    </xf>
    <xf numFmtId="0" fontId="10" fillId="0" borderId="66" xfId="2" applyBorder="1" applyAlignment="1">
      <alignment horizontal="center" vertical="center" wrapText="1"/>
    </xf>
    <xf numFmtId="0" fontId="10" fillId="0" borderId="10" xfId="2" applyBorder="1" applyAlignment="1">
      <alignment horizontal="center" vertical="center"/>
    </xf>
    <xf numFmtId="0" fontId="0" fillId="0" borderId="10" xfId="0" applyBorder="1" applyAlignment="1">
      <alignment horizontal="center" vertical="center"/>
    </xf>
    <xf numFmtId="177" fontId="10" fillId="4" borderId="66" xfId="2" applyNumberFormat="1" applyFill="1" applyBorder="1" applyAlignment="1" applyProtection="1">
      <alignment horizontal="right" vertical="center"/>
      <protection locked="0"/>
    </xf>
    <xf numFmtId="177" fontId="10"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6" xfId="2" applyFont="1" applyBorder="1" applyAlignment="1">
      <alignment horizontal="center" vertical="center"/>
    </xf>
    <xf numFmtId="0" fontId="11" fillId="0" borderId="10" xfId="2" applyFont="1" applyBorder="1" applyAlignment="1">
      <alignment horizontal="center" vertical="center"/>
    </xf>
    <xf numFmtId="0" fontId="0" fillId="0" borderId="11" xfId="0" applyBorder="1" applyAlignment="1">
      <alignment horizontal="center" vertical="center"/>
    </xf>
    <xf numFmtId="0" fontId="31" fillId="0" borderId="60" xfId="2" applyFont="1" applyBorder="1" applyAlignment="1">
      <alignment horizontal="center" vertical="center" wrapText="1"/>
    </xf>
    <xf numFmtId="0" fontId="31" fillId="0" borderId="61" xfId="2" applyFont="1" applyBorder="1" applyAlignment="1">
      <alignment horizontal="center" vertical="center" wrapText="1"/>
    </xf>
    <xf numFmtId="0" fontId="31" fillId="0" borderId="68" xfId="2" applyFont="1" applyBorder="1" applyAlignment="1">
      <alignment horizontal="center" vertical="center" wrapText="1"/>
    </xf>
    <xf numFmtId="0" fontId="34" fillId="0" borderId="62" xfId="2" applyFont="1" applyBorder="1" applyAlignment="1">
      <alignment horizontal="center" vertical="center" shrinkToFit="1"/>
    </xf>
    <xf numFmtId="0" fontId="34" fillId="0" borderId="23" xfId="2" applyFont="1" applyBorder="1" applyAlignment="1">
      <alignment horizontal="center" vertical="center" shrinkToFit="1"/>
    </xf>
    <xf numFmtId="0" fontId="34" fillId="0" borderId="22" xfId="2" applyFont="1" applyBorder="1" applyAlignment="1">
      <alignment horizontal="center" vertical="center" shrinkToFit="1"/>
    </xf>
    <xf numFmtId="0" fontId="7" fillId="0" borderId="12" xfId="2" applyFont="1" applyBorder="1" applyAlignment="1">
      <alignment horizontal="center" vertical="center"/>
    </xf>
    <xf numFmtId="181" fontId="7" fillId="4" borderId="4" xfId="1" applyNumberFormat="1" applyFont="1" applyFill="1" applyBorder="1" applyAlignment="1" applyProtection="1">
      <alignment horizontal="center" vertical="center"/>
      <protection locked="0"/>
    </xf>
    <xf numFmtId="0" fontId="0" fillId="4" borderId="17" xfId="0" applyFill="1" applyBorder="1" applyAlignment="1">
      <alignment vertical="center"/>
    </xf>
    <xf numFmtId="0" fontId="10" fillId="0" borderId="56" xfId="2" applyBorder="1" applyAlignment="1">
      <alignment horizontal="center" vertical="center" textRotation="255" wrapText="1"/>
    </xf>
    <xf numFmtId="0" fontId="10" fillId="0" borderId="57" xfId="2" applyBorder="1" applyAlignment="1">
      <alignment horizontal="center" vertical="center" textRotation="255" wrapText="1"/>
    </xf>
    <xf numFmtId="0" fontId="10" fillId="0" borderId="58" xfId="2" applyBorder="1" applyAlignment="1">
      <alignment horizontal="center" vertical="center" textRotation="255" wrapText="1"/>
    </xf>
    <xf numFmtId="0" fontId="10" fillId="0" borderId="69" xfId="2" applyBorder="1" applyAlignment="1">
      <alignment horizontal="center" vertical="center" wrapText="1"/>
    </xf>
    <xf numFmtId="0" fontId="10" fillId="0" borderId="52" xfId="2" applyBorder="1" applyAlignment="1">
      <alignment horizontal="center" vertical="center" wrapText="1"/>
    </xf>
    <xf numFmtId="0" fontId="10" fillId="0" borderId="53" xfId="2" applyBorder="1" applyAlignment="1">
      <alignment horizontal="center" vertical="center" wrapText="1"/>
    </xf>
    <xf numFmtId="0" fontId="10" fillId="0" borderId="70" xfId="2" applyBorder="1" applyAlignment="1">
      <alignment horizontal="center" vertical="center" wrapText="1"/>
    </xf>
    <xf numFmtId="0" fontId="10" fillId="0" borderId="18" xfId="2" applyBorder="1" applyAlignment="1">
      <alignment horizontal="center" vertical="center" wrapText="1"/>
    </xf>
    <xf numFmtId="0" fontId="10" fillId="0" borderId="55" xfId="2" applyBorder="1" applyAlignment="1">
      <alignment horizontal="center" vertical="center" wrapText="1"/>
    </xf>
    <xf numFmtId="186" fontId="29" fillId="0" borderId="0" xfId="2" applyNumberFormat="1" applyFont="1" applyAlignment="1">
      <alignment horizontal="left" vertical="center" wrapText="1"/>
    </xf>
    <xf numFmtId="183" fontId="0" fillId="0" borderId="0" xfId="0" applyNumberFormat="1" applyAlignment="1">
      <alignment horizontal="center" vertical="center" shrinkToFit="1"/>
    </xf>
    <xf numFmtId="0" fontId="0" fillId="0" borderId="0" xfId="0" applyAlignment="1">
      <alignment horizontal="center" vertical="center" shrinkToFit="1"/>
    </xf>
    <xf numFmtId="0" fontId="8" fillId="0" borderId="4" xfId="3" applyBorder="1" applyAlignment="1">
      <alignment horizontal="center" vertical="center" shrinkToFit="1"/>
    </xf>
    <xf numFmtId="183" fontId="0" fillId="0" borderId="4" xfId="0" applyNumberFormat="1" applyBorder="1" applyAlignment="1">
      <alignment horizontal="center" vertical="center" shrinkToFit="1"/>
    </xf>
    <xf numFmtId="183" fontId="0" fillId="0" borderId="3" xfId="0" applyNumberFormat="1" applyBorder="1" applyAlignment="1">
      <alignment horizontal="center" vertical="center" shrinkToFit="1"/>
    </xf>
    <xf numFmtId="0" fontId="61" fillId="0" borderId="0" xfId="2" applyFont="1" applyAlignment="1">
      <alignment vertical="center" wrapText="1"/>
    </xf>
    <xf numFmtId="0" fontId="62" fillId="0" borderId="0" xfId="0" applyFont="1" applyAlignment="1">
      <alignment vertical="center" wrapText="1"/>
    </xf>
    <xf numFmtId="0" fontId="58" fillId="0" borderId="0" xfId="0" applyFont="1" applyAlignment="1">
      <alignment vertical="center"/>
    </xf>
    <xf numFmtId="0" fontId="53" fillId="0" borderId="4" xfId="2" applyFont="1" applyBorder="1" applyAlignment="1">
      <alignment horizontal="left" vertical="center" wrapText="1"/>
    </xf>
    <xf numFmtId="0" fontId="53" fillId="0" borderId="3" xfId="2" applyFont="1" applyBorder="1" applyAlignment="1">
      <alignment horizontal="left" vertical="center" wrapText="1"/>
    </xf>
    <xf numFmtId="0" fontId="10" fillId="0" borderId="0" xfId="2" applyAlignment="1">
      <alignment horizontal="left" vertical="center" wrapText="1"/>
    </xf>
    <xf numFmtId="0" fontId="60" fillId="0" borderId="0" xfId="2" applyFont="1" applyAlignment="1">
      <alignment horizontal="left" vertical="center" wrapText="1"/>
    </xf>
    <xf numFmtId="0" fontId="51" fillId="0" borderId="4" xfId="2" applyFont="1" applyBorder="1" applyAlignment="1">
      <alignment horizontal="left" vertical="center" wrapText="1"/>
    </xf>
    <xf numFmtId="0" fontId="51" fillId="0" borderId="3" xfId="2" applyFont="1" applyBorder="1" applyAlignment="1">
      <alignment horizontal="left" vertical="center" wrapText="1"/>
    </xf>
    <xf numFmtId="0" fontId="51" fillId="0" borderId="17" xfId="2" applyFont="1" applyBorder="1" applyAlignment="1">
      <alignment horizontal="left" vertical="center" wrapText="1"/>
    </xf>
    <xf numFmtId="0" fontId="53" fillId="0" borderId="17" xfId="2" applyFont="1" applyBorder="1" applyAlignment="1">
      <alignment horizontal="left" vertical="center" wrapText="1"/>
    </xf>
    <xf numFmtId="0" fontId="15" fillId="0" borderId="0" xfId="2" applyFont="1" applyAlignment="1">
      <alignment horizontal="left" vertical="center" wrapText="1"/>
    </xf>
    <xf numFmtId="0" fontId="35" fillId="0" borderId="0" xfId="2" applyFont="1" applyAlignment="1">
      <alignment vertical="center" wrapText="1"/>
    </xf>
    <xf numFmtId="0" fontId="36" fillId="0" borderId="0" xfId="0" applyFont="1" applyAlignment="1">
      <alignment vertical="center" wrapText="1"/>
    </xf>
    <xf numFmtId="0" fontId="29" fillId="0" borderId="0" xfId="2" applyFont="1" applyAlignment="1">
      <alignment horizontal="center" vertical="top" wrapText="1"/>
    </xf>
    <xf numFmtId="0" fontId="10" fillId="0" borderId="69" xfId="2" applyFont="1" applyBorder="1" applyAlignment="1">
      <alignment horizontal="center" vertical="center" wrapText="1"/>
    </xf>
    <xf numFmtId="0" fontId="10" fillId="0" borderId="53" xfId="2" applyFont="1" applyBorder="1" applyAlignment="1">
      <alignment horizontal="center" vertical="center" wrapText="1"/>
    </xf>
    <xf numFmtId="183" fontId="0" fillId="0" borderId="17" xfId="0" applyNumberFormat="1" applyBorder="1" applyAlignment="1">
      <alignment horizontal="center" vertical="center" shrinkToFit="1"/>
    </xf>
    <xf numFmtId="183" fontId="0" fillId="0" borderId="18" xfId="0" applyNumberFormat="1" applyBorder="1" applyAlignment="1">
      <alignment horizontal="right" vertical="center"/>
    </xf>
  </cellXfs>
  <cellStyles count="7">
    <cellStyle name="パーセント" xfId="5" builtinId="5"/>
    <cellStyle name="ハイパーリンク" xfId="6" builtinId="8"/>
    <cellStyle name="桁区切り" xfId="4" builtinId="6"/>
    <cellStyle name="桁区切り 2" xfId="1"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285749</xdr:colOff>
      <xdr:row>4</xdr:row>
      <xdr:rowOff>2117</xdr:rowOff>
    </xdr:from>
    <xdr:to>
      <xdr:col>18</xdr:col>
      <xdr:colOff>328083</xdr:colOff>
      <xdr:row>7</xdr:row>
      <xdr:rowOff>209550</xdr:rowOff>
    </xdr:to>
    <xdr:sp macro="" textlink="">
      <xdr:nvSpPr>
        <xdr:cNvPr id="2" name="四角形: 角を丸くする 1">
          <a:extLst>
            <a:ext uri="{FF2B5EF4-FFF2-40B4-BE49-F238E27FC236}">
              <a16:creationId xmlns:a16="http://schemas.microsoft.com/office/drawing/2014/main" id="{3EB6860A-07E5-4C9C-9E6B-59D2C3F2515E}"/>
            </a:ext>
          </a:extLst>
        </xdr:cNvPr>
        <xdr:cNvSpPr/>
      </xdr:nvSpPr>
      <xdr:spPr>
        <a:xfrm>
          <a:off x="10267949" y="1564217"/>
          <a:ext cx="2556934" cy="123613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「雇用形態（常勤・常勤的非常勤・短時間勤務）」「派遣職員」については、プルダウンより「○」を選択してください。</a:t>
          </a:r>
        </a:p>
      </xdr:txBody>
    </xdr:sp>
    <xdr:clientData/>
  </xdr:twoCellAnchor>
  <xdr:twoCellAnchor>
    <xdr:from>
      <xdr:col>14</xdr:col>
      <xdr:colOff>317499</xdr:colOff>
      <xdr:row>7</xdr:row>
      <xdr:rowOff>300567</xdr:rowOff>
    </xdr:from>
    <xdr:to>
      <xdr:col>18</xdr:col>
      <xdr:colOff>359833</xdr:colOff>
      <xdr:row>10</xdr:row>
      <xdr:rowOff>203200</xdr:rowOff>
    </xdr:to>
    <xdr:sp macro="" textlink="">
      <xdr:nvSpPr>
        <xdr:cNvPr id="3" name="四角形: 角を丸くする 2">
          <a:extLst>
            <a:ext uri="{FF2B5EF4-FFF2-40B4-BE49-F238E27FC236}">
              <a16:creationId xmlns:a16="http://schemas.microsoft.com/office/drawing/2014/main" id="{7B41A537-F5BB-B5A9-7696-BDD7EC111F65}"/>
            </a:ext>
          </a:extLst>
        </xdr:cNvPr>
        <xdr:cNvSpPr/>
      </xdr:nvSpPr>
      <xdr:spPr>
        <a:xfrm>
          <a:off x="10299699" y="2891367"/>
          <a:ext cx="2556934" cy="93133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「資格」については、プルダウンより「有・無」を選択してください。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showGridLines="0" tabSelected="1" view="pageBreakPreview" zoomScaleNormal="100" zoomScaleSheetLayoutView="100" workbookViewId="0">
      <selection sqref="A1:G1"/>
    </sheetView>
  </sheetViews>
  <sheetFormatPr defaultColWidth="9" defaultRowHeight="23.15" customHeight="1"/>
  <cols>
    <col min="1" max="2" width="3.1796875" style="1" customWidth="1"/>
    <col min="3" max="3" width="5.54296875" style="1" customWidth="1"/>
    <col min="4" max="5" width="3.1796875" style="1" customWidth="1"/>
    <col min="6" max="6" width="5.54296875" style="1" customWidth="1"/>
    <col min="7" max="9" width="7.1796875" style="1" customWidth="1"/>
    <col min="10" max="25" width="5.54296875" style="1" customWidth="1"/>
    <col min="26" max="26" width="7.81640625" style="1" customWidth="1"/>
    <col min="27" max="27" width="5.54296875" style="1" customWidth="1"/>
    <col min="28" max="16384" width="9" style="1"/>
  </cols>
  <sheetData>
    <row r="1" spans="1:26" ht="23.15" customHeight="1">
      <c r="A1" s="233" t="s">
        <v>0</v>
      </c>
      <c r="B1" s="234"/>
      <c r="C1" s="234"/>
      <c r="D1" s="234"/>
      <c r="E1" s="234"/>
      <c r="F1" s="234"/>
      <c r="G1" s="234"/>
      <c r="H1" s="146" t="s">
        <v>195</v>
      </c>
      <c r="I1"/>
      <c r="J1"/>
      <c r="K1"/>
      <c r="L1"/>
      <c r="M1"/>
    </row>
    <row r="2" spans="1:26" ht="22.5" customHeight="1">
      <c r="N2" s="15" t="s">
        <v>1</v>
      </c>
      <c r="O2" s="27" t="s">
        <v>2</v>
      </c>
      <c r="P2" s="158"/>
      <c r="Q2" s="159"/>
      <c r="R2" s="160"/>
      <c r="S2" s="27" t="s">
        <v>3</v>
      </c>
      <c r="T2" s="161"/>
      <c r="U2" s="159"/>
      <c r="V2" s="159"/>
      <c r="W2" s="160"/>
    </row>
    <row r="3" spans="1:26" ht="22.5" customHeight="1">
      <c r="A3" s="1" t="s">
        <v>4</v>
      </c>
      <c r="V3" s="44"/>
      <c r="W3" s="45"/>
      <c r="X3" s="45"/>
      <c r="Z3"/>
    </row>
    <row r="4" spans="1:26" ht="22.5" customHeight="1">
      <c r="A4" s="265" t="s">
        <v>5</v>
      </c>
      <c r="B4" s="266"/>
      <c r="C4" s="266"/>
      <c r="D4" s="266"/>
      <c r="E4" s="266"/>
      <c r="F4" s="238"/>
      <c r="G4" s="267"/>
      <c r="H4" s="267"/>
      <c r="I4" s="267"/>
      <c r="J4" s="267"/>
      <c r="K4" s="268"/>
      <c r="L4" s="161" t="s">
        <v>6</v>
      </c>
      <c r="M4" s="229"/>
      <c r="N4" s="230"/>
      <c r="O4" s="235"/>
      <c r="P4" s="236"/>
      <c r="Q4" s="236"/>
      <c r="R4" s="236"/>
      <c r="S4" s="236"/>
      <c r="T4" s="237"/>
      <c r="U4" s="46"/>
      <c r="V4" s="45"/>
      <c r="W4" s="45"/>
      <c r="Y4"/>
    </row>
    <row r="5" spans="1:26" ht="22.5" customHeight="1">
      <c r="A5" s="161" t="s">
        <v>7</v>
      </c>
      <c r="B5" s="229"/>
      <c r="C5" s="229"/>
      <c r="D5" s="229"/>
      <c r="E5" s="229"/>
      <c r="F5" s="238"/>
      <c r="G5" s="267"/>
      <c r="H5" s="267"/>
      <c r="I5" s="267"/>
      <c r="J5" s="267"/>
      <c r="K5" s="268"/>
      <c r="L5" s="161" t="s">
        <v>8</v>
      </c>
      <c r="M5" s="229"/>
      <c r="N5" s="230"/>
      <c r="O5" s="238"/>
      <c r="P5" s="236"/>
      <c r="Q5" s="236"/>
      <c r="R5" s="236"/>
      <c r="S5" s="236"/>
      <c r="T5" s="237"/>
      <c r="Y5"/>
    </row>
    <row r="6" spans="1:26" ht="22.5" customHeight="1">
      <c r="A6" s="227" t="s">
        <v>9</v>
      </c>
      <c r="B6" s="228"/>
      <c r="C6" s="228"/>
      <c r="D6" s="228"/>
      <c r="E6" s="228"/>
      <c r="F6" s="162"/>
      <c r="G6" s="163"/>
      <c r="H6" s="163"/>
      <c r="I6" s="163"/>
      <c r="J6" s="163"/>
      <c r="K6" s="164"/>
      <c r="L6" s="161" t="s">
        <v>10</v>
      </c>
      <c r="M6" s="229"/>
      <c r="N6" s="230"/>
      <c r="O6" s="239"/>
      <c r="P6" s="236"/>
      <c r="Q6" s="236"/>
      <c r="R6" s="236"/>
      <c r="S6" s="236"/>
      <c r="T6" s="237"/>
      <c r="V6" s="44"/>
      <c r="W6" s="44"/>
      <c r="Y6"/>
    </row>
    <row r="7" spans="1:26" ht="22.5" customHeight="1">
      <c r="A7" s="227" t="s">
        <v>11</v>
      </c>
      <c r="B7" s="228"/>
      <c r="C7" s="228"/>
      <c r="D7" s="228"/>
      <c r="E7" s="228"/>
      <c r="F7" s="162"/>
      <c r="G7" s="163"/>
      <c r="H7" s="163"/>
      <c r="I7" s="163"/>
      <c r="J7" s="163"/>
      <c r="K7" s="164"/>
      <c r="L7" s="52"/>
      <c r="M7" s="35"/>
      <c r="N7" s="35"/>
      <c r="O7" s="69"/>
      <c r="P7" s="70"/>
      <c r="Q7" s="70"/>
      <c r="R7" s="70"/>
      <c r="S7" s="70"/>
      <c r="T7" s="70"/>
      <c r="V7" s="44"/>
      <c r="W7" s="44"/>
      <c r="Y7"/>
    </row>
    <row r="8" spans="1:26" ht="18" customHeight="1"/>
    <row r="9" spans="1:26" ht="22.5" customHeight="1">
      <c r="A9" s="1" t="s">
        <v>12</v>
      </c>
      <c r="U9" s="15"/>
      <c r="W9" s="15" t="s">
        <v>13</v>
      </c>
    </row>
    <row r="10" spans="1:26" ht="41.25" customHeight="1" thickBot="1">
      <c r="A10" s="222" t="s">
        <v>14</v>
      </c>
      <c r="B10" s="222"/>
      <c r="C10" s="223"/>
      <c r="D10" s="223"/>
      <c r="E10" s="223"/>
      <c r="F10" s="223"/>
      <c r="G10" s="223"/>
      <c r="H10" s="223"/>
      <c r="I10" s="223"/>
      <c r="J10" s="224" t="s">
        <v>15</v>
      </c>
      <c r="K10" s="225"/>
      <c r="L10" s="226" t="s">
        <v>16</v>
      </c>
      <c r="M10" s="225"/>
      <c r="N10" s="226" t="s">
        <v>17</v>
      </c>
      <c r="O10" s="225"/>
      <c r="P10" s="224" t="s">
        <v>18</v>
      </c>
      <c r="Q10" s="225"/>
      <c r="R10" s="226" t="s">
        <v>19</v>
      </c>
      <c r="S10" s="225"/>
      <c r="T10" s="207" t="s">
        <v>20</v>
      </c>
      <c r="U10" s="208"/>
      <c r="V10" s="207" t="s">
        <v>21</v>
      </c>
      <c r="W10" s="208"/>
    </row>
    <row r="11" spans="1:26" ht="24" customHeight="1" thickTop="1" thickBot="1">
      <c r="A11" s="248" t="s">
        <v>196</v>
      </c>
      <c r="B11" s="249"/>
      <c r="C11" s="249"/>
      <c r="D11" s="250"/>
      <c r="E11" s="250"/>
      <c r="F11" s="250"/>
      <c r="G11" s="250"/>
      <c r="H11" s="250"/>
      <c r="I11" s="251"/>
      <c r="J11" s="195"/>
      <c r="K11" s="196"/>
      <c r="L11" s="195"/>
      <c r="M11" s="196"/>
      <c r="N11" s="195"/>
      <c r="O11" s="196"/>
      <c r="P11" s="195"/>
      <c r="Q11" s="196"/>
      <c r="R11" s="195"/>
      <c r="S11" s="196"/>
      <c r="T11" s="195"/>
      <c r="U11" s="196"/>
      <c r="V11" s="211">
        <f t="shared" ref="V11:V21" si="0">SUM(J11:U11)</f>
        <v>0</v>
      </c>
      <c r="W11" s="212"/>
      <c r="X11" s="1" t="s">
        <v>22</v>
      </c>
    </row>
    <row r="12" spans="1:26" ht="24" customHeight="1" thickTop="1">
      <c r="A12" s="261" t="s">
        <v>23</v>
      </c>
      <c r="B12" s="219" t="s">
        <v>197</v>
      </c>
      <c r="C12" s="220"/>
      <c r="D12" s="220"/>
      <c r="E12" s="220"/>
      <c r="F12" s="220"/>
      <c r="G12" s="220"/>
      <c r="H12" s="220"/>
      <c r="I12" s="221"/>
      <c r="J12" s="231"/>
      <c r="K12" s="232"/>
      <c r="L12" s="231"/>
      <c r="M12" s="232"/>
      <c r="N12" s="231"/>
      <c r="O12" s="232"/>
      <c r="P12" s="231"/>
      <c r="Q12" s="232"/>
      <c r="R12" s="231"/>
      <c r="S12" s="232"/>
      <c r="T12" s="231"/>
      <c r="U12" s="232"/>
      <c r="V12" s="213">
        <f t="shared" si="0"/>
        <v>0</v>
      </c>
      <c r="W12" s="214"/>
    </row>
    <row r="13" spans="1:26" ht="24" customHeight="1">
      <c r="A13" s="262"/>
      <c r="B13" s="252" t="s">
        <v>198</v>
      </c>
      <c r="C13" s="253"/>
      <c r="D13" s="253"/>
      <c r="E13" s="253"/>
      <c r="F13" s="253"/>
      <c r="G13" s="253"/>
      <c r="H13" s="253"/>
      <c r="I13" s="254"/>
      <c r="J13" s="197"/>
      <c r="K13" s="198"/>
      <c r="L13" s="197"/>
      <c r="M13" s="198"/>
      <c r="N13" s="197"/>
      <c r="O13" s="198"/>
      <c r="P13" s="197"/>
      <c r="Q13" s="198"/>
      <c r="R13" s="197"/>
      <c r="S13" s="198"/>
      <c r="T13" s="197"/>
      <c r="U13" s="198"/>
      <c r="V13" s="209">
        <f t="shared" ref="V13:V14" si="1">SUM(J13:U13)</f>
        <v>0</v>
      </c>
      <c r="W13" s="210"/>
    </row>
    <row r="14" spans="1:26" ht="24" customHeight="1">
      <c r="A14" s="263" t="s">
        <v>24</v>
      </c>
      <c r="B14" s="255" t="s">
        <v>199</v>
      </c>
      <c r="C14" s="256"/>
      <c r="D14" s="256"/>
      <c r="E14" s="256"/>
      <c r="F14" s="256"/>
      <c r="G14" s="256"/>
      <c r="H14" s="256"/>
      <c r="I14" s="257"/>
      <c r="J14" s="195"/>
      <c r="K14" s="196"/>
      <c r="L14" s="195"/>
      <c r="M14" s="196"/>
      <c r="N14" s="195"/>
      <c r="O14" s="196"/>
      <c r="P14" s="195"/>
      <c r="Q14" s="196"/>
      <c r="R14" s="195"/>
      <c r="S14" s="196"/>
      <c r="T14" s="195"/>
      <c r="U14" s="196"/>
      <c r="V14" s="211">
        <f t="shared" si="1"/>
        <v>0</v>
      </c>
      <c r="W14" s="212"/>
    </row>
    <row r="15" spans="1:26" ht="24" customHeight="1" thickBot="1">
      <c r="A15" s="264"/>
      <c r="B15" s="258" t="s">
        <v>200</v>
      </c>
      <c r="C15" s="259"/>
      <c r="D15" s="259"/>
      <c r="E15" s="259"/>
      <c r="F15" s="259"/>
      <c r="G15" s="259"/>
      <c r="H15" s="259"/>
      <c r="I15" s="260"/>
      <c r="J15" s="199"/>
      <c r="K15" s="200"/>
      <c r="L15" s="199"/>
      <c r="M15" s="200"/>
      <c r="N15" s="199"/>
      <c r="O15" s="200"/>
      <c r="P15" s="199"/>
      <c r="Q15" s="200"/>
      <c r="R15" s="199"/>
      <c r="S15" s="200"/>
      <c r="T15" s="199"/>
      <c r="U15" s="200"/>
      <c r="V15" s="215">
        <f t="shared" si="0"/>
        <v>0</v>
      </c>
      <c r="W15" s="216"/>
    </row>
    <row r="16" spans="1:26" ht="24" customHeight="1" thickTop="1">
      <c r="A16" s="182" t="s">
        <v>201</v>
      </c>
      <c r="B16" s="183"/>
      <c r="C16" s="184"/>
      <c r="D16" s="186" t="s">
        <v>25</v>
      </c>
      <c r="E16" s="187"/>
      <c r="F16" s="187"/>
      <c r="G16" s="187"/>
      <c r="H16" s="187"/>
      <c r="I16" s="188"/>
      <c r="J16" s="189">
        <f>J11-J12-J13+J14+J15</f>
        <v>0</v>
      </c>
      <c r="K16" s="190"/>
      <c r="L16" s="189">
        <f t="shared" ref="L16" si="2">L11-L12-L13+L14+L15</f>
        <v>0</v>
      </c>
      <c r="M16" s="190"/>
      <c r="N16" s="189">
        <f t="shared" ref="N16" si="3">N11-N12-N13+N14+N15</f>
        <v>0</v>
      </c>
      <c r="O16" s="190"/>
      <c r="P16" s="189">
        <f t="shared" ref="P16" si="4">P11-P12-P13+P14+P15</f>
        <v>0</v>
      </c>
      <c r="Q16" s="190"/>
      <c r="R16" s="189">
        <f t="shared" ref="R16" si="5">R11-R12-R13+R14+R15</f>
        <v>0</v>
      </c>
      <c r="S16" s="190"/>
      <c r="T16" s="189">
        <f t="shared" ref="T16" si="6">T11-T12-T13+T14+T15</f>
        <v>0</v>
      </c>
      <c r="U16" s="190"/>
      <c r="V16" s="189">
        <f t="shared" si="0"/>
        <v>0</v>
      </c>
      <c r="W16" s="217"/>
    </row>
    <row r="17" spans="1:26" ht="24" customHeight="1">
      <c r="A17" s="185"/>
      <c r="B17" s="184"/>
      <c r="C17" s="184"/>
      <c r="D17" s="240" t="s">
        <v>23</v>
      </c>
      <c r="E17" s="241" t="s">
        <v>26</v>
      </c>
      <c r="F17" s="242"/>
      <c r="G17" s="242"/>
      <c r="H17" s="242"/>
      <c r="I17" s="243"/>
      <c r="J17" s="205"/>
      <c r="K17" s="206"/>
      <c r="L17" s="205"/>
      <c r="M17" s="206"/>
      <c r="N17" s="205"/>
      <c r="O17" s="206"/>
      <c r="P17" s="205"/>
      <c r="Q17" s="206"/>
      <c r="R17" s="205"/>
      <c r="S17" s="206"/>
      <c r="T17" s="205"/>
      <c r="U17" s="206"/>
      <c r="V17" s="191">
        <f t="shared" si="0"/>
        <v>0</v>
      </c>
      <c r="W17" s="192"/>
    </row>
    <row r="18" spans="1:26" ht="24" customHeight="1">
      <c r="A18" s="185"/>
      <c r="B18" s="184"/>
      <c r="C18" s="184"/>
      <c r="D18" s="240"/>
      <c r="E18" s="244" t="s">
        <v>27</v>
      </c>
      <c r="F18" s="245"/>
      <c r="G18" s="245"/>
      <c r="H18" s="245"/>
      <c r="I18" s="246"/>
      <c r="J18" s="203"/>
      <c r="K18" s="204"/>
      <c r="L18" s="203"/>
      <c r="M18" s="204"/>
      <c r="N18" s="203"/>
      <c r="O18" s="204"/>
      <c r="P18" s="203"/>
      <c r="Q18" s="204"/>
      <c r="R18" s="203"/>
      <c r="S18" s="204"/>
      <c r="T18" s="203"/>
      <c r="U18" s="204"/>
      <c r="V18" s="193">
        <f t="shared" si="0"/>
        <v>0</v>
      </c>
      <c r="W18" s="194"/>
    </row>
    <row r="19" spans="1:26" ht="24" customHeight="1">
      <c r="A19" s="185"/>
      <c r="B19" s="184"/>
      <c r="C19" s="184"/>
      <c r="D19" s="240" t="s">
        <v>24</v>
      </c>
      <c r="E19" s="241" t="s">
        <v>28</v>
      </c>
      <c r="F19" s="242"/>
      <c r="G19" s="242"/>
      <c r="H19" s="242"/>
      <c r="I19" s="243"/>
      <c r="J19" s="201"/>
      <c r="K19" s="202"/>
      <c r="L19" s="201"/>
      <c r="M19" s="202"/>
      <c r="N19" s="201"/>
      <c r="O19" s="202"/>
      <c r="P19" s="201"/>
      <c r="Q19" s="202"/>
      <c r="R19" s="201"/>
      <c r="S19" s="202"/>
      <c r="T19" s="201"/>
      <c r="U19" s="202"/>
      <c r="V19" s="167">
        <f t="shared" si="0"/>
        <v>0</v>
      </c>
      <c r="W19" s="168"/>
    </row>
    <row r="20" spans="1:26" ht="24" customHeight="1">
      <c r="A20" s="185"/>
      <c r="B20" s="184"/>
      <c r="C20" s="184"/>
      <c r="D20" s="247"/>
      <c r="E20" s="173" t="s">
        <v>29</v>
      </c>
      <c r="F20" s="174"/>
      <c r="G20" s="174"/>
      <c r="H20" s="174"/>
      <c r="I20" s="175"/>
      <c r="J20" s="180"/>
      <c r="K20" s="181"/>
      <c r="L20" s="180"/>
      <c r="M20" s="181"/>
      <c r="N20" s="180"/>
      <c r="O20" s="181"/>
      <c r="P20" s="180"/>
      <c r="Q20" s="181"/>
      <c r="R20" s="180"/>
      <c r="S20" s="181"/>
      <c r="T20" s="180"/>
      <c r="U20" s="181"/>
      <c r="V20" s="169">
        <f t="shared" si="0"/>
        <v>0</v>
      </c>
      <c r="W20" s="170"/>
      <c r="Z20" s="19"/>
    </row>
    <row r="21" spans="1:26" ht="24" customHeight="1">
      <c r="A21" s="177" t="s">
        <v>30</v>
      </c>
      <c r="B21" s="177"/>
      <c r="C21" s="178"/>
      <c r="D21" s="178"/>
      <c r="E21" s="178"/>
      <c r="F21" s="178"/>
      <c r="G21" s="178"/>
      <c r="H21" s="179"/>
      <c r="I21" s="179"/>
      <c r="J21" s="171">
        <f>J16-J17-J18+J19+J20</f>
        <v>0</v>
      </c>
      <c r="K21" s="176"/>
      <c r="L21" s="171">
        <f t="shared" ref="L21" si="7">L16-L17-L18+L19+L20</f>
        <v>0</v>
      </c>
      <c r="M21" s="176"/>
      <c r="N21" s="171">
        <f t="shared" ref="N21" si="8">N16-N17-N18+N19+N20</f>
        <v>0</v>
      </c>
      <c r="O21" s="176"/>
      <c r="P21" s="171">
        <f t="shared" ref="P21" si="9">P16-P17-P18+P19+P20</f>
        <v>0</v>
      </c>
      <c r="Q21" s="176"/>
      <c r="R21" s="171">
        <f t="shared" ref="R21" si="10">R16-R17-R18+R19+R20</f>
        <v>0</v>
      </c>
      <c r="S21" s="176"/>
      <c r="T21" s="171">
        <f t="shared" ref="T21" si="11">T16-T17-T18+T19+T20</f>
        <v>0</v>
      </c>
      <c r="U21" s="176"/>
      <c r="V21" s="171">
        <f t="shared" si="0"/>
        <v>0</v>
      </c>
      <c r="W21" s="172"/>
      <c r="Z21" s="19"/>
    </row>
    <row r="22" spans="1:26" s="2" customFormat="1" ht="16" customHeight="1">
      <c r="A22" s="117" t="s">
        <v>31</v>
      </c>
      <c r="B22" s="48"/>
      <c r="D22" s="25"/>
      <c r="E22" s="25"/>
      <c r="F22" s="3"/>
      <c r="G22" s="3"/>
      <c r="H22" s="3"/>
      <c r="I22" s="3"/>
      <c r="J22" s="3"/>
      <c r="K22" s="3"/>
      <c r="L22" s="3"/>
      <c r="M22" s="3"/>
      <c r="N22" s="3"/>
      <c r="O22" s="3"/>
      <c r="P22" s="3"/>
      <c r="Q22" s="3"/>
      <c r="R22" s="3"/>
      <c r="S22" s="3"/>
      <c r="T22" s="3"/>
      <c r="U22" s="3"/>
      <c r="V22" s="165"/>
      <c r="W22" s="166"/>
      <c r="X22" s="218"/>
      <c r="Y22" s="218"/>
    </row>
    <row r="23" spans="1:26" s="2" customFormat="1" ht="16" customHeight="1">
      <c r="A23" s="47" t="s">
        <v>32</v>
      </c>
      <c r="B23" s="48"/>
      <c r="D23" s="25"/>
      <c r="E23" s="25"/>
      <c r="F23" s="3"/>
      <c r="G23" s="3"/>
      <c r="H23" s="3"/>
      <c r="I23" s="3"/>
      <c r="J23" s="3"/>
      <c r="K23" s="3"/>
      <c r="L23" s="3"/>
      <c r="M23" s="3"/>
      <c r="N23" s="3"/>
      <c r="O23" s="3"/>
      <c r="P23" s="3"/>
      <c r="Q23" s="3"/>
      <c r="R23" s="3"/>
      <c r="S23" s="3"/>
      <c r="T23" s="3"/>
      <c r="U23" s="3"/>
      <c r="V23" s="165"/>
      <c r="W23" s="166"/>
      <c r="X23" s="218"/>
      <c r="Y23" s="218"/>
    </row>
    <row r="24" spans="1:26" s="2" customFormat="1" ht="16" customHeight="1">
      <c r="A24" s="2" t="s">
        <v>33</v>
      </c>
      <c r="B24" s="48"/>
      <c r="D24" s="25"/>
      <c r="E24" s="25"/>
      <c r="F24" s="3"/>
      <c r="G24" s="3"/>
      <c r="H24" s="3"/>
      <c r="I24" s="3"/>
      <c r="J24" s="3"/>
      <c r="K24" s="3"/>
      <c r="L24" s="3"/>
      <c r="M24" s="3"/>
      <c r="N24" s="3"/>
      <c r="O24" s="3"/>
      <c r="P24" s="3"/>
      <c r="Q24" s="3"/>
      <c r="R24" s="3"/>
      <c r="S24" s="3"/>
      <c r="T24" s="3"/>
      <c r="U24" s="3"/>
      <c r="V24" s="3"/>
      <c r="W24" s="3"/>
      <c r="X24" s="3"/>
    </row>
    <row r="25" spans="1:26" s="2" customFormat="1" ht="16" customHeight="1">
      <c r="A25" s="49"/>
      <c r="B25" s="2" t="s">
        <v>34</v>
      </c>
      <c r="D25" s="25"/>
      <c r="E25" s="25"/>
      <c r="F25" s="3"/>
      <c r="G25" s="3"/>
      <c r="H25" s="3"/>
      <c r="I25" s="3"/>
      <c r="J25" s="3"/>
      <c r="K25" s="3"/>
      <c r="L25" s="3"/>
      <c r="M25" s="3"/>
      <c r="N25" s="3"/>
      <c r="O25" s="3"/>
      <c r="P25" s="3"/>
      <c r="Q25" s="3"/>
      <c r="R25" s="3"/>
      <c r="S25" s="3"/>
      <c r="T25" s="3"/>
      <c r="U25" s="3"/>
      <c r="V25" s="3"/>
      <c r="W25" s="3"/>
      <c r="X25" s="3"/>
    </row>
    <row r="26" spans="1:26" s="2" customFormat="1" ht="20.149999999999999" customHeight="1">
      <c r="A26" s="3"/>
      <c r="B26" s="3"/>
      <c r="C26" s="31"/>
      <c r="D26" s="31"/>
      <c r="E26" s="25"/>
      <c r="F26" s="3"/>
      <c r="G26" s="3"/>
      <c r="H26" s="3"/>
      <c r="I26" s="3"/>
      <c r="J26" s="3"/>
      <c r="K26" s="3"/>
      <c r="L26" s="3"/>
      <c r="M26" s="3"/>
      <c r="N26" s="3"/>
      <c r="O26" s="3"/>
      <c r="P26" s="3"/>
      <c r="Q26" s="3"/>
      <c r="R26" s="3"/>
      <c r="S26" s="3"/>
      <c r="T26" s="3"/>
      <c r="U26" s="3"/>
      <c r="V26" s="3"/>
      <c r="W26" s="3"/>
      <c r="X26" s="3"/>
    </row>
    <row r="27" spans="1:26" s="2" customFormat="1" ht="20.149999999999999" customHeight="1">
      <c r="A27" s="3"/>
      <c r="B27" s="3"/>
      <c r="C27" s="31"/>
      <c r="D27" s="31"/>
      <c r="E27" s="3"/>
      <c r="F27" s="3"/>
      <c r="G27" s="3"/>
      <c r="H27" s="3"/>
      <c r="I27" s="3"/>
      <c r="J27" s="3"/>
      <c r="K27" s="3"/>
      <c r="L27" s="3"/>
      <c r="M27" s="3"/>
      <c r="N27" s="3"/>
      <c r="O27" s="3"/>
      <c r="P27" s="3"/>
      <c r="Q27" s="3"/>
      <c r="R27" s="3"/>
      <c r="S27" s="3"/>
      <c r="T27" s="3"/>
      <c r="U27" s="3"/>
      <c r="V27" s="3"/>
      <c r="W27" s="3"/>
      <c r="X27" s="3"/>
    </row>
  </sheetData>
  <mergeCells count="122">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 ref="V23:W23"/>
    <mergeCell ref="X23:Y23"/>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N11:O11"/>
    <mergeCell ref="P11:Q11"/>
    <mergeCell ref="V10:W10"/>
    <mergeCell ref="V13:W13"/>
    <mergeCell ref="V14:W14"/>
    <mergeCell ref="T11:U11"/>
    <mergeCell ref="L16:M16"/>
    <mergeCell ref="N16:O16"/>
    <mergeCell ref="V11:W11"/>
    <mergeCell ref="V12:W12"/>
    <mergeCell ref="V15:W15"/>
    <mergeCell ref="V16:W16"/>
    <mergeCell ref="R11:S11"/>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P2:R2"/>
    <mergeCell ref="T2:W2"/>
    <mergeCell ref="F7:K7"/>
    <mergeCell ref="V22:W22"/>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s>
  <phoneticPr fontId="2"/>
  <pageMargins left="0.98425196850393704" right="0.39370078740157483" top="0.59055118110236227" bottom="0.39370078740157483" header="0" footer="0.19685039370078741"/>
  <pageSetup paperSize="9"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4"/>
  <sheetViews>
    <sheetView showGridLines="0" view="pageBreakPreview" zoomScaleNormal="95" zoomScaleSheetLayoutView="100" workbookViewId="0"/>
  </sheetViews>
  <sheetFormatPr defaultColWidth="9" defaultRowHeight="23.15" customHeight="1"/>
  <cols>
    <col min="1" max="31" width="4.54296875" style="1" customWidth="1"/>
    <col min="32" max="16384" width="9" style="1"/>
  </cols>
  <sheetData>
    <row r="1" spans="1:26" ht="23.25" customHeight="1">
      <c r="A1" s="1" t="s">
        <v>35</v>
      </c>
    </row>
    <row r="2" spans="1:26" ht="23.25" customHeight="1" thickBot="1">
      <c r="A2" s="279" t="s">
        <v>14</v>
      </c>
      <c r="B2" s="279"/>
      <c r="C2" s="279"/>
      <c r="D2" s="279"/>
      <c r="E2" s="265" t="s">
        <v>36</v>
      </c>
      <c r="F2" s="266"/>
      <c r="G2" s="266"/>
      <c r="H2" s="266"/>
      <c r="I2" s="266"/>
      <c r="J2" s="266"/>
      <c r="K2" s="266"/>
      <c r="L2" s="266"/>
      <c r="M2" s="266"/>
      <c r="N2" s="265" t="s">
        <v>37</v>
      </c>
      <c r="O2" s="266"/>
      <c r="P2" s="266"/>
      <c r="Q2" s="266"/>
      <c r="R2" s="266"/>
      <c r="S2" s="266"/>
      <c r="T2" s="266"/>
      <c r="U2" s="266"/>
      <c r="V2" s="280"/>
    </row>
    <row r="3" spans="1:26" ht="23.25" customHeight="1" thickBot="1">
      <c r="A3" s="283" t="s">
        <v>38</v>
      </c>
      <c r="B3" s="283"/>
      <c r="C3" s="283"/>
      <c r="D3" s="283"/>
      <c r="E3" s="285"/>
      <c r="F3" s="286"/>
      <c r="G3" s="286"/>
      <c r="H3" s="286"/>
      <c r="I3" s="18" t="s">
        <v>39</v>
      </c>
      <c r="J3" s="287"/>
      <c r="K3" s="288"/>
      <c r="L3" s="288"/>
      <c r="M3" s="289"/>
      <c r="N3" s="285"/>
      <c r="O3" s="286"/>
      <c r="P3" s="286"/>
      <c r="Q3" s="286"/>
      <c r="R3" s="18" t="s">
        <v>39</v>
      </c>
      <c r="S3" s="306"/>
      <c r="T3" s="286"/>
      <c r="U3" s="286"/>
      <c r="V3" s="307"/>
    </row>
    <row r="4" spans="1:26" ht="23.25" customHeight="1">
      <c r="A4" s="281" t="s">
        <v>40</v>
      </c>
      <c r="B4" s="281"/>
      <c r="C4" s="284" t="s">
        <v>41</v>
      </c>
      <c r="D4" s="284"/>
      <c r="E4" s="290"/>
      <c r="F4" s="291"/>
      <c r="G4" s="291"/>
      <c r="H4" s="291"/>
      <c r="I4" s="33" t="s">
        <v>39</v>
      </c>
      <c r="J4" s="298"/>
      <c r="K4" s="291"/>
      <c r="L4" s="291"/>
      <c r="M4" s="299"/>
      <c r="N4" s="290"/>
      <c r="O4" s="291"/>
      <c r="P4" s="291"/>
      <c r="Q4" s="291"/>
      <c r="R4" s="33" t="s">
        <v>39</v>
      </c>
      <c r="S4" s="298"/>
      <c r="T4" s="291"/>
      <c r="U4" s="291"/>
      <c r="V4" s="299"/>
    </row>
    <row r="5" spans="1:26" ht="23.25" customHeight="1">
      <c r="A5" s="282"/>
      <c r="B5" s="282"/>
      <c r="C5" s="269" t="s">
        <v>42</v>
      </c>
      <c r="D5" s="269"/>
      <c r="E5" s="292"/>
      <c r="F5" s="293"/>
      <c r="G5" s="293"/>
      <c r="H5" s="293"/>
      <c r="I5" s="35" t="s">
        <v>39</v>
      </c>
      <c r="J5" s="300"/>
      <c r="K5" s="293"/>
      <c r="L5" s="293"/>
      <c r="M5" s="301"/>
      <c r="N5" s="292"/>
      <c r="O5" s="293"/>
      <c r="P5" s="293"/>
      <c r="Q5" s="293"/>
      <c r="R5" s="35" t="s">
        <v>39</v>
      </c>
      <c r="S5" s="300"/>
      <c r="T5" s="293"/>
      <c r="U5" s="293"/>
      <c r="V5" s="301"/>
    </row>
    <row r="6" spans="1:26" ht="23.25" customHeight="1">
      <c r="A6" s="282"/>
      <c r="B6" s="282"/>
      <c r="C6" s="269"/>
      <c r="D6" s="269"/>
      <c r="E6" s="294"/>
      <c r="F6" s="295"/>
      <c r="G6" s="295"/>
      <c r="H6" s="295"/>
      <c r="I6" s="24" t="s">
        <v>39</v>
      </c>
      <c r="J6" s="302"/>
      <c r="K6" s="295"/>
      <c r="L6" s="295"/>
      <c r="M6" s="303"/>
      <c r="N6" s="294"/>
      <c r="O6" s="295"/>
      <c r="P6" s="295"/>
      <c r="Q6" s="295"/>
      <c r="R6" s="24" t="s">
        <v>39</v>
      </c>
      <c r="S6" s="302"/>
      <c r="T6" s="295"/>
      <c r="U6" s="295"/>
      <c r="V6" s="303"/>
    </row>
    <row r="7" spans="1:26" ht="23.25" customHeight="1">
      <c r="A7" s="282" t="s">
        <v>43</v>
      </c>
      <c r="B7" s="282"/>
      <c r="C7" s="269" t="s">
        <v>41</v>
      </c>
      <c r="D7" s="269"/>
      <c r="E7" s="296"/>
      <c r="F7" s="297"/>
      <c r="G7" s="297"/>
      <c r="H7" s="297"/>
      <c r="I7" s="34" t="s">
        <v>39</v>
      </c>
      <c r="J7" s="304"/>
      <c r="K7" s="297"/>
      <c r="L7" s="297"/>
      <c r="M7" s="305"/>
      <c r="N7" s="296"/>
      <c r="O7" s="297"/>
      <c r="P7" s="297"/>
      <c r="Q7" s="297"/>
      <c r="R7" s="34" t="s">
        <v>39</v>
      </c>
      <c r="S7" s="304"/>
      <c r="T7" s="297"/>
      <c r="U7" s="297"/>
      <c r="V7" s="305"/>
    </row>
    <row r="8" spans="1:26" ht="23.25" customHeight="1">
      <c r="A8" s="282"/>
      <c r="B8" s="282"/>
      <c r="C8" s="269" t="s">
        <v>42</v>
      </c>
      <c r="D8" s="269"/>
      <c r="E8" s="292"/>
      <c r="F8" s="293"/>
      <c r="G8" s="293"/>
      <c r="H8" s="293"/>
      <c r="I8" s="35" t="s">
        <v>39</v>
      </c>
      <c r="J8" s="300"/>
      <c r="K8" s="293"/>
      <c r="L8" s="293"/>
      <c r="M8" s="301"/>
      <c r="N8" s="292"/>
      <c r="O8" s="293"/>
      <c r="P8" s="293"/>
      <c r="Q8" s="293"/>
      <c r="R8" s="35" t="s">
        <v>39</v>
      </c>
      <c r="S8" s="300"/>
      <c r="T8" s="293"/>
      <c r="U8" s="293"/>
      <c r="V8" s="301"/>
    </row>
    <row r="9" spans="1:26" ht="23.25" customHeight="1">
      <c r="A9" s="282"/>
      <c r="B9" s="282"/>
      <c r="C9" s="269"/>
      <c r="D9" s="269"/>
      <c r="E9" s="294"/>
      <c r="F9" s="295"/>
      <c r="G9" s="295"/>
      <c r="H9" s="295"/>
      <c r="I9" s="24" t="s">
        <v>39</v>
      </c>
      <c r="J9" s="302"/>
      <c r="K9" s="295"/>
      <c r="L9" s="295"/>
      <c r="M9" s="303"/>
      <c r="N9" s="294"/>
      <c r="O9" s="295"/>
      <c r="P9" s="295"/>
      <c r="Q9" s="295"/>
      <c r="R9" s="24" t="s">
        <v>39</v>
      </c>
      <c r="S9" s="302"/>
      <c r="T9" s="295"/>
      <c r="U9" s="295"/>
      <c r="V9" s="303"/>
    </row>
    <row r="10" spans="1:26" ht="25" customHeight="1"/>
    <row r="11" spans="1:26" ht="23.25" customHeight="1">
      <c r="A11" s="1" t="s">
        <v>44</v>
      </c>
    </row>
    <row r="12" spans="1:26" ht="23.25" customHeight="1">
      <c r="A12" s="269" t="s">
        <v>14</v>
      </c>
      <c r="B12" s="269"/>
      <c r="C12" s="269"/>
      <c r="D12" s="269"/>
      <c r="E12" s="269" t="s">
        <v>3</v>
      </c>
      <c r="F12" s="269"/>
      <c r="G12" s="269"/>
      <c r="H12" s="269"/>
      <c r="I12" s="269"/>
      <c r="J12" s="269" t="s">
        <v>45</v>
      </c>
      <c r="K12" s="269"/>
      <c r="L12" s="269"/>
      <c r="M12" s="269"/>
      <c r="N12" s="269"/>
      <c r="O12" s="269"/>
      <c r="P12" s="269"/>
      <c r="Q12" s="269"/>
      <c r="R12" s="265" t="s">
        <v>46</v>
      </c>
      <c r="S12" s="266"/>
      <c r="T12" s="266"/>
      <c r="U12" s="266"/>
      <c r="V12" s="266"/>
      <c r="W12" s="266"/>
      <c r="X12" s="266"/>
      <c r="Y12" s="266"/>
      <c r="Z12" s="308"/>
    </row>
    <row r="13" spans="1:26" ht="23.25" customHeight="1">
      <c r="A13" s="269" t="s">
        <v>47</v>
      </c>
      <c r="B13" s="269"/>
      <c r="C13" s="269"/>
      <c r="D13" s="269"/>
      <c r="E13" s="269"/>
      <c r="F13" s="269"/>
      <c r="G13" s="269"/>
      <c r="H13" s="269"/>
      <c r="I13" s="269"/>
      <c r="J13" s="269"/>
      <c r="K13" s="269"/>
      <c r="L13" s="269"/>
      <c r="M13" s="269"/>
      <c r="N13" s="269"/>
      <c r="O13" s="269"/>
      <c r="P13" s="269"/>
      <c r="Q13" s="269"/>
      <c r="R13" s="274"/>
      <c r="S13" s="275"/>
      <c r="T13" s="276"/>
      <c r="U13" s="276"/>
      <c r="V13" s="276"/>
      <c r="W13" s="276"/>
      <c r="X13" s="276"/>
      <c r="Y13" s="270" t="s">
        <v>39</v>
      </c>
      <c r="Z13" s="271"/>
    </row>
    <row r="14" spans="1:26" ht="23.25" customHeight="1">
      <c r="A14" s="269" t="s">
        <v>48</v>
      </c>
      <c r="B14" s="269"/>
      <c r="C14" s="269"/>
      <c r="D14" s="269"/>
      <c r="E14" s="269"/>
      <c r="F14" s="269"/>
      <c r="G14" s="269"/>
      <c r="H14" s="269"/>
      <c r="I14" s="269"/>
      <c r="J14" s="269"/>
      <c r="K14" s="269"/>
      <c r="L14" s="269"/>
      <c r="M14" s="269"/>
      <c r="N14" s="269"/>
      <c r="O14" s="269"/>
      <c r="P14" s="269"/>
      <c r="Q14" s="269"/>
      <c r="R14" s="274"/>
      <c r="S14" s="275"/>
      <c r="T14" s="276"/>
      <c r="U14" s="276"/>
      <c r="V14" s="276"/>
      <c r="W14" s="276"/>
      <c r="X14" s="276"/>
      <c r="Y14" s="270" t="s">
        <v>39</v>
      </c>
      <c r="Z14" s="271"/>
    </row>
    <row r="15" spans="1:26" ht="25" customHeight="1"/>
    <row r="16" spans="1:26" ht="23.25" customHeight="1">
      <c r="A16" s="1" t="s">
        <v>49</v>
      </c>
    </row>
    <row r="17" spans="1:31" ht="23.25" customHeight="1">
      <c r="A17" s="269" t="s">
        <v>50</v>
      </c>
      <c r="B17" s="269"/>
      <c r="C17" s="269"/>
      <c r="D17" s="269"/>
      <c r="E17" s="161" t="s">
        <v>2</v>
      </c>
      <c r="F17" s="230"/>
      <c r="G17" s="229"/>
      <c r="H17" s="229"/>
      <c r="I17" s="229"/>
      <c r="J17" s="229"/>
      <c r="K17" s="230"/>
      <c r="L17" s="161" t="s">
        <v>3</v>
      </c>
      <c r="M17" s="230"/>
      <c r="N17" s="229"/>
      <c r="O17" s="272"/>
      <c r="P17" s="272"/>
      <c r="Q17" s="272"/>
      <c r="R17" s="272"/>
      <c r="S17" s="273"/>
      <c r="V17" s="17"/>
      <c r="W17" s="17"/>
      <c r="X17" s="17"/>
      <c r="Y17" s="17"/>
      <c r="Z17" s="17"/>
      <c r="AA17" s="17"/>
      <c r="AB17" s="17"/>
      <c r="AC17" s="17"/>
      <c r="AD17" s="17"/>
      <c r="AE17" s="17"/>
    </row>
    <row r="18" spans="1:31" ht="23.25" customHeight="1">
      <c r="A18" s="269" t="s">
        <v>51</v>
      </c>
      <c r="B18" s="269"/>
      <c r="C18" s="269"/>
      <c r="D18" s="269"/>
      <c r="E18" s="161" t="s">
        <v>2</v>
      </c>
      <c r="F18" s="230"/>
      <c r="G18" s="229"/>
      <c r="H18" s="229"/>
      <c r="I18" s="229"/>
      <c r="J18" s="229"/>
      <c r="K18" s="230"/>
      <c r="L18" s="161" t="s">
        <v>3</v>
      </c>
      <c r="M18" s="230"/>
      <c r="N18" s="229"/>
      <c r="O18" s="272"/>
      <c r="P18" s="272"/>
      <c r="Q18" s="272"/>
      <c r="R18" s="272"/>
      <c r="S18" s="273"/>
      <c r="V18" s="17"/>
      <c r="W18" s="17"/>
      <c r="X18" s="17"/>
      <c r="Y18" s="17"/>
      <c r="Z18" s="17"/>
      <c r="AA18" s="17"/>
      <c r="AB18" s="17"/>
    </row>
    <row r="19" spans="1:31" ht="23.25" customHeight="1">
      <c r="A19" s="265" t="s">
        <v>52</v>
      </c>
      <c r="B19" s="266"/>
      <c r="C19" s="266"/>
      <c r="D19" s="266"/>
      <c r="E19" s="161" t="s">
        <v>53</v>
      </c>
      <c r="F19" s="230"/>
      <c r="G19" s="229"/>
      <c r="H19" s="229"/>
      <c r="I19" s="229"/>
      <c r="J19" s="229"/>
      <c r="K19" s="230"/>
      <c r="L19" s="161" t="s">
        <v>3</v>
      </c>
      <c r="M19" s="230"/>
      <c r="N19" s="229"/>
      <c r="O19" s="272"/>
      <c r="P19" s="272"/>
      <c r="Q19" s="272"/>
      <c r="R19" s="272"/>
      <c r="S19" s="273"/>
      <c r="T19" s="32"/>
      <c r="U19" s="42"/>
      <c r="V19" s="42"/>
      <c r="W19" s="42"/>
      <c r="X19" s="42"/>
      <c r="Y19" s="42"/>
      <c r="Z19" s="42"/>
    </row>
    <row r="20" spans="1:31" ht="23.25" customHeight="1">
      <c r="A20" s="277"/>
      <c r="B20" s="278"/>
      <c r="C20" s="278"/>
      <c r="D20" s="278"/>
      <c r="E20" s="161" t="s">
        <v>53</v>
      </c>
      <c r="F20" s="230"/>
      <c r="G20" s="229"/>
      <c r="H20" s="229"/>
      <c r="I20" s="229"/>
      <c r="J20" s="229"/>
      <c r="K20" s="230"/>
      <c r="L20" s="161" t="s">
        <v>3</v>
      </c>
      <c r="M20" s="230"/>
      <c r="N20" s="229"/>
      <c r="O20" s="272"/>
      <c r="P20" s="272"/>
      <c r="Q20" s="272"/>
      <c r="R20" s="272"/>
      <c r="S20" s="273"/>
      <c r="T20" s="32"/>
      <c r="U20" s="42"/>
      <c r="V20" s="42"/>
      <c r="W20" s="42"/>
      <c r="X20" s="42"/>
      <c r="Y20" s="42"/>
      <c r="Z20" s="42"/>
    </row>
    <row r="21" spans="1:31" ht="18" customHeight="1">
      <c r="E21" s="3" t="s">
        <v>54</v>
      </c>
    </row>
    <row r="22" spans="1:31" ht="23.15" customHeight="1">
      <c r="E22" s="107" t="s">
        <v>55</v>
      </c>
    </row>
    <row r="23" spans="1:31" ht="23.15" customHeight="1">
      <c r="A23" s="1" t="s">
        <v>56</v>
      </c>
      <c r="E23" s="3"/>
    </row>
    <row r="24" spans="1:31" ht="23.15" customHeight="1">
      <c r="A24" s="161" t="s">
        <v>2</v>
      </c>
      <c r="B24" s="230"/>
      <c r="C24" s="161"/>
      <c r="D24" s="229"/>
      <c r="E24" s="229"/>
      <c r="F24" s="229"/>
      <c r="G24" s="230"/>
      <c r="H24" s="161" t="s">
        <v>3</v>
      </c>
      <c r="I24" s="230"/>
      <c r="J24" s="161"/>
      <c r="K24" s="229"/>
      <c r="L24" s="229"/>
      <c r="M24" s="229"/>
      <c r="N24" s="229"/>
      <c r="O24" s="230"/>
    </row>
  </sheetData>
  <mergeCells count="75">
    <mergeCell ref="N8:Q8"/>
    <mergeCell ref="N9:Q9"/>
    <mergeCell ref="S8:V8"/>
    <mergeCell ref="S9:V9"/>
    <mergeCell ref="R12:Z12"/>
    <mergeCell ref="S3:V3"/>
    <mergeCell ref="S4:V4"/>
    <mergeCell ref="S5:V5"/>
    <mergeCell ref="S6:V6"/>
    <mergeCell ref="S7:V7"/>
    <mergeCell ref="N3:Q3"/>
    <mergeCell ref="N4:Q4"/>
    <mergeCell ref="N5:Q5"/>
    <mergeCell ref="N6:Q6"/>
    <mergeCell ref="N7:Q7"/>
    <mergeCell ref="E6:H6"/>
    <mergeCell ref="E7:H7"/>
    <mergeCell ref="E8:H8"/>
    <mergeCell ref="E9:H9"/>
    <mergeCell ref="J4:M4"/>
    <mergeCell ref="J5:M5"/>
    <mergeCell ref="J6:M6"/>
    <mergeCell ref="J7:M7"/>
    <mergeCell ref="J8:M8"/>
    <mergeCell ref="J9:M9"/>
    <mergeCell ref="A2:D2"/>
    <mergeCell ref="E2:M2"/>
    <mergeCell ref="N2:V2"/>
    <mergeCell ref="A12:D12"/>
    <mergeCell ref="E12:I12"/>
    <mergeCell ref="J12:Q12"/>
    <mergeCell ref="A4:B6"/>
    <mergeCell ref="A7:B9"/>
    <mergeCell ref="A3:D3"/>
    <mergeCell ref="C4:D4"/>
    <mergeCell ref="C5:D6"/>
    <mergeCell ref="C7:D7"/>
    <mergeCell ref="E3:H3"/>
    <mergeCell ref="J3:M3"/>
    <mergeCell ref="E4:H4"/>
    <mergeCell ref="E5:H5"/>
    <mergeCell ref="C8:D9"/>
    <mergeCell ref="A18:D18"/>
    <mergeCell ref="A19:D20"/>
    <mergeCell ref="A17:D17"/>
    <mergeCell ref="E17:F17"/>
    <mergeCell ref="A14:D14"/>
    <mergeCell ref="E14:I14"/>
    <mergeCell ref="E18:F18"/>
    <mergeCell ref="G18:K18"/>
    <mergeCell ref="J14:Q14"/>
    <mergeCell ref="E19:F19"/>
    <mergeCell ref="G19:K19"/>
    <mergeCell ref="E20:F20"/>
    <mergeCell ref="G20:K20"/>
    <mergeCell ref="L19:M19"/>
    <mergeCell ref="N19:S19"/>
    <mergeCell ref="Y13:Z13"/>
    <mergeCell ref="L20:M20"/>
    <mergeCell ref="N20:S20"/>
    <mergeCell ref="G17:K17"/>
    <mergeCell ref="L17:M17"/>
    <mergeCell ref="N17:S17"/>
    <mergeCell ref="L18:M18"/>
    <mergeCell ref="N18:S18"/>
    <mergeCell ref="Y14:Z14"/>
    <mergeCell ref="R13:X13"/>
    <mergeCell ref="R14:X14"/>
    <mergeCell ref="J24:O24"/>
    <mergeCell ref="A24:B24"/>
    <mergeCell ref="C24:G24"/>
    <mergeCell ref="H24:I24"/>
    <mergeCell ref="A13:D13"/>
    <mergeCell ref="E13:I13"/>
    <mergeCell ref="J13:Q13"/>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U68"/>
  <sheetViews>
    <sheetView showGridLines="0" view="pageBreakPreview" zoomScaleNormal="100" zoomScaleSheetLayoutView="100" workbookViewId="0"/>
  </sheetViews>
  <sheetFormatPr defaultColWidth="9" defaultRowHeight="25" customHeight="1"/>
  <cols>
    <col min="1" max="1" width="3.54296875" style="1" customWidth="1"/>
    <col min="2" max="2" width="14.81640625" style="1" customWidth="1"/>
    <col min="3" max="3" width="21.81640625" style="1" customWidth="1"/>
    <col min="4" max="4" width="7.54296875" style="1" customWidth="1"/>
    <col min="5" max="7" width="6.81640625" style="1" customWidth="1"/>
    <col min="8" max="9" width="9.1796875" style="1" customWidth="1"/>
    <col min="10" max="10" width="10.1796875" style="1" customWidth="1"/>
    <col min="11" max="12" width="7.54296875" style="1" customWidth="1"/>
    <col min="13" max="13" width="25.54296875" style="1" customWidth="1"/>
    <col min="14" max="14" width="5.54296875" style="1" customWidth="1"/>
    <col min="15" max="16384" width="9" style="1"/>
  </cols>
  <sheetData>
    <row r="1" spans="1:21" ht="42.65" customHeight="1">
      <c r="A1" s="1" t="s">
        <v>57</v>
      </c>
      <c r="E1" s="155"/>
      <c r="F1" s="155"/>
      <c r="G1" s="155"/>
      <c r="H1" s="155"/>
      <c r="I1" s="155"/>
      <c r="J1" s="155"/>
      <c r="K1" s="155"/>
      <c r="L1" s="155"/>
      <c r="M1" s="155"/>
      <c r="N1" s="118"/>
      <c r="O1" s="309"/>
      <c r="P1" s="309"/>
      <c r="Q1" s="309"/>
      <c r="R1" s="309"/>
      <c r="S1" s="309"/>
      <c r="T1" s="309"/>
      <c r="U1" s="309"/>
    </row>
    <row r="2" spans="1:21" ht="13.4" customHeight="1">
      <c r="D2"/>
      <c r="J2" s="147"/>
      <c r="K2" s="147"/>
      <c r="L2" s="147"/>
      <c r="M2" s="147"/>
      <c r="N2" s="147"/>
      <c r="O2" s="1" t="s">
        <v>58</v>
      </c>
    </row>
    <row r="3" spans="1:21" ht="33.65" customHeight="1">
      <c r="A3" s="310" t="s">
        <v>59</v>
      </c>
      <c r="B3" s="312" t="s">
        <v>60</v>
      </c>
      <c r="C3" s="312" t="s">
        <v>61</v>
      </c>
      <c r="D3" s="312" t="s">
        <v>62</v>
      </c>
      <c r="E3" s="318" t="s">
        <v>63</v>
      </c>
      <c r="F3" s="319"/>
      <c r="G3" s="320"/>
      <c r="H3" s="316" t="s">
        <v>64</v>
      </c>
      <c r="I3" s="317"/>
      <c r="J3" s="321" t="s">
        <v>65</v>
      </c>
      <c r="K3" s="323" t="s">
        <v>66</v>
      </c>
      <c r="L3" s="323"/>
      <c r="M3" s="323" t="s">
        <v>67</v>
      </c>
      <c r="N3" s="314" t="s">
        <v>205</v>
      </c>
    </row>
    <row r="4" spans="1:21" ht="34.4" customHeight="1">
      <c r="A4" s="311"/>
      <c r="B4" s="313"/>
      <c r="C4" s="313"/>
      <c r="D4" s="313"/>
      <c r="E4" s="148" t="s">
        <v>68</v>
      </c>
      <c r="F4" s="149" t="s">
        <v>69</v>
      </c>
      <c r="G4" s="150" t="s">
        <v>70</v>
      </c>
      <c r="H4" s="151" t="s">
        <v>71</v>
      </c>
      <c r="I4" s="150" t="s">
        <v>72</v>
      </c>
      <c r="J4" s="322"/>
      <c r="K4" s="281"/>
      <c r="L4" s="281"/>
      <c r="M4" s="281"/>
      <c r="N4" s="315"/>
    </row>
    <row r="5" spans="1:21" ht="27" customHeight="1">
      <c r="A5" s="87">
        <v>1</v>
      </c>
      <c r="B5" s="27"/>
      <c r="C5" s="27"/>
      <c r="D5" s="27"/>
      <c r="E5" s="29"/>
      <c r="F5" s="154"/>
      <c r="G5" s="154"/>
      <c r="H5" s="29"/>
      <c r="I5" s="29"/>
      <c r="J5" s="27"/>
      <c r="K5" s="26"/>
      <c r="L5" s="16"/>
      <c r="M5" s="28"/>
      <c r="N5" s="153"/>
    </row>
    <row r="6" spans="1:21" ht="27" customHeight="1">
      <c r="A6" s="87">
        <f>A5+1</f>
        <v>2</v>
      </c>
      <c r="B6" s="27"/>
      <c r="C6" s="27"/>
      <c r="D6" s="27"/>
      <c r="E6" s="154"/>
      <c r="F6" s="154"/>
      <c r="G6" s="154"/>
      <c r="H6" s="29"/>
      <c r="I6" s="29"/>
      <c r="J6" s="152"/>
      <c r="K6" s="26"/>
      <c r="L6" s="16"/>
      <c r="M6" s="29"/>
      <c r="N6" s="87"/>
    </row>
    <row r="7" spans="1:21" ht="27" customHeight="1">
      <c r="A7" s="87">
        <f t="shared" ref="A7:A44" si="0">A6+1</f>
        <v>3</v>
      </c>
      <c r="B7" s="27"/>
      <c r="C7" s="27"/>
      <c r="D7" s="27"/>
      <c r="E7" s="154"/>
      <c r="F7" s="154"/>
      <c r="G7" s="154"/>
      <c r="H7" s="29"/>
      <c r="I7" s="29"/>
      <c r="J7" s="152"/>
      <c r="K7" s="26"/>
      <c r="L7" s="16"/>
      <c r="M7" s="29"/>
      <c r="N7" s="153"/>
    </row>
    <row r="8" spans="1:21" ht="27" customHeight="1">
      <c r="A8" s="87">
        <f t="shared" si="0"/>
        <v>4</v>
      </c>
      <c r="B8" s="27"/>
      <c r="C8" s="27"/>
      <c r="D8" s="27"/>
      <c r="E8" s="154"/>
      <c r="F8" s="154"/>
      <c r="G8" s="154"/>
      <c r="H8" s="29"/>
      <c r="I8" s="29"/>
      <c r="J8" s="152"/>
      <c r="K8" s="26"/>
      <c r="L8" s="16"/>
      <c r="M8" s="29"/>
      <c r="N8" s="153"/>
    </row>
    <row r="9" spans="1:21" ht="27" customHeight="1">
      <c r="A9" s="87">
        <f t="shared" si="0"/>
        <v>5</v>
      </c>
      <c r="B9" s="27"/>
      <c r="C9" s="27"/>
      <c r="D9" s="27"/>
      <c r="E9" s="154"/>
      <c r="F9" s="154"/>
      <c r="G9" s="154"/>
      <c r="H9" s="29"/>
      <c r="I9" s="29"/>
      <c r="J9" s="152"/>
      <c r="K9" s="26"/>
      <c r="L9" s="16"/>
      <c r="M9" s="29"/>
      <c r="N9" s="153"/>
      <c r="P9" s="1" t="s">
        <v>206</v>
      </c>
    </row>
    <row r="10" spans="1:21" ht="27" customHeight="1">
      <c r="A10" s="87">
        <f t="shared" si="0"/>
        <v>6</v>
      </c>
      <c r="B10" s="27"/>
      <c r="C10" s="27"/>
      <c r="D10" s="27"/>
      <c r="E10" s="154"/>
      <c r="F10" s="154"/>
      <c r="G10" s="154"/>
      <c r="H10" s="29"/>
      <c r="I10" s="29"/>
      <c r="J10" s="152"/>
      <c r="K10" s="26"/>
      <c r="L10" s="16"/>
      <c r="M10" s="29"/>
      <c r="N10" s="153"/>
      <c r="P10" s="1" t="s">
        <v>207</v>
      </c>
    </row>
    <row r="11" spans="1:21" ht="27" customHeight="1">
      <c r="A11" s="87">
        <f t="shared" si="0"/>
        <v>7</v>
      </c>
      <c r="B11" s="27"/>
      <c r="C11" s="27"/>
      <c r="D11" s="27"/>
      <c r="E11" s="154"/>
      <c r="F11" s="154"/>
      <c r="G11" s="154"/>
      <c r="H11" s="29"/>
      <c r="I11" s="29"/>
      <c r="J11" s="152"/>
      <c r="K11" s="26"/>
      <c r="L11" s="16"/>
      <c r="M11" s="29"/>
      <c r="N11" s="153"/>
    </row>
    <row r="12" spans="1:21" ht="27" customHeight="1">
      <c r="A12" s="87">
        <f t="shared" si="0"/>
        <v>8</v>
      </c>
      <c r="B12" s="27"/>
      <c r="C12" s="27"/>
      <c r="D12" s="27"/>
      <c r="E12" s="154"/>
      <c r="F12" s="154"/>
      <c r="G12" s="154"/>
      <c r="H12" s="29"/>
      <c r="I12" s="29"/>
      <c r="J12" s="152"/>
      <c r="K12" s="26"/>
      <c r="L12" s="16"/>
      <c r="M12" s="29"/>
      <c r="N12" s="153"/>
    </row>
    <row r="13" spans="1:21" ht="27" customHeight="1">
      <c r="A13" s="87">
        <f t="shared" si="0"/>
        <v>9</v>
      </c>
      <c r="B13" s="27"/>
      <c r="C13" s="27"/>
      <c r="D13" s="27"/>
      <c r="E13" s="154"/>
      <c r="F13" s="154"/>
      <c r="G13" s="154"/>
      <c r="H13" s="29"/>
      <c r="I13" s="29"/>
      <c r="J13" s="152"/>
      <c r="K13" s="26"/>
      <c r="L13" s="16"/>
      <c r="M13" s="29"/>
      <c r="N13" s="153"/>
    </row>
    <row r="14" spans="1:21" ht="27" customHeight="1">
      <c r="A14" s="87">
        <f t="shared" si="0"/>
        <v>10</v>
      </c>
      <c r="B14" s="27"/>
      <c r="C14" s="27"/>
      <c r="D14" s="27"/>
      <c r="E14" s="154"/>
      <c r="F14" s="154"/>
      <c r="G14" s="154"/>
      <c r="H14" s="29"/>
      <c r="I14" s="29"/>
      <c r="J14" s="152"/>
      <c r="K14" s="26"/>
      <c r="L14" s="16"/>
      <c r="M14" s="29"/>
      <c r="N14" s="153"/>
    </row>
    <row r="15" spans="1:21" ht="27" customHeight="1">
      <c r="A15" s="87">
        <f t="shared" si="0"/>
        <v>11</v>
      </c>
      <c r="B15" s="27"/>
      <c r="C15" s="27"/>
      <c r="D15" s="27"/>
      <c r="E15" s="154"/>
      <c r="F15" s="154"/>
      <c r="G15" s="154"/>
      <c r="H15" s="29"/>
      <c r="I15" s="29"/>
      <c r="J15" s="152"/>
      <c r="K15" s="26"/>
      <c r="L15" s="16"/>
      <c r="M15" s="29"/>
      <c r="N15" s="153"/>
    </row>
    <row r="16" spans="1:21" ht="27" customHeight="1">
      <c r="A16" s="87">
        <f t="shared" si="0"/>
        <v>12</v>
      </c>
      <c r="B16" s="27"/>
      <c r="C16" s="27"/>
      <c r="D16" s="27"/>
      <c r="E16" s="154"/>
      <c r="F16" s="154"/>
      <c r="G16" s="154"/>
      <c r="H16" s="29"/>
      <c r="I16" s="29"/>
      <c r="J16" s="152"/>
      <c r="K16" s="26"/>
      <c r="L16" s="16"/>
      <c r="M16" s="29"/>
      <c r="N16" s="153"/>
    </row>
    <row r="17" spans="1:14" ht="27" customHeight="1">
      <c r="A17" s="87">
        <f t="shared" si="0"/>
        <v>13</v>
      </c>
      <c r="B17" s="27"/>
      <c r="C17" s="27"/>
      <c r="D17" s="27"/>
      <c r="E17" s="154"/>
      <c r="F17" s="154"/>
      <c r="G17" s="154"/>
      <c r="H17" s="29"/>
      <c r="I17" s="29"/>
      <c r="J17" s="152"/>
      <c r="K17" s="26"/>
      <c r="L17" s="16"/>
      <c r="M17" s="29"/>
      <c r="N17" s="153"/>
    </row>
    <row r="18" spans="1:14" ht="27" customHeight="1">
      <c r="A18" s="87">
        <f t="shared" si="0"/>
        <v>14</v>
      </c>
      <c r="B18" s="27"/>
      <c r="C18" s="27"/>
      <c r="D18" s="27"/>
      <c r="E18" s="154"/>
      <c r="F18" s="154"/>
      <c r="G18" s="154"/>
      <c r="H18" s="29"/>
      <c r="I18" s="29"/>
      <c r="J18" s="152"/>
      <c r="K18" s="26"/>
      <c r="L18" s="16"/>
      <c r="M18" s="29"/>
      <c r="N18" s="153"/>
    </row>
    <row r="19" spans="1:14" ht="27" customHeight="1">
      <c r="A19" s="87">
        <f t="shared" si="0"/>
        <v>15</v>
      </c>
      <c r="B19" s="27"/>
      <c r="C19" s="27"/>
      <c r="D19" s="27"/>
      <c r="E19" s="154"/>
      <c r="F19" s="154"/>
      <c r="G19" s="154"/>
      <c r="H19" s="29"/>
      <c r="I19" s="29"/>
      <c r="J19" s="152"/>
      <c r="K19" s="26"/>
      <c r="L19" s="16"/>
      <c r="M19" s="29"/>
      <c r="N19" s="153"/>
    </row>
    <row r="20" spans="1:14" ht="27" customHeight="1">
      <c r="A20" s="87">
        <f t="shared" si="0"/>
        <v>16</v>
      </c>
      <c r="B20" s="27"/>
      <c r="C20" s="27"/>
      <c r="D20" s="27"/>
      <c r="E20" s="154"/>
      <c r="F20" s="154"/>
      <c r="G20" s="154"/>
      <c r="H20" s="29"/>
      <c r="I20" s="29"/>
      <c r="J20" s="152"/>
      <c r="K20" s="26"/>
      <c r="L20" s="16"/>
      <c r="M20" s="29"/>
      <c r="N20" s="153"/>
    </row>
    <row r="21" spans="1:14" ht="27" customHeight="1">
      <c r="A21" s="87">
        <f t="shared" si="0"/>
        <v>17</v>
      </c>
      <c r="B21" s="27"/>
      <c r="C21" s="27"/>
      <c r="D21" s="27"/>
      <c r="E21" s="154"/>
      <c r="F21" s="154"/>
      <c r="G21" s="154"/>
      <c r="H21" s="29"/>
      <c r="I21" s="29"/>
      <c r="J21" s="152"/>
      <c r="K21" s="26"/>
      <c r="L21" s="16"/>
      <c r="M21" s="29"/>
      <c r="N21" s="153"/>
    </row>
    <row r="22" spans="1:14" ht="27" customHeight="1">
      <c r="A22" s="87">
        <f t="shared" si="0"/>
        <v>18</v>
      </c>
      <c r="B22" s="27"/>
      <c r="C22" s="27"/>
      <c r="D22" s="27"/>
      <c r="E22" s="154"/>
      <c r="F22" s="154"/>
      <c r="G22" s="154"/>
      <c r="H22" s="29"/>
      <c r="I22" s="29"/>
      <c r="J22" s="152"/>
      <c r="K22" s="26"/>
      <c r="L22" s="16"/>
      <c r="M22" s="29"/>
      <c r="N22" s="153"/>
    </row>
    <row r="23" spans="1:14" ht="27" customHeight="1">
      <c r="A23" s="87">
        <f t="shared" si="0"/>
        <v>19</v>
      </c>
      <c r="B23" s="27"/>
      <c r="C23" s="27"/>
      <c r="D23" s="27"/>
      <c r="E23" s="154"/>
      <c r="F23" s="154"/>
      <c r="G23" s="154"/>
      <c r="H23" s="29"/>
      <c r="I23" s="29"/>
      <c r="J23" s="152"/>
      <c r="K23" s="26"/>
      <c r="L23" s="16"/>
      <c r="M23" s="29"/>
      <c r="N23" s="153"/>
    </row>
    <row r="24" spans="1:14" ht="27" customHeight="1">
      <c r="A24" s="87">
        <f t="shared" si="0"/>
        <v>20</v>
      </c>
      <c r="B24" s="27"/>
      <c r="C24" s="27"/>
      <c r="D24" s="27"/>
      <c r="E24" s="154"/>
      <c r="F24" s="154"/>
      <c r="G24" s="154"/>
      <c r="H24" s="29"/>
      <c r="I24" s="29"/>
      <c r="J24" s="152"/>
      <c r="K24" s="26"/>
      <c r="L24" s="16"/>
      <c r="M24" s="29"/>
      <c r="N24" s="153"/>
    </row>
    <row r="25" spans="1:14" ht="27" customHeight="1">
      <c r="A25" s="87">
        <f t="shared" si="0"/>
        <v>21</v>
      </c>
      <c r="B25" s="27"/>
      <c r="C25" s="27"/>
      <c r="D25" s="27"/>
      <c r="E25" s="154"/>
      <c r="F25" s="154"/>
      <c r="G25" s="154"/>
      <c r="H25" s="29"/>
      <c r="I25" s="29"/>
      <c r="J25" s="152"/>
      <c r="K25" s="26"/>
      <c r="L25" s="16"/>
      <c r="M25" s="29"/>
      <c r="N25" s="153"/>
    </row>
    <row r="26" spans="1:14" ht="27" customHeight="1">
      <c r="A26" s="87">
        <f t="shared" si="0"/>
        <v>22</v>
      </c>
      <c r="B26" s="27"/>
      <c r="C26" s="27"/>
      <c r="D26" s="27"/>
      <c r="E26" s="154"/>
      <c r="F26" s="154"/>
      <c r="G26" s="154"/>
      <c r="H26" s="29"/>
      <c r="I26" s="29"/>
      <c r="J26" s="152"/>
      <c r="K26" s="26"/>
      <c r="L26" s="16"/>
      <c r="M26" s="29"/>
      <c r="N26" s="153"/>
    </row>
    <row r="27" spans="1:14" ht="27" customHeight="1">
      <c r="A27" s="87">
        <f t="shared" si="0"/>
        <v>23</v>
      </c>
      <c r="B27" s="27"/>
      <c r="C27" s="27"/>
      <c r="D27" s="27"/>
      <c r="E27" s="154"/>
      <c r="F27" s="154"/>
      <c r="G27" s="154"/>
      <c r="H27" s="29"/>
      <c r="I27" s="29"/>
      <c r="J27" s="152"/>
      <c r="K27" s="26"/>
      <c r="L27" s="16"/>
      <c r="M27" s="29"/>
      <c r="N27" s="153"/>
    </row>
    <row r="28" spans="1:14" ht="27" customHeight="1">
      <c r="A28" s="87">
        <f t="shared" si="0"/>
        <v>24</v>
      </c>
      <c r="B28" s="27"/>
      <c r="C28" s="27"/>
      <c r="D28" s="27"/>
      <c r="E28" s="154"/>
      <c r="F28" s="154"/>
      <c r="G28" s="154"/>
      <c r="H28" s="29"/>
      <c r="I28" s="29"/>
      <c r="J28" s="152"/>
      <c r="K28" s="26"/>
      <c r="L28" s="16"/>
      <c r="M28" s="29"/>
      <c r="N28" s="153"/>
    </row>
    <row r="29" spans="1:14" ht="27" customHeight="1">
      <c r="A29" s="87">
        <f t="shared" si="0"/>
        <v>25</v>
      </c>
      <c r="B29" s="27"/>
      <c r="C29" s="27"/>
      <c r="D29" s="27"/>
      <c r="E29" s="154"/>
      <c r="F29" s="154"/>
      <c r="G29" s="154"/>
      <c r="H29" s="29"/>
      <c r="I29" s="29"/>
      <c r="J29" s="152"/>
      <c r="K29" s="26"/>
      <c r="L29" s="16"/>
      <c r="M29" s="29"/>
      <c r="N29" s="153"/>
    </row>
    <row r="30" spans="1:14" ht="27" customHeight="1">
      <c r="A30" s="87">
        <f t="shared" si="0"/>
        <v>26</v>
      </c>
      <c r="B30" s="27"/>
      <c r="C30" s="27"/>
      <c r="D30" s="27"/>
      <c r="E30" s="154"/>
      <c r="F30" s="154"/>
      <c r="G30" s="154"/>
      <c r="H30" s="29"/>
      <c r="I30" s="29"/>
      <c r="J30" s="152"/>
      <c r="K30" s="26"/>
      <c r="L30" s="16"/>
      <c r="M30" s="29"/>
      <c r="N30" s="153"/>
    </row>
    <row r="31" spans="1:14" ht="27" customHeight="1">
      <c r="A31" s="87">
        <f t="shared" si="0"/>
        <v>27</v>
      </c>
      <c r="B31" s="27"/>
      <c r="C31" s="27"/>
      <c r="D31" s="27"/>
      <c r="E31" s="154"/>
      <c r="F31" s="154"/>
      <c r="G31" s="154"/>
      <c r="H31" s="29"/>
      <c r="I31" s="29"/>
      <c r="J31" s="152"/>
      <c r="K31" s="26"/>
      <c r="L31" s="16"/>
      <c r="M31" s="29"/>
      <c r="N31" s="153"/>
    </row>
    <row r="32" spans="1:14" ht="27" customHeight="1">
      <c r="A32" s="87">
        <f t="shared" si="0"/>
        <v>28</v>
      </c>
      <c r="B32" s="27"/>
      <c r="C32" s="27"/>
      <c r="D32" s="27"/>
      <c r="E32" s="154"/>
      <c r="F32" s="154"/>
      <c r="G32" s="154"/>
      <c r="H32" s="29"/>
      <c r="I32" s="29"/>
      <c r="J32" s="152"/>
      <c r="K32" s="26"/>
      <c r="L32" s="16"/>
      <c r="M32" s="29"/>
      <c r="N32" s="153"/>
    </row>
    <row r="33" spans="1:14" ht="27" customHeight="1">
      <c r="A33" s="87">
        <f t="shared" si="0"/>
        <v>29</v>
      </c>
      <c r="B33" s="27"/>
      <c r="C33" s="27"/>
      <c r="D33" s="27"/>
      <c r="E33" s="154"/>
      <c r="F33" s="154"/>
      <c r="G33" s="154"/>
      <c r="H33" s="29"/>
      <c r="I33" s="29"/>
      <c r="J33" s="152"/>
      <c r="K33" s="26"/>
      <c r="L33" s="16"/>
      <c r="M33" s="29"/>
      <c r="N33" s="153"/>
    </row>
    <row r="34" spans="1:14" ht="27" customHeight="1">
      <c r="A34" s="87">
        <f t="shared" si="0"/>
        <v>30</v>
      </c>
      <c r="B34" s="27"/>
      <c r="C34" s="27"/>
      <c r="D34" s="27"/>
      <c r="E34" s="154"/>
      <c r="F34" s="154"/>
      <c r="G34" s="154"/>
      <c r="H34" s="29"/>
      <c r="I34" s="29"/>
      <c r="J34" s="152"/>
      <c r="K34" s="26"/>
      <c r="L34" s="16"/>
      <c r="M34" s="29"/>
      <c r="N34" s="153"/>
    </row>
    <row r="35" spans="1:14" ht="27" customHeight="1">
      <c r="A35" s="87">
        <f t="shared" si="0"/>
        <v>31</v>
      </c>
      <c r="B35" s="27"/>
      <c r="C35" s="27"/>
      <c r="D35" s="27"/>
      <c r="E35" s="154"/>
      <c r="F35" s="154"/>
      <c r="G35" s="154"/>
      <c r="H35" s="29"/>
      <c r="I35" s="29"/>
      <c r="J35" s="152"/>
      <c r="K35" s="26"/>
      <c r="L35" s="16"/>
      <c r="M35" s="29"/>
      <c r="N35" s="153"/>
    </row>
    <row r="36" spans="1:14" ht="27" customHeight="1">
      <c r="A36" s="87">
        <f t="shared" si="0"/>
        <v>32</v>
      </c>
      <c r="B36" s="27"/>
      <c r="C36" s="27"/>
      <c r="D36" s="27"/>
      <c r="E36" s="154"/>
      <c r="F36" s="154"/>
      <c r="G36" s="154"/>
      <c r="H36" s="29"/>
      <c r="I36" s="29"/>
      <c r="J36" s="152"/>
      <c r="K36" s="26"/>
      <c r="L36" s="16"/>
      <c r="M36" s="29"/>
      <c r="N36" s="153"/>
    </row>
    <row r="37" spans="1:14" ht="27" customHeight="1">
      <c r="A37" s="87">
        <f t="shared" si="0"/>
        <v>33</v>
      </c>
      <c r="B37" s="27"/>
      <c r="C37" s="27"/>
      <c r="D37" s="27"/>
      <c r="E37" s="154"/>
      <c r="F37" s="154"/>
      <c r="G37" s="154"/>
      <c r="H37" s="29"/>
      <c r="I37" s="29"/>
      <c r="J37" s="152"/>
      <c r="K37" s="26"/>
      <c r="L37" s="16"/>
      <c r="M37" s="29"/>
      <c r="N37" s="153"/>
    </row>
    <row r="38" spans="1:14" ht="27" customHeight="1">
      <c r="A38" s="87">
        <f t="shared" si="0"/>
        <v>34</v>
      </c>
      <c r="B38" s="27"/>
      <c r="C38" s="27"/>
      <c r="D38" s="27"/>
      <c r="E38" s="154"/>
      <c r="F38" s="154"/>
      <c r="G38" s="154"/>
      <c r="H38" s="29"/>
      <c r="I38" s="29"/>
      <c r="J38" s="152"/>
      <c r="K38" s="26"/>
      <c r="L38" s="16"/>
      <c r="M38" s="29"/>
      <c r="N38" s="153"/>
    </row>
    <row r="39" spans="1:14" ht="27" customHeight="1">
      <c r="A39" s="87">
        <f t="shared" si="0"/>
        <v>35</v>
      </c>
      <c r="B39" s="27"/>
      <c r="C39" s="27"/>
      <c r="D39" s="27"/>
      <c r="E39" s="154"/>
      <c r="F39" s="154"/>
      <c r="G39" s="154"/>
      <c r="H39" s="29"/>
      <c r="I39" s="29"/>
      <c r="J39" s="152"/>
      <c r="K39" s="26"/>
      <c r="L39" s="16"/>
      <c r="M39" s="29"/>
      <c r="N39" s="153"/>
    </row>
    <row r="40" spans="1:14" ht="27" customHeight="1">
      <c r="A40" s="87">
        <f t="shared" si="0"/>
        <v>36</v>
      </c>
      <c r="B40" s="27"/>
      <c r="C40" s="27"/>
      <c r="D40" s="27"/>
      <c r="E40" s="154"/>
      <c r="F40" s="154"/>
      <c r="G40" s="154"/>
      <c r="H40" s="29"/>
      <c r="I40" s="29"/>
      <c r="J40" s="152"/>
      <c r="K40" s="26"/>
      <c r="L40" s="16"/>
      <c r="M40" s="29"/>
      <c r="N40" s="153"/>
    </row>
    <row r="41" spans="1:14" ht="27" customHeight="1">
      <c r="A41" s="87">
        <f t="shared" si="0"/>
        <v>37</v>
      </c>
      <c r="B41" s="27"/>
      <c r="C41" s="27"/>
      <c r="D41" s="27"/>
      <c r="E41" s="154"/>
      <c r="F41" s="154"/>
      <c r="G41" s="154"/>
      <c r="H41" s="29"/>
      <c r="I41" s="29"/>
      <c r="J41" s="152"/>
      <c r="K41" s="26"/>
      <c r="L41" s="16"/>
      <c r="M41" s="29"/>
      <c r="N41" s="153"/>
    </row>
    <row r="42" spans="1:14" ht="27" customHeight="1">
      <c r="A42" s="87">
        <f t="shared" si="0"/>
        <v>38</v>
      </c>
      <c r="B42" s="27"/>
      <c r="C42" s="27"/>
      <c r="D42" s="27"/>
      <c r="E42" s="154"/>
      <c r="F42" s="154"/>
      <c r="G42" s="154"/>
      <c r="H42" s="29"/>
      <c r="I42" s="29"/>
      <c r="J42" s="152"/>
      <c r="K42" s="26"/>
      <c r="L42" s="16"/>
      <c r="M42" s="29"/>
      <c r="N42" s="153"/>
    </row>
    <row r="43" spans="1:14" ht="27" customHeight="1">
      <c r="A43" s="87">
        <f t="shared" si="0"/>
        <v>39</v>
      </c>
      <c r="B43" s="27"/>
      <c r="C43" s="27"/>
      <c r="D43" s="27"/>
      <c r="E43" s="154"/>
      <c r="F43" s="154"/>
      <c r="G43" s="154"/>
      <c r="H43" s="29"/>
      <c r="I43" s="29"/>
      <c r="J43" s="152"/>
      <c r="K43" s="26"/>
      <c r="L43" s="16"/>
      <c r="M43" s="29"/>
      <c r="N43" s="153"/>
    </row>
    <row r="44" spans="1:14" ht="27" customHeight="1">
      <c r="A44" s="87">
        <f t="shared" si="0"/>
        <v>40</v>
      </c>
      <c r="B44" s="27"/>
      <c r="C44" s="27"/>
      <c r="D44" s="27"/>
      <c r="E44" s="154"/>
      <c r="F44" s="154"/>
      <c r="G44" s="154"/>
      <c r="H44" s="29"/>
      <c r="I44" s="29"/>
      <c r="J44" s="152"/>
      <c r="K44" s="26"/>
      <c r="L44" s="16"/>
      <c r="M44" s="29"/>
      <c r="N44" s="153"/>
    </row>
    <row r="45" spans="1:14" ht="27" customHeight="1">
      <c r="A45" s="88" t="s">
        <v>73</v>
      </c>
      <c r="B45" s="88"/>
      <c r="C45" s="89"/>
      <c r="D45" s="89"/>
      <c r="E45" s="89"/>
      <c r="F45" s="89"/>
      <c r="G45" s="89"/>
      <c r="H45" s="89"/>
      <c r="I45" s="89"/>
      <c r="J45" s="89"/>
      <c r="K45" s="89"/>
      <c r="L45" s="89"/>
      <c r="M45" s="89"/>
      <c r="N45" s="89"/>
    </row>
    <row r="46" spans="1:14" ht="27" customHeight="1">
      <c r="A46" s="90">
        <v>1</v>
      </c>
      <c r="B46" s="91" t="s">
        <v>74</v>
      </c>
      <c r="C46" s="91" t="s">
        <v>75</v>
      </c>
      <c r="D46" s="91" t="s">
        <v>76</v>
      </c>
      <c r="E46" s="92" t="s">
        <v>77</v>
      </c>
      <c r="F46" s="92"/>
      <c r="G46" s="92"/>
      <c r="H46" s="92"/>
      <c r="I46" s="92"/>
      <c r="J46" s="91" t="s">
        <v>78</v>
      </c>
      <c r="K46" s="93" t="s">
        <v>79</v>
      </c>
      <c r="L46" s="94">
        <v>4</v>
      </c>
      <c r="M46" s="92"/>
      <c r="N46" s="92"/>
    </row>
    <row r="47" spans="1:14" ht="27" customHeight="1">
      <c r="A47" s="90">
        <v>2</v>
      </c>
      <c r="B47" s="91" t="s">
        <v>80</v>
      </c>
      <c r="C47" s="91" t="s">
        <v>75</v>
      </c>
      <c r="D47" s="91" t="s">
        <v>76</v>
      </c>
      <c r="E47" s="92" t="s">
        <v>77</v>
      </c>
      <c r="F47" s="92"/>
      <c r="G47" s="92"/>
      <c r="H47" s="92"/>
      <c r="I47" s="92"/>
      <c r="J47" s="91" t="s">
        <v>81</v>
      </c>
      <c r="K47" s="93" t="s">
        <v>82</v>
      </c>
      <c r="L47" s="94">
        <v>4</v>
      </c>
      <c r="M47" s="92" t="s">
        <v>83</v>
      </c>
      <c r="N47" s="92"/>
    </row>
    <row r="48" spans="1:14" ht="27" customHeight="1">
      <c r="A48" s="90">
        <v>3</v>
      </c>
      <c r="B48" s="91" t="s">
        <v>84</v>
      </c>
      <c r="C48" s="91" t="s">
        <v>75</v>
      </c>
      <c r="D48" s="91" t="s">
        <v>76</v>
      </c>
      <c r="E48" s="92" t="s">
        <v>77</v>
      </c>
      <c r="F48" s="92"/>
      <c r="G48" s="92"/>
      <c r="H48" s="92"/>
      <c r="I48" s="92"/>
      <c r="J48" s="91" t="s">
        <v>81</v>
      </c>
      <c r="K48" s="93" t="s">
        <v>85</v>
      </c>
      <c r="L48" s="94">
        <v>4</v>
      </c>
      <c r="M48" s="95" t="s">
        <v>86</v>
      </c>
      <c r="N48" s="95" t="s">
        <v>77</v>
      </c>
    </row>
    <row r="49" spans="1:14" ht="27" customHeight="1">
      <c r="A49" s="90">
        <v>4</v>
      </c>
      <c r="B49" s="91" t="s">
        <v>84</v>
      </c>
      <c r="C49" s="91" t="s">
        <v>75</v>
      </c>
      <c r="D49" s="91" t="s">
        <v>76</v>
      </c>
      <c r="E49" s="92"/>
      <c r="F49" s="92" t="s">
        <v>77</v>
      </c>
      <c r="G49" s="92"/>
      <c r="H49" s="92" t="s">
        <v>87</v>
      </c>
      <c r="I49" s="92" t="s">
        <v>88</v>
      </c>
      <c r="J49" s="91" t="s">
        <v>81</v>
      </c>
      <c r="K49" s="93" t="s">
        <v>89</v>
      </c>
      <c r="L49" s="94">
        <v>4</v>
      </c>
      <c r="M49" s="95" t="s">
        <v>90</v>
      </c>
      <c r="N49" s="95"/>
    </row>
    <row r="50" spans="1:14" ht="27" customHeight="1">
      <c r="A50" s="90">
        <v>5</v>
      </c>
      <c r="B50" s="91" t="s">
        <v>84</v>
      </c>
      <c r="C50" s="91" t="s">
        <v>75</v>
      </c>
      <c r="D50" s="91" t="s">
        <v>76</v>
      </c>
      <c r="E50" s="92"/>
      <c r="F50" s="92"/>
      <c r="G50" s="92" t="s">
        <v>77</v>
      </c>
      <c r="H50" s="92" t="s">
        <v>91</v>
      </c>
      <c r="I50" s="92" t="s">
        <v>88</v>
      </c>
      <c r="J50" s="91" t="s">
        <v>81</v>
      </c>
      <c r="K50" s="93" t="s">
        <v>92</v>
      </c>
      <c r="L50" s="94">
        <v>4</v>
      </c>
      <c r="M50" s="95" t="s">
        <v>93</v>
      </c>
      <c r="N50" s="95"/>
    </row>
    <row r="51" spans="1:14" ht="27" customHeight="1">
      <c r="A51" s="90">
        <v>6</v>
      </c>
      <c r="B51" s="91" t="s">
        <v>17</v>
      </c>
      <c r="C51" s="91" t="s">
        <v>75</v>
      </c>
      <c r="D51" s="91" t="s">
        <v>76</v>
      </c>
      <c r="E51" s="92" t="s">
        <v>77</v>
      </c>
      <c r="F51" s="92"/>
      <c r="G51" s="92"/>
      <c r="H51" s="92"/>
      <c r="I51" s="92"/>
      <c r="J51" s="91"/>
      <c r="K51" s="93" t="s">
        <v>94</v>
      </c>
      <c r="L51" s="94">
        <v>4</v>
      </c>
      <c r="M51" s="95"/>
      <c r="N51" s="95"/>
    </row>
    <row r="52" spans="1:14" ht="27" customHeight="1">
      <c r="A52" s="90">
        <v>7</v>
      </c>
      <c r="B52" s="91" t="s">
        <v>18</v>
      </c>
      <c r="C52" s="91" t="s">
        <v>75</v>
      </c>
      <c r="D52" s="91" t="s">
        <v>76</v>
      </c>
      <c r="E52" s="92" t="s">
        <v>77</v>
      </c>
      <c r="F52" s="92"/>
      <c r="G52" s="92"/>
      <c r="H52" s="92"/>
      <c r="I52" s="92"/>
      <c r="J52" s="91"/>
      <c r="K52" s="93" t="s">
        <v>95</v>
      </c>
      <c r="L52" s="94">
        <v>4</v>
      </c>
      <c r="M52" s="95"/>
      <c r="N52" s="95"/>
    </row>
    <row r="53" spans="1:14" ht="27" customHeight="1">
      <c r="A53" s="90">
        <v>8</v>
      </c>
      <c r="B53" s="91" t="s">
        <v>18</v>
      </c>
      <c r="C53" s="91" t="s">
        <v>75</v>
      </c>
      <c r="D53" s="91" t="s">
        <v>76</v>
      </c>
      <c r="E53" s="92"/>
      <c r="F53" s="92"/>
      <c r="G53" s="92" t="s">
        <v>77</v>
      </c>
      <c r="H53" s="92" t="s">
        <v>96</v>
      </c>
      <c r="I53" s="92" t="s">
        <v>97</v>
      </c>
      <c r="J53" s="91"/>
      <c r="K53" s="93" t="s">
        <v>98</v>
      </c>
      <c r="L53" s="94">
        <v>10</v>
      </c>
      <c r="M53" s="95"/>
      <c r="N53" s="95"/>
    </row>
    <row r="54" spans="1:14" ht="27" customHeight="1">
      <c r="A54" s="90">
        <v>9</v>
      </c>
      <c r="B54" s="91" t="s">
        <v>99</v>
      </c>
      <c r="C54" s="91" t="s">
        <v>75</v>
      </c>
      <c r="D54" s="91" t="s">
        <v>76</v>
      </c>
      <c r="E54" s="92"/>
      <c r="F54" s="92"/>
      <c r="G54" s="92" t="s">
        <v>77</v>
      </c>
      <c r="H54" s="92" t="s">
        <v>96</v>
      </c>
      <c r="I54" s="92" t="s">
        <v>88</v>
      </c>
      <c r="J54" s="91"/>
      <c r="K54" s="93" t="s">
        <v>208</v>
      </c>
      <c r="L54" s="94">
        <v>4</v>
      </c>
      <c r="M54" s="95"/>
      <c r="N54" s="95"/>
    </row>
    <row r="55" spans="1:14" ht="27" customHeight="1">
      <c r="A55" s="90">
        <v>10</v>
      </c>
      <c r="B55" s="91" t="s">
        <v>100</v>
      </c>
      <c r="C55" s="91" t="s">
        <v>75</v>
      </c>
      <c r="D55" s="91" t="s">
        <v>76</v>
      </c>
      <c r="E55" s="92" t="s">
        <v>77</v>
      </c>
      <c r="F55" s="92"/>
      <c r="G55" s="92"/>
      <c r="H55" s="92"/>
      <c r="I55" s="92"/>
      <c r="J55" s="91"/>
      <c r="K55" s="93" t="s">
        <v>101</v>
      </c>
      <c r="L55" s="94">
        <v>4</v>
      </c>
      <c r="M55" s="95"/>
      <c r="N55" s="95"/>
    </row>
    <row r="56" spans="1:14" s="2" customFormat="1" ht="21" customHeight="1">
      <c r="A56" s="1" t="s">
        <v>102</v>
      </c>
      <c r="C56" s="1"/>
      <c r="E56" s="1"/>
      <c r="F56" s="1"/>
      <c r="G56" s="1"/>
      <c r="H56" s="1"/>
      <c r="I56" s="1"/>
    </row>
    <row r="57" spans="1:14" s="2" customFormat="1" ht="21" customHeight="1">
      <c r="A57" s="1" t="s">
        <v>103</v>
      </c>
      <c r="C57" s="1"/>
      <c r="E57" s="1"/>
      <c r="F57" s="1"/>
      <c r="G57" s="1"/>
      <c r="H57" s="1"/>
      <c r="I57" s="1"/>
    </row>
    <row r="58" spans="1:14" s="2" customFormat="1" ht="21" customHeight="1">
      <c r="A58" s="1" t="s">
        <v>209</v>
      </c>
      <c r="C58" s="1"/>
      <c r="E58" s="1"/>
      <c r="F58" s="1"/>
      <c r="G58" s="1"/>
      <c r="H58" s="1"/>
      <c r="I58" s="1"/>
    </row>
    <row r="59" spans="1:14" s="2" customFormat="1" ht="21" customHeight="1">
      <c r="A59" s="1" t="s">
        <v>104</v>
      </c>
      <c r="C59" s="1"/>
      <c r="E59" s="1"/>
      <c r="F59" s="1"/>
      <c r="G59" s="1"/>
      <c r="H59" s="1"/>
      <c r="I59" s="1"/>
    </row>
    <row r="60" spans="1:14" s="2" customFormat="1" ht="21" customHeight="1">
      <c r="A60" s="1" t="s">
        <v>105</v>
      </c>
      <c r="C60" s="1"/>
      <c r="E60" s="1"/>
      <c r="F60" s="1"/>
      <c r="G60" s="1"/>
      <c r="H60" s="1"/>
      <c r="I60" s="1"/>
    </row>
    <row r="61" spans="1:14" s="2" customFormat="1" ht="21" customHeight="1">
      <c r="A61" s="1" t="s">
        <v>210</v>
      </c>
      <c r="C61" s="1"/>
      <c r="E61" s="1"/>
      <c r="F61" s="1"/>
      <c r="G61" s="1"/>
      <c r="H61" s="1"/>
      <c r="I61" s="1"/>
    </row>
    <row r="62" spans="1:14" s="2" customFormat="1" ht="21" customHeight="1">
      <c r="A62" s="1" t="s">
        <v>106</v>
      </c>
      <c r="C62" s="1"/>
      <c r="E62" s="1"/>
      <c r="F62" s="1"/>
      <c r="G62" s="1"/>
      <c r="H62" s="1"/>
      <c r="I62" s="1"/>
    </row>
    <row r="63" spans="1:14" s="2" customFormat="1" ht="21" customHeight="1">
      <c r="A63" s="1" t="s">
        <v>107</v>
      </c>
      <c r="C63" s="1"/>
      <c r="E63" s="1"/>
      <c r="F63" s="1"/>
      <c r="G63" s="1"/>
      <c r="H63" s="1"/>
      <c r="I63" s="1"/>
    </row>
    <row r="64" spans="1:14" s="2" customFormat="1" ht="21" customHeight="1">
      <c r="A64" s="1" t="s">
        <v>108</v>
      </c>
      <c r="C64" s="1"/>
      <c r="E64" s="1"/>
      <c r="F64" s="1"/>
      <c r="G64" s="1"/>
      <c r="H64" s="1"/>
      <c r="I64" s="1"/>
    </row>
    <row r="65" spans="1:9" s="2" customFormat="1" ht="21" customHeight="1">
      <c r="A65" s="1" t="s">
        <v>109</v>
      </c>
      <c r="C65" s="1"/>
      <c r="E65" s="1"/>
      <c r="F65" s="1"/>
      <c r="G65" s="1"/>
      <c r="H65" s="1"/>
      <c r="I65" s="1"/>
    </row>
    <row r="66" spans="1:9" s="2" customFormat="1" ht="21" customHeight="1">
      <c r="A66" s="1" t="s">
        <v>110</v>
      </c>
      <c r="C66" s="1"/>
      <c r="E66" s="1"/>
      <c r="F66" s="1"/>
      <c r="G66" s="1"/>
      <c r="H66" s="1"/>
      <c r="I66" s="1"/>
    </row>
    <row r="67" spans="1:9" s="2" customFormat="1" ht="21" customHeight="1">
      <c r="A67" s="1" t="s">
        <v>211</v>
      </c>
      <c r="C67" s="1"/>
      <c r="E67" s="1"/>
      <c r="F67" s="1"/>
      <c r="G67" s="1"/>
      <c r="H67" s="1"/>
      <c r="I67" s="1"/>
    </row>
    <row r="68" spans="1:9" ht="21" customHeight="1">
      <c r="A68" s="1" t="s">
        <v>111</v>
      </c>
    </row>
  </sheetData>
  <mergeCells count="11">
    <mergeCell ref="O1:U1"/>
    <mergeCell ref="A3:A4"/>
    <mergeCell ref="B3:B4"/>
    <mergeCell ref="C3:C4"/>
    <mergeCell ref="D3:D4"/>
    <mergeCell ref="N3:N4"/>
    <mergeCell ref="H3:I3"/>
    <mergeCell ref="E3:G3"/>
    <mergeCell ref="J3:J4"/>
    <mergeCell ref="M3:M4"/>
    <mergeCell ref="K3:L4"/>
  </mergeCells>
  <phoneticPr fontId="2"/>
  <dataValidations count="2">
    <dataValidation type="list" allowBlank="1" showInputMessage="1" showErrorMessage="1" sqref="E5:G44 N5 N7:N44" xr:uid="{29CA0B90-D8AA-4271-BFB4-F15C6DF6121B}">
      <formula1>"○"</formula1>
    </dataValidation>
    <dataValidation type="list" allowBlank="1" showInputMessage="1" showErrorMessage="1" sqref="J5:J44" xr:uid="{75D548C0-F9CD-46D9-A00C-DD4D6A2122A7}">
      <formula1>$P$8:$P$10</formula1>
    </dataValidation>
  </dataValidations>
  <pageMargins left="0.70866141732283472" right="0.70866141732283472" top="0.59055118110236227" bottom="0.19685039370078741" header="0" footer="0.19685039370078741"/>
  <pageSetup paperSize="9" scale="93" firstPageNumber="3"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C9DF-2750-4F3D-BE23-C1D3F0474AA1}">
  <dimension ref="A1:U19"/>
  <sheetViews>
    <sheetView showGridLines="0" view="pageBreakPreview" zoomScaleNormal="95" zoomScaleSheetLayoutView="100" workbookViewId="0"/>
  </sheetViews>
  <sheetFormatPr defaultColWidth="9" defaultRowHeight="23.15" customHeight="1"/>
  <cols>
    <col min="1" max="2" width="7.1796875" style="1" customWidth="1"/>
    <col min="3" max="14" width="6.81640625" style="1" customWidth="1"/>
    <col min="15" max="15" width="9.453125" style="1" customWidth="1"/>
    <col min="16" max="20" width="6.81640625" style="1" customWidth="1"/>
    <col min="21" max="22" width="5.54296875" style="1" customWidth="1"/>
    <col min="23" max="16384" width="9" style="1"/>
  </cols>
  <sheetData>
    <row r="1" spans="1:21" ht="25" customHeight="1">
      <c r="A1" s="1" t="s">
        <v>112</v>
      </c>
    </row>
    <row r="2" spans="1:21" ht="25" customHeight="1">
      <c r="A2" s="1" t="s">
        <v>113</v>
      </c>
      <c r="F2" s="22"/>
      <c r="M2" s="22"/>
    </row>
    <row r="3" spans="1:21" ht="25" customHeight="1">
      <c r="A3" s="161" t="s">
        <v>114</v>
      </c>
      <c r="B3" s="329"/>
      <c r="C3" s="330"/>
      <c r="D3" s="331" t="str">
        <f>IF(O15=0,"",O15)</f>
        <v/>
      </c>
      <c r="E3" s="332"/>
      <c r="F3" s="17" t="s">
        <v>115</v>
      </c>
      <c r="G3" s="333" t="s">
        <v>9</v>
      </c>
      <c r="H3" s="334"/>
      <c r="I3" s="335" t="str">
        <f>IF('1'!F6=0,"",'1'!F6)</f>
        <v/>
      </c>
      <c r="J3" s="336"/>
      <c r="K3" s="333" t="s">
        <v>116</v>
      </c>
      <c r="L3" s="334"/>
      <c r="M3" s="337" t="str">
        <f>IF(I3="","",I3*12)</f>
        <v/>
      </c>
      <c r="N3" s="338"/>
      <c r="O3" s="104" t="s">
        <v>117</v>
      </c>
      <c r="P3" s="269" t="s">
        <v>118</v>
      </c>
      <c r="Q3" s="269"/>
      <c r="R3" s="269"/>
      <c r="S3" s="339" t="str">
        <f>IF(M3="","",D3/M3)</f>
        <v/>
      </c>
      <c r="T3" s="340"/>
      <c r="U3" s="157" t="s">
        <v>22</v>
      </c>
    </row>
    <row r="4" spans="1:21" ht="25" customHeight="1">
      <c r="A4" s="30" t="s">
        <v>119</v>
      </c>
      <c r="B4" s="20"/>
      <c r="C4" s="21"/>
      <c r="D4" s="21"/>
      <c r="E4" s="17"/>
      <c r="F4" s="22"/>
      <c r="G4" s="17"/>
      <c r="H4" s="17"/>
      <c r="I4" s="17"/>
      <c r="J4" s="17"/>
      <c r="K4" s="17"/>
      <c r="L4" s="17"/>
      <c r="M4" s="105" t="s">
        <v>120</v>
      </c>
      <c r="N4" s="106"/>
      <c r="O4" s="106"/>
      <c r="P4"/>
      <c r="Q4"/>
      <c r="R4"/>
      <c r="S4"/>
    </row>
    <row r="5" spans="1:21" ht="25" customHeight="1"/>
    <row r="6" spans="1:21" ht="25" customHeight="1">
      <c r="A6" s="1" t="s">
        <v>202</v>
      </c>
      <c r="O6" s="15"/>
      <c r="T6" s="15" t="s">
        <v>13</v>
      </c>
    </row>
    <row r="7" spans="1:21" ht="35.15" customHeight="1">
      <c r="A7" s="343" t="s">
        <v>14</v>
      </c>
      <c r="B7" s="344"/>
      <c r="C7" s="347" t="s">
        <v>121</v>
      </c>
      <c r="D7" s="348"/>
      <c r="E7" s="348"/>
      <c r="F7" s="348"/>
      <c r="G7" s="348"/>
      <c r="H7" s="348"/>
      <c r="I7" s="348"/>
      <c r="J7" s="348"/>
      <c r="K7" s="326"/>
      <c r="L7" s="349" t="s">
        <v>203</v>
      </c>
      <c r="M7" s="350"/>
      <c r="N7" s="350"/>
      <c r="O7" s="351" t="s">
        <v>204</v>
      </c>
      <c r="P7" s="324" t="s">
        <v>203</v>
      </c>
      <c r="Q7" s="325"/>
      <c r="R7" s="325"/>
      <c r="S7" s="325"/>
      <c r="T7" s="326"/>
    </row>
    <row r="8" spans="1:21" ht="42" customHeight="1" thickBot="1">
      <c r="A8" s="345"/>
      <c r="B8" s="346"/>
      <c r="C8" s="23" t="s">
        <v>122</v>
      </c>
      <c r="D8" s="96" t="s">
        <v>123</v>
      </c>
      <c r="E8" s="23" t="s">
        <v>124</v>
      </c>
      <c r="F8" s="96" t="s">
        <v>125</v>
      </c>
      <c r="G8" s="96" t="s">
        <v>126</v>
      </c>
      <c r="H8" s="96" t="s">
        <v>127</v>
      </c>
      <c r="I8" s="96" t="s">
        <v>128</v>
      </c>
      <c r="J8" s="96" t="s">
        <v>129</v>
      </c>
      <c r="K8" s="96" t="s">
        <v>130</v>
      </c>
      <c r="L8" s="97" t="s">
        <v>131</v>
      </c>
      <c r="M8" s="97" t="s">
        <v>132</v>
      </c>
      <c r="N8" s="97" t="s">
        <v>133</v>
      </c>
      <c r="O8" s="352"/>
      <c r="P8" s="145" t="s">
        <v>122</v>
      </c>
      <c r="Q8" s="145" t="s">
        <v>123</v>
      </c>
      <c r="R8" s="145" t="s">
        <v>124</v>
      </c>
      <c r="S8" s="145" t="s">
        <v>125</v>
      </c>
      <c r="T8" s="145" t="s">
        <v>126</v>
      </c>
    </row>
    <row r="9" spans="1:21" ht="35.15" customHeight="1" thickTop="1">
      <c r="A9" s="327" t="s">
        <v>134</v>
      </c>
      <c r="B9" s="328"/>
      <c r="C9" s="98"/>
      <c r="D9" s="98"/>
      <c r="E9" s="98"/>
      <c r="F9" s="98"/>
      <c r="G9" s="98"/>
      <c r="H9" s="98"/>
      <c r="I9" s="98"/>
      <c r="J9" s="98"/>
      <c r="K9" s="98"/>
      <c r="L9" s="98"/>
      <c r="M9" s="98"/>
      <c r="N9" s="98"/>
      <c r="O9" s="84">
        <f>SUM(C9:N9)</f>
        <v>0</v>
      </c>
      <c r="P9" s="98"/>
      <c r="Q9" s="98"/>
      <c r="R9" s="98"/>
      <c r="S9" s="98"/>
      <c r="T9" s="98"/>
    </row>
    <row r="10" spans="1:21" ht="35.15" customHeight="1">
      <c r="A10" s="341" t="s">
        <v>135</v>
      </c>
      <c r="B10" s="342"/>
      <c r="C10" s="99"/>
      <c r="D10" s="99"/>
      <c r="E10" s="99"/>
      <c r="F10" s="99"/>
      <c r="G10" s="99"/>
      <c r="H10" s="99"/>
      <c r="I10" s="99"/>
      <c r="J10" s="99"/>
      <c r="K10" s="99"/>
      <c r="L10" s="99"/>
      <c r="M10" s="99"/>
      <c r="N10" s="99"/>
      <c r="O10" s="86">
        <f t="shared" ref="O10:O14" si="0">SUM(C10:N10)</f>
        <v>0</v>
      </c>
      <c r="P10" s="100"/>
      <c r="Q10" s="100"/>
      <c r="R10" s="100"/>
      <c r="S10" s="100"/>
      <c r="T10" s="100"/>
    </row>
    <row r="11" spans="1:21" ht="35.15" customHeight="1">
      <c r="A11" s="341" t="s">
        <v>136</v>
      </c>
      <c r="B11" s="342"/>
      <c r="C11" s="101"/>
      <c r="D11" s="101"/>
      <c r="E11" s="101"/>
      <c r="F11" s="101"/>
      <c r="G11" s="101"/>
      <c r="H11" s="101"/>
      <c r="I11" s="101"/>
      <c r="J11" s="101"/>
      <c r="K11" s="101"/>
      <c r="L11" s="101"/>
      <c r="M11" s="101"/>
      <c r="N11" s="101"/>
      <c r="O11" s="85">
        <f t="shared" si="0"/>
        <v>0</v>
      </c>
      <c r="P11" s="102"/>
      <c r="Q11" s="102"/>
      <c r="R11" s="102"/>
      <c r="S11" s="102"/>
      <c r="T11" s="102"/>
    </row>
    <row r="12" spans="1:21" ht="35.15" customHeight="1">
      <c r="A12" s="341" t="s">
        <v>137</v>
      </c>
      <c r="B12" s="342"/>
      <c r="C12" s="101"/>
      <c r="D12" s="101"/>
      <c r="E12" s="101"/>
      <c r="F12" s="101"/>
      <c r="G12" s="101"/>
      <c r="H12" s="101"/>
      <c r="I12" s="101"/>
      <c r="J12" s="101"/>
      <c r="K12" s="101"/>
      <c r="L12" s="101"/>
      <c r="M12" s="101"/>
      <c r="N12" s="101"/>
      <c r="O12" s="85">
        <f t="shared" si="0"/>
        <v>0</v>
      </c>
      <c r="P12" s="102"/>
      <c r="Q12" s="102"/>
      <c r="R12" s="102"/>
      <c r="S12" s="102"/>
      <c r="T12" s="102"/>
    </row>
    <row r="13" spans="1:21" ht="35.15" customHeight="1">
      <c r="A13" s="341" t="s">
        <v>138</v>
      </c>
      <c r="B13" s="342"/>
      <c r="C13" s="101"/>
      <c r="D13" s="101"/>
      <c r="E13" s="101"/>
      <c r="F13" s="101"/>
      <c r="G13" s="101"/>
      <c r="H13" s="101"/>
      <c r="I13" s="101"/>
      <c r="J13" s="101"/>
      <c r="K13" s="101"/>
      <c r="L13" s="101"/>
      <c r="M13" s="101"/>
      <c r="N13" s="101"/>
      <c r="O13" s="85">
        <f t="shared" si="0"/>
        <v>0</v>
      </c>
      <c r="P13" s="102"/>
      <c r="Q13" s="102"/>
      <c r="R13" s="102"/>
      <c r="S13" s="102"/>
      <c r="T13" s="102"/>
    </row>
    <row r="14" spans="1:21" ht="35.15" customHeight="1">
      <c r="A14" s="343" t="s">
        <v>139</v>
      </c>
      <c r="B14" s="344"/>
      <c r="C14" s="101"/>
      <c r="D14" s="101"/>
      <c r="E14" s="101"/>
      <c r="F14" s="101"/>
      <c r="G14" s="101"/>
      <c r="H14" s="101"/>
      <c r="I14" s="101"/>
      <c r="J14" s="101"/>
      <c r="K14" s="101"/>
      <c r="L14" s="101"/>
      <c r="M14" s="101"/>
      <c r="N14" s="101"/>
      <c r="O14" s="85">
        <f t="shared" si="0"/>
        <v>0</v>
      </c>
      <c r="P14" s="102"/>
      <c r="Q14" s="102"/>
      <c r="R14" s="102"/>
      <c r="S14" s="102"/>
      <c r="T14" s="102"/>
    </row>
    <row r="15" spans="1:21" ht="35.15" customHeight="1">
      <c r="A15" s="341" t="s">
        <v>21</v>
      </c>
      <c r="B15" s="342"/>
      <c r="C15" s="103">
        <f>SUM(C9:C14)</f>
        <v>0</v>
      </c>
      <c r="D15" s="103">
        <f t="shared" ref="D15" si="1">SUM(D9:D14)</f>
        <v>0</v>
      </c>
      <c r="E15" s="103">
        <f>SUM(E9:E14)</f>
        <v>0</v>
      </c>
      <c r="F15" s="103">
        <f t="shared" ref="F15:T15" si="2">SUM(F9:F14)</f>
        <v>0</v>
      </c>
      <c r="G15" s="103">
        <f t="shared" si="2"/>
        <v>0</v>
      </c>
      <c r="H15" s="103">
        <f t="shared" si="2"/>
        <v>0</v>
      </c>
      <c r="I15" s="103">
        <f t="shared" si="2"/>
        <v>0</v>
      </c>
      <c r="J15" s="103">
        <f t="shared" si="2"/>
        <v>0</v>
      </c>
      <c r="K15" s="103">
        <f t="shared" si="2"/>
        <v>0</v>
      </c>
      <c r="L15" s="103">
        <f t="shared" si="2"/>
        <v>0</v>
      </c>
      <c r="M15" s="103">
        <f t="shared" si="2"/>
        <v>0</v>
      </c>
      <c r="N15" s="103">
        <f t="shared" si="2"/>
        <v>0</v>
      </c>
      <c r="O15" s="103">
        <f t="shared" si="2"/>
        <v>0</v>
      </c>
      <c r="P15" s="103">
        <f t="shared" si="2"/>
        <v>0</v>
      </c>
      <c r="Q15" s="103">
        <f t="shared" ref="Q15:R15" si="3">SUM(Q9:Q14)</f>
        <v>0</v>
      </c>
      <c r="R15" s="103">
        <f t="shared" si="3"/>
        <v>0</v>
      </c>
      <c r="S15" s="86">
        <f t="shared" si="2"/>
        <v>0</v>
      </c>
      <c r="T15" s="86">
        <f t="shared" si="2"/>
        <v>0</v>
      </c>
      <c r="U15" s="1" t="s">
        <v>22</v>
      </c>
    </row>
    <row r="16" spans="1:21" ht="14.25" customHeight="1"/>
    <row r="17" spans="1:2" ht="18" customHeight="1">
      <c r="A17" s="3" t="s">
        <v>140</v>
      </c>
    </row>
    <row r="18" spans="1:2" ht="18" customHeight="1">
      <c r="A18" s="3" t="s">
        <v>141</v>
      </c>
    </row>
    <row r="19" spans="1:2" ht="18" customHeight="1">
      <c r="A19" s="3" t="s">
        <v>212</v>
      </c>
      <c r="B19" s="3"/>
    </row>
  </sheetData>
  <mergeCells count="20">
    <mergeCell ref="A15:B15"/>
    <mergeCell ref="A7:B8"/>
    <mergeCell ref="C7:K7"/>
    <mergeCell ref="L7:N7"/>
    <mergeCell ref="O7:O8"/>
    <mergeCell ref="A10:B10"/>
    <mergeCell ref="A11:B11"/>
    <mergeCell ref="A12:B12"/>
    <mergeCell ref="A13:B13"/>
    <mergeCell ref="A14:B14"/>
    <mergeCell ref="P7:T7"/>
    <mergeCell ref="A9:B9"/>
    <mergeCell ref="A3:C3"/>
    <mergeCell ref="D3:E3"/>
    <mergeCell ref="G3:H3"/>
    <mergeCell ref="I3:J3"/>
    <mergeCell ref="P3:R3"/>
    <mergeCell ref="K3:L3"/>
    <mergeCell ref="M3:N3"/>
    <mergeCell ref="S3:T3"/>
  </mergeCells>
  <phoneticPr fontId="2"/>
  <pageMargins left="0.51181102362204722" right="0.39370078740157483" top="0.59055118110236227" bottom="0.39370078740157483" header="0" footer="0.19685039370078741"/>
  <pageSetup paperSize="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AC5A-E7CF-4D58-B0A4-39627439C7AB}">
  <dimension ref="A1:Z58"/>
  <sheetViews>
    <sheetView showGridLines="0" view="pageBreakPreview" zoomScaleNormal="100" zoomScaleSheetLayoutView="100" workbookViewId="0"/>
  </sheetViews>
  <sheetFormatPr defaultColWidth="9" defaultRowHeight="13"/>
  <cols>
    <col min="1" max="1" width="13.453125" style="4" customWidth="1"/>
    <col min="2" max="3" width="12.1796875" style="4" customWidth="1"/>
    <col min="4" max="4" width="17.54296875" style="4" customWidth="1"/>
    <col min="5" max="5" width="13.81640625" style="4" customWidth="1"/>
    <col min="6" max="6" width="10.81640625" style="4" customWidth="1"/>
    <col min="7" max="7" width="12.1796875" style="4" customWidth="1"/>
    <col min="8" max="8" width="18.1796875" style="5" customWidth="1"/>
    <col min="9" max="9" width="20" style="4" customWidth="1"/>
    <col min="10" max="16384" width="9" style="4"/>
  </cols>
  <sheetData>
    <row r="1" spans="1:26" s="6" customFormat="1" ht="19">
      <c r="A1" s="116" t="s">
        <v>142</v>
      </c>
      <c r="H1" s="7"/>
      <c r="I1" s="108" t="str">
        <f>'1'!H1</f>
        <v>【保育所／令和7年度】</v>
      </c>
    </row>
    <row r="2" spans="1:26" s="6" customFormat="1" ht="12" customHeight="1">
      <c r="A2" s="14"/>
      <c r="H2" s="7"/>
      <c r="I2" s="71"/>
    </row>
    <row r="3" spans="1:26" s="6" customFormat="1" ht="25.5" customHeight="1">
      <c r="A3" s="50" t="s">
        <v>5</v>
      </c>
      <c r="B3" s="354" t="str">
        <f>IF('1'!F4="","",'1'!F4)</f>
        <v/>
      </c>
      <c r="C3" s="355"/>
      <c r="D3" s="356"/>
      <c r="E3" s="109" t="s">
        <v>7</v>
      </c>
      <c r="F3" s="354" t="str">
        <f>IF('1'!F5="","",'1'!F5)</f>
        <v/>
      </c>
      <c r="G3" s="355"/>
      <c r="H3" s="356"/>
      <c r="I3" s="51"/>
      <c r="J3" s="1"/>
    </row>
    <row r="4" spans="1:26" s="6" customFormat="1" ht="16.5">
      <c r="A4" s="13"/>
      <c r="H4" s="7"/>
      <c r="I4" s="71"/>
    </row>
    <row r="5" spans="1:26" s="6" customFormat="1" ht="20.25" customHeight="1">
      <c r="A5" s="12" t="s">
        <v>143</v>
      </c>
      <c r="I5" s="72"/>
    </row>
    <row r="6" spans="1:26" s="6" customFormat="1" ht="17.25" customHeight="1">
      <c r="H6" s="7"/>
    </row>
    <row r="7" spans="1:26" s="6" customFormat="1" ht="36" customHeight="1" thickBot="1">
      <c r="A7" s="40" t="s">
        <v>144</v>
      </c>
      <c r="B7" s="40" t="s">
        <v>145</v>
      </c>
      <c r="C7" s="40" t="s">
        <v>146</v>
      </c>
      <c r="D7" s="40" t="s">
        <v>14</v>
      </c>
      <c r="E7" s="40" t="s">
        <v>147</v>
      </c>
      <c r="F7" s="41" t="s">
        <v>148</v>
      </c>
      <c r="G7" s="41" t="s">
        <v>149</v>
      </c>
      <c r="H7" s="40" t="s">
        <v>150</v>
      </c>
      <c r="I7" s="40" t="s">
        <v>151</v>
      </c>
    </row>
    <row r="8" spans="1:26" ht="51" customHeight="1" thickTop="1">
      <c r="A8" s="357" t="s">
        <v>152</v>
      </c>
      <c r="B8" s="357" t="s">
        <v>153</v>
      </c>
      <c r="C8" s="360"/>
      <c r="D8" s="36" t="s">
        <v>154</v>
      </c>
      <c r="E8" s="36" t="s">
        <v>155</v>
      </c>
      <c r="F8" s="53"/>
      <c r="G8" s="39">
        <f>F8*1.65</f>
        <v>0</v>
      </c>
      <c r="H8" s="363" t="str">
        <f>IF((G8+G9)&lt;=C8,"適合","最低基準に抵触")</f>
        <v>適合</v>
      </c>
      <c r="I8" s="54"/>
      <c r="J8" s="156" t="s">
        <v>156</v>
      </c>
      <c r="K8" s="6"/>
      <c r="L8" s="6"/>
      <c r="M8" s="6"/>
      <c r="N8" s="6"/>
      <c r="O8" s="6"/>
      <c r="P8" s="6"/>
      <c r="Q8" s="6"/>
      <c r="R8" s="6"/>
      <c r="S8" s="6"/>
      <c r="T8" s="6"/>
      <c r="U8" s="6"/>
      <c r="V8" s="6"/>
      <c r="W8" s="6"/>
      <c r="X8" s="6"/>
      <c r="Y8" s="6"/>
      <c r="Z8" s="6"/>
    </row>
    <row r="9" spans="1:26" ht="51" customHeight="1">
      <c r="A9" s="358"/>
      <c r="B9" s="358"/>
      <c r="C9" s="361"/>
      <c r="D9" s="10" t="s">
        <v>157</v>
      </c>
      <c r="E9" s="11" t="s">
        <v>158</v>
      </c>
      <c r="F9" s="55"/>
      <c r="G9" s="9">
        <f>F9*3.3</f>
        <v>0</v>
      </c>
      <c r="H9" s="364"/>
      <c r="I9" s="56"/>
      <c r="J9" s="6"/>
      <c r="K9" s="6"/>
      <c r="L9" s="6"/>
      <c r="M9" s="6"/>
      <c r="N9" s="6"/>
      <c r="O9" s="6"/>
      <c r="P9" s="6"/>
      <c r="Q9" s="6"/>
      <c r="R9" s="6"/>
      <c r="S9" s="6"/>
      <c r="T9" s="6"/>
      <c r="U9" s="6"/>
      <c r="V9" s="6"/>
      <c r="W9" s="6"/>
      <c r="X9" s="6"/>
      <c r="Y9" s="6"/>
      <c r="Z9" s="6"/>
    </row>
    <row r="10" spans="1:26" ht="25.5" customHeight="1">
      <c r="A10" s="358"/>
      <c r="B10" s="359"/>
      <c r="C10" s="362"/>
      <c r="D10" s="10" t="s">
        <v>159</v>
      </c>
      <c r="E10" s="11"/>
      <c r="F10" s="81">
        <f>F8+F9</f>
        <v>0</v>
      </c>
      <c r="G10" s="9">
        <f>G8+G9</f>
        <v>0</v>
      </c>
      <c r="H10" s="365"/>
      <c r="I10" s="82"/>
      <c r="J10" s="6"/>
      <c r="K10" s="6"/>
      <c r="L10" s="6"/>
      <c r="M10" s="6"/>
      <c r="N10" s="6"/>
      <c r="O10" s="6"/>
      <c r="P10" s="6"/>
      <c r="Q10" s="6"/>
      <c r="R10" s="6"/>
      <c r="S10" s="6"/>
      <c r="T10" s="6"/>
      <c r="U10" s="6"/>
      <c r="V10" s="6"/>
      <c r="W10" s="6"/>
      <c r="X10" s="6"/>
      <c r="Y10" s="6"/>
      <c r="Z10" s="6"/>
    </row>
    <row r="11" spans="1:26" ht="51" customHeight="1">
      <c r="A11" s="358"/>
      <c r="B11" s="110" t="s">
        <v>160</v>
      </c>
      <c r="C11" s="57"/>
      <c r="D11" s="77" t="s">
        <v>157</v>
      </c>
      <c r="E11" s="38" t="s">
        <v>158</v>
      </c>
      <c r="F11" s="78"/>
      <c r="G11" s="79">
        <f>F11*3.3</f>
        <v>0</v>
      </c>
      <c r="H11" s="37" t="str">
        <f>IF(G11&lt;=C11,"適合","最低基準に抵触")</f>
        <v>適合</v>
      </c>
      <c r="I11" s="58"/>
      <c r="J11" s="6"/>
      <c r="K11" s="6"/>
      <c r="L11" s="6"/>
      <c r="M11" s="6"/>
      <c r="N11" s="6"/>
      <c r="O11" s="6"/>
      <c r="P11" s="6"/>
      <c r="Q11" s="6"/>
      <c r="R11" s="6"/>
      <c r="S11" s="6"/>
      <c r="T11" s="6"/>
      <c r="U11" s="6"/>
      <c r="V11" s="6"/>
      <c r="W11" s="6"/>
      <c r="X11" s="6"/>
      <c r="Y11" s="6"/>
      <c r="Z11" s="6"/>
    </row>
    <row r="12" spans="1:26" ht="31.5" customHeight="1">
      <c r="A12" s="8" t="s">
        <v>159</v>
      </c>
      <c r="B12" s="8"/>
      <c r="C12" s="111">
        <f>C8+C11</f>
        <v>0</v>
      </c>
      <c r="D12" s="11"/>
      <c r="E12" s="11"/>
      <c r="F12" s="112">
        <f>F10+F11</f>
        <v>0</v>
      </c>
      <c r="G12" s="80">
        <f>G10+G11</f>
        <v>0</v>
      </c>
      <c r="H12" s="8"/>
      <c r="I12" s="113"/>
      <c r="J12" s="6"/>
      <c r="K12" s="6"/>
      <c r="L12" s="6"/>
      <c r="M12" s="6"/>
      <c r="N12" s="6"/>
      <c r="O12" s="6"/>
      <c r="P12" s="6"/>
      <c r="Q12" s="6"/>
      <c r="R12" s="6"/>
      <c r="S12" s="6"/>
      <c r="T12" s="6"/>
      <c r="U12" s="6"/>
      <c r="V12" s="6"/>
      <c r="W12" s="6"/>
      <c r="X12" s="6"/>
      <c r="Y12" s="6"/>
      <c r="Z12" s="6"/>
    </row>
    <row r="13" spans="1:26" s="6" customFormat="1">
      <c r="H13" s="7"/>
    </row>
    <row r="14" spans="1:26" s="6" customFormat="1" ht="20.149999999999999" customHeight="1">
      <c r="A14" s="72" t="s">
        <v>161</v>
      </c>
      <c r="B14" s="43"/>
      <c r="C14" s="43"/>
      <c r="D14" s="43"/>
      <c r="E14" s="43"/>
      <c r="F14" s="43"/>
      <c r="G14" s="43"/>
      <c r="H14" s="43"/>
      <c r="I14" s="43"/>
    </row>
    <row r="15" spans="1:26" s="6" customFormat="1" ht="20.149999999999999" customHeight="1">
      <c r="A15" s="83" t="s">
        <v>162</v>
      </c>
      <c r="B15" s="114"/>
      <c r="C15" s="114"/>
      <c r="D15" s="114"/>
      <c r="E15" s="114"/>
      <c r="F15" s="114"/>
      <c r="G15" s="114"/>
      <c r="H15" s="114"/>
      <c r="I15" s="114"/>
    </row>
    <row r="16" spans="1:26" s="6" customFormat="1" ht="20.149999999999999" customHeight="1">
      <c r="A16" s="72" t="s">
        <v>163</v>
      </c>
      <c r="H16" s="7"/>
    </row>
    <row r="17" spans="1:9" s="6" customFormat="1" ht="40" customHeight="1">
      <c r="A17" s="353" t="s">
        <v>164</v>
      </c>
      <c r="B17" s="353"/>
      <c r="C17" s="353"/>
      <c r="D17" s="353"/>
      <c r="E17" s="353"/>
      <c r="F17" s="353"/>
      <c r="G17" s="353"/>
      <c r="H17" s="353"/>
      <c r="I17" s="353"/>
    </row>
    <row r="18" spans="1:9" s="6" customFormat="1">
      <c r="H18" s="7"/>
    </row>
    <row r="19" spans="1:9" s="6" customFormat="1">
      <c r="H19" s="7"/>
    </row>
    <row r="20" spans="1:9" s="6" customFormat="1">
      <c r="H20" s="7"/>
    </row>
    <row r="21" spans="1:9" s="6" customFormat="1">
      <c r="H21" s="7"/>
    </row>
    <row r="22" spans="1:9" s="6" customFormat="1">
      <c r="H22" s="7"/>
    </row>
    <row r="23" spans="1:9" s="6" customFormat="1">
      <c r="H23" s="7"/>
    </row>
    <row r="24" spans="1:9" s="6" customFormat="1">
      <c r="H24" s="7"/>
    </row>
    <row r="25" spans="1:9" s="6" customFormat="1">
      <c r="H25" s="7"/>
    </row>
    <row r="26" spans="1:9" s="6" customFormat="1">
      <c r="H26" s="7"/>
    </row>
    <row r="27" spans="1:9" s="6" customFormat="1">
      <c r="H27" s="7"/>
    </row>
    <row r="28" spans="1:9" s="6" customFormat="1">
      <c r="H28" s="7"/>
    </row>
    <row r="29" spans="1:9" s="6" customFormat="1">
      <c r="H29" s="7"/>
    </row>
    <row r="30" spans="1:9" s="6" customFormat="1">
      <c r="H30" s="7"/>
    </row>
    <row r="31" spans="1:9" s="6" customFormat="1">
      <c r="H31" s="7"/>
    </row>
    <row r="32" spans="1:9" s="6" customFormat="1">
      <c r="H32" s="7"/>
    </row>
    <row r="33" spans="8:8" s="6" customFormat="1">
      <c r="H33" s="7"/>
    </row>
    <row r="34" spans="8:8" s="6" customFormat="1">
      <c r="H34" s="7"/>
    </row>
    <row r="35" spans="8:8" s="6" customFormat="1">
      <c r="H35" s="7"/>
    </row>
    <row r="36" spans="8:8" s="6" customFormat="1">
      <c r="H36" s="7"/>
    </row>
    <row r="37" spans="8:8" s="6" customFormat="1">
      <c r="H37" s="7"/>
    </row>
    <row r="38" spans="8:8" s="6" customFormat="1">
      <c r="H38" s="7"/>
    </row>
    <row r="39" spans="8:8" s="6" customFormat="1">
      <c r="H39" s="7"/>
    </row>
    <row r="40" spans="8:8" s="6" customFormat="1">
      <c r="H40" s="7"/>
    </row>
    <row r="41" spans="8:8" s="6" customFormat="1">
      <c r="H41" s="7"/>
    </row>
    <row r="42" spans="8:8" s="6" customFormat="1">
      <c r="H42" s="7"/>
    </row>
    <row r="43" spans="8:8" s="6" customFormat="1">
      <c r="H43" s="7"/>
    </row>
    <row r="44" spans="8:8" s="6" customFormat="1">
      <c r="H44" s="7"/>
    </row>
    <row r="45" spans="8:8" s="6" customFormat="1">
      <c r="H45" s="7"/>
    </row>
    <row r="46" spans="8:8" s="6" customFormat="1">
      <c r="H46" s="7"/>
    </row>
    <row r="47" spans="8:8" s="6" customFormat="1">
      <c r="H47" s="7"/>
    </row>
    <row r="48" spans="8:8" s="6" customFormat="1">
      <c r="H48" s="7"/>
    </row>
    <row r="49" spans="8:8" s="6" customFormat="1">
      <c r="H49" s="7"/>
    </row>
    <row r="50" spans="8:8" s="6" customFormat="1">
      <c r="H50" s="7"/>
    </row>
    <row r="51" spans="8:8" s="6" customFormat="1">
      <c r="H51" s="7"/>
    </row>
    <row r="52" spans="8:8" s="6" customFormat="1">
      <c r="H52" s="7"/>
    </row>
    <row r="53" spans="8:8" s="6" customFormat="1">
      <c r="H53" s="7"/>
    </row>
    <row r="54" spans="8:8" s="6" customFormat="1">
      <c r="H54" s="7"/>
    </row>
    <row r="55" spans="8:8" s="6" customFormat="1">
      <c r="H55" s="7"/>
    </row>
    <row r="56" spans="8:8" s="6" customFormat="1">
      <c r="H56" s="7"/>
    </row>
    <row r="57" spans="8:8" s="6" customFormat="1">
      <c r="H57" s="7"/>
    </row>
    <row r="58" spans="8:8" s="6" customFormat="1">
      <c r="H58" s="7"/>
    </row>
  </sheetData>
  <sheetProtection selectLockedCells="1"/>
  <mergeCells count="7">
    <mergeCell ref="A17:I17"/>
    <mergeCell ref="F3:H3"/>
    <mergeCell ref="B3:D3"/>
    <mergeCell ref="A8:A11"/>
    <mergeCell ref="B8:B10"/>
    <mergeCell ref="C8:C10"/>
    <mergeCell ref="H8:H10"/>
  </mergeCells>
  <phoneticPr fontId="2"/>
  <pageMargins left="0.86614173228346458" right="0.47244094488188981" top="0.74803149606299213" bottom="0.55118110236220474" header="0.31496062992125984" footer="0.31496062992125984"/>
  <pageSetup paperSize="9" firstPageNumber="7" orientation="landscape" useFirstPageNumber="1" r:id="rId1"/>
  <ignoredErrors>
    <ignoredError sqref="F10" unlockedFormula="1"/>
    <ignoredError sqref="G10: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31DC-9F9E-42A4-B418-2FAF21D34BE5}">
  <sheetPr>
    <tabColor theme="6" tint="0.39997558519241921"/>
  </sheetPr>
  <dimension ref="A1:Q34"/>
  <sheetViews>
    <sheetView showGridLines="0" zoomScaleNormal="100" zoomScaleSheetLayoutView="110" workbookViewId="0">
      <selection activeCell="K16" sqref="K16"/>
    </sheetView>
  </sheetViews>
  <sheetFormatPr defaultColWidth="9" defaultRowHeight="13"/>
  <cols>
    <col min="1" max="1" width="3.81640625" style="6" customWidth="1"/>
    <col min="2" max="2" width="4.453125" style="6" customWidth="1"/>
    <col min="3" max="3" width="10.1796875" style="6" customWidth="1"/>
    <col min="4" max="4" width="8.453125" style="6" customWidth="1"/>
    <col min="5" max="5" width="6.81640625" style="6" customWidth="1"/>
    <col min="6" max="6" width="9.453125" style="6" customWidth="1"/>
    <col min="7" max="7" width="6.81640625" style="6" customWidth="1"/>
    <col min="8" max="8" width="9.1796875" style="6" customWidth="1"/>
    <col min="9" max="10" width="9" style="6"/>
    <col min="11" max="11" width="10.1796875" style="6" customWidth="1"/>
    <col min="12" max="16384" width="9" style="6"/>
  </cols>
  <sheetData>
    <row r="1" spans="1:17" s="60" customFormat="1" ht="21" customHeight="1">
      <c r="A1" s="59" t="s">
        <v>165</v>
      </c>
      <c r="F1" s="61"/>
      <c r="G1" s="62"/>
      <c r="H1" s="63"/>
      <c r="I1" s="63"/>
      <c r="J1" s="63"/>
      <c r="K1" s="63"/>
      <c r="L1" s="63"/>
      <c r="M1" s="385">
        <f>'1'!Z1</f>
        <v>0</v>
      </c>
      <c r="N1" s="386"/>
      <c r="O1" s="386"/>
      <c r="P1" s="386"/>
      <c r="Q1" s="386"/>
    </row>
    <row r="2" spans="1:17" s="60" customFormat="1" ht="17.149999999999999" customHeight="1">
      <c r="A2" s="59"/>
      <c r="F2" s="387" t="s">
        <v>166</v>
      </c>
      <c r="G2" s="160"/>
      <c r="H2" s="388">
        <f>'1'!F4:K4</f>
        <v>0</v>
      </c>
      <c r="I2" s="389"/>
      <c r="J2" s="389"/>
      <c r="K2" s="389"/>
      <c r="L2" s="134"/>
      <c r="M2" s="135"/>
      <c r="N2" s="135"/>
      <c r="O2" s="135"/>
      <c r="P2" s="135"/>
      <c r="Q2" s="135"/>
    </row>
    <row r="3" spans="1:17" s="60" customFormat="1" ht="17.149999999999999" customHeight="1">
      <c r="A3" s="59"/>
      <c r="F3" s="387" t="s">
        <v>7</v>
      </c>
      <c r="G3" s="160"/>
      <c r="H3" s="388">
        <f>'1'!F5:K5</f>
        <v>0</v>
      </c>
      <c r="I3" s="389"/>
      <c r="J3" s="389"/>
      <c r="K3" s="389"/>
      <c r="L3" s="134"/>
      <c r="M3" s="135"/>
      <c r="N3" s="135"/>
      <c r="O3" s="135"/>
      <c r="P3" s="135"/>
      <c r="Q3" s="135"/>
    </row>
    <row r="4" spans="1:17" s="60" customFormat="1" ht="17.149999999999999" customHeight="1">
      <c r="A4" s="6"/>
    </row>
    <row r="5" spans="1:17" s="60" customFormat="1" ht="17.149999999999999" customHeight="1">
      <c r="A5" s="76" t="s">
        <v>167</v>
      </c>
      <c r="G5" s="64"/>
      <c r="H5" s="64"/>
      <c r="I5" s="64"/>
      <c r="J5" s="64"/>
      <c r="L5" s="65"/>
      <c r="M5" s="66"/>
    </row>
    <row r="6" spans="1:17" ht="17.149999999999999" customHeight="1"/>
    <row r="7" spans="1:17" ht="16.5" customHeight="1">
      <c r="B7" s="372" t="s">
        <v>11</v>
      </c>
      <c r="C7" s="372"/>
      <c r="D7" s="372"/>
      <c r="E7" s="373">
        <v>100</v>
      </c>
      <c r="F7" s="374"/>
      <c r="L7" s="6" t="s">
        <v>156</v>
      </c>
    </row>
    <row r="8" spans="1:17" s="67" customFormat="1" ht="17.149999999999999" customHeight="1"/>
    <row r="9" spans="1:17" ht="17.149999999999999" customHeight="1" thickBot="1">
      <c r="B9" s="68" t="s">
        <v>168</v>
      </c>
    </row>
    <row r="10" spans="1:17" ht="17.149999999999999" customHeight="1">
      <c r="B10" s="378" t="s">
        <v>169</v>
      </c>
      <c r="C10" s="379"/>
      <c r="D10" s="380"/>
      <c r="E10" s="378" t="s">
        <v>170</v>
      </c>
      <c r="F10" s="380"/>
      <c r="G10" s="378" t="s">
        <v>171</v>
      </c>
      <c r="H10" s="380"/>
    </row>
    <row r="11" spans="1:17" ht="17.149999999999999" customHeight="1">
      <c r="B11" s="381"/>
      <c r="C11" s="382"/>
      <c r="D11" s="383"/>
      <c r="E11" s="127"/>
      <c r="F11" s="128" t="s">
        <v>172</v>
      </c>
      <c r="G11" s="127"/>
      <c r="H11" s="128" t="s">
        <v>172</v>
      </c>
    </row>
    <row r="12" spans="1:17" ht="17.149999999999999" customHeight="1">
      <c r="B12" s="375" t="s">
        <v>173</v>
      </c>
      <c r="C12" s="8" t="s">
        <v>174</v>
      </c>
      <c r="D12" s="139">
        <v>10</v>
      </c>
      <c r="E12" s="129">
        <v>3</v>
      </c>
      <c r="F12" s="74">
        <f>ROUNDDOWN(D12/E12,1)</f>
        <v>3.3</v>
      </c>
      <c r="G12" s="129">
        <v>3</v>
      </c>
      <c r="H12" s="74">
        <f>ROUNDDOWN(D12/G12,1)</f>
        <v>3.3</v>
      </c>
    </row>
    <row r="13" spans="1:17" ht="17.149999999999999" customHeight="1">
      <c r="B13" s="376"/>
      <c r="C13" s="8" t="s">
        <v>175</v>
      </c>
      <c r="D13" s="139">
        <v>15</v>
      </c>
      <c r="E13" s="129">
        <v>6</v>
      </c>
      <c r="F13" s="74">
        <f t="shared" ref="F13:F17" si="0">ROUNDDOWN(D13/E13,1)</f>
        <v>2.5</v>
      </c>
      <c r="G13" s="129">
        <v>6</v>
      </c>
      <c r="H13" s="74">
        <f t="shared" ref="H13:H17" si="1">ROUNDDOWN(D13/G13,1)</f>
        <v>2.5</v>
      </c>
    </row>
    <row r="14" spans="1:17" ht="17.149999999999999" customHeight="1">
      <c r="B14" s="376"/>
      <c r="C14" s="8" t="s">
        <v>176</v>
      </c>
      <c r="D14" s="139">
        <v>20</v>
      </c>
      <c r="E14" s="129">
        <v>6</v>
      </c>
      <c r="F14" s="74">
        <f t="shared" si="0"/>
        <v>3.3</v>
      </c>
      <c r="G14" s="129">
        <v>6</v>
      </c>
      <c r="H14" s="74">
        <f t="shared" si="1"/>
        <v>3.3</v>
      </c>
    </row>
    <row r="15" spans="1:17" ht="17.149999999999999" customHeight="1">
      <c r="B15" s="376"/>
      <c r="C15" s="8" t="s">
        <v>177</v>
      </c>
      <c r="D15" s="139">
        <v>20</v>
      </c>
      <c r="E15" s="136">
        <v>20</v>
      </c>
      <c r="F15" s="74">
        <f t="shared" si="0"/>
        <v>1</v>
      </c>
      <c r="G15" s="136">
        <v>15</v>
      </c>
      <c r="H15" s="74">
        <f t="shared" si="1"/>
        <v>1.3</v>
      </c>
    </row>
    <row r="16" spans="1:17" ht="17.149999999999999" customHeight="1">
      <c r="B16" s="376"/>
      <c r="C16" s="8" t="s">
        <v>178</v>
      </c>
      <c r="D16" s="139">
        <v>25</v>
      </c>
      <c r="E16" s="137">
        <v>30</v>
      </c>
      <c r="F16" s="74">
        <f t="shared" si="0"/>
        <v>0.8</v>
      </c>
      <c r="G16" s="137">
        <v>25</v>
      </c>
      <c r="H16" s="74">
        <f t="shared" si="1"/>
        <v>1</v>
      </c>
    </row>
    <row r="17" spans="2:17" ht="17.149999999999999" customHeight="1" thickBot="1">
      <c r="B17" s="376"/>
      <c r="C17" s="125" t="s">
        <v>179</v>
      </c>
      <c r="D17" s="140">
        <v>29</v>
      </c>
      <c r="E17" s="138">
        <v>30</v>
      </c>
      <c r="F17" s="74">
        <f t="shared" si="0"/>
        <v>0.9</v>
      </c>
      <c r="G17" s="138">
        <v>25</v>
      </c>
      <c r="H17" s="74">
        <f t="shared" si="1"/>
        <v>1.1000000000000001</v>
      </c>
    </row>
    <row r="18" spans="2:17" ht="17.149999999999999" customHeight="1" thickTop="1">
      <c r="B18" s="377"/>
      <c r="C18" s="126" t="s">
        <v>159</v>
      </c>
      <c r="D18" s="73">
        <f>SUM(D12:D17)</f>
        <v>119</v>
      </c>
      <c r="E18" s="130"/>
      <c r="F18" s="75">
        <f>SUM(F12:F17)</f>
        <v>11.8</v>
      </c>
      <c r="G18" s="130"/>
      <c r="H18" s="75">
        <f>SUM(H12:H17)</f>
        <v>12.5</v>
      </c>
    </row>
    <row r="19" spans="2:17" ht="31.5" customHeight="1" thickBot="1">
      <c r="B19" s="366" t="s">
        <v>180</v>
      </c>
      <c r="C19" s="367"/>
      <c r="D19" s="368"/>
      <c r="E19" s="122"/>
      <c r="F19" s="123">
        <f>IF(E7=0,0,IF($E$7&lt;=90,1+ROUND(SUM(F12:F17),),ROUND(SUM(F12:F17),)))</f>
        <v>12</v>
      </c>
      <c r="G19" s="132"/>
      <c r="H19" s="123">
        <f>IF(E7=0,0,IF($E$7&lt;=90,1+ROUND(SUM(H12:H17),),ROUND(SUM(H12:H17),)))</f>
        <v>13</v>
      </c>
    </row>
    <row r="20" spans="2:17" ht="31.5" customHeight="1" thickBot="1">
      <c r="B20" s="369" t="s">
        <v>181</v>
      </c>
      <c r="C20" s="370"/>
      <c r="D20" s="371"/>
      <c r="E20" s="131"/>
      <c r="F20" s="124">
        <f>+F19</f>
        <v>12</v>
      </c>
      <c r="G20" s="133"/>
      <c r="H20" s="124">
        <f>+H19</f>
        <v>13</v>
      </c>
    </row>
    <row r="21" spans="2:17" ht="25.75" customHeight="1">
      <c r="E21" s="144" t="s">
        <v>182</v>
      </c>
      <c r="F21" s="390" t="s">
        <v>183</v>
      </c>
      <c r="G21" s="390"/>
      <c r="H21" s="390"/>
      <c r="I21" s="390"/>
      <c r="J21" s="391"/>
      <c r="K21" s="391"/>
      <c r="L21" s="391"/>
      <c r="M21" s="391"/>
      <c r="N21" s="391"/>
      <c r="O21" s="391"/>
      <c r="P21" s="392"/>
    </row>
    <row r="22" spans="2:17" ht="14.5" customHeight="1">
      <c r="F22" s="384" t="s">
        <v>184</v>
      </c>
      <c r="G22" s="384"/>
      <c r="H22" s="384"/>
      <c r="I22" s="384"/>
      <c r="J22" s="384"/>
      <c r="K22" s="118"/>
      <c r="L22" s="118"/>
      <c r="M22" s="118"/>
      <c r="N22" s="118"/>
      <c r="O22" s="118"/>
      <c r="P22" s="118"/>
      <c r="Q22" s="118"/>
    </row>
    <row r="23" spans="2:17" ht="14.5" customHeight="1">
      <c r="F23" s="384"/>
      <c r="G23" s="384"/>
      <c r="H23" s="384"/>
      <c r="I23" s="384"/>
      <c r="J23" s="384"/>
    </row>
    <row r="24" spans="2:17" ht="20.5" customHeight="1">
      <c r="B24" s="115" t="s">
        <v>185</v>
      </c>
    </row>
    <row r="25" spans="2:17" ht="17.149999999999999" customHeight="1">
      <c r="B25" s="395" t="s">
        <v>186</v>
      </c>
      <c r="C25" s="395"/>
      <c r="D25" s="395"/>
      <c r="E25" s="395"/>
      <c r="F25" s="395"/>
      <c r="G25" s="395"/>
      <c r="H25" s="395"/>
      <c r="I25" s="395"/>
      <c r="J25" s="395"/>
      <c r="K25" s="395"/>
    </row>
    <row r="26" spans="2:17" ht="36.75" customHeight="1">
      <c r="B26" s="395"/>
      <c r="C26" s="395"/>
      <c r="D26" s="395"/>
      <c r="E26" s="395"/>
      <c r="F26" s="395"/>
      <c r="G26" s="395"/>
      <c r="H26" s="395"/>
      <c r="I26" s="395"/>
      <c r="J26" s="395"/>
      <c r="K26" s="395"/>
    </row>
    <row r="27" spans="2:17" ht="6" customHeight="1">
      <c r="B27" s="396" t="s">
        <v>187</v>
      </c>
      <c r="C27" s="396"/>
      <c r="D27" s="396"/>
      <c r="E27" s="396"/>
      <c r="F27" s="396"/>
      <c r="G27" s="396"/>
      <c r="H27" s="396"/>
      <c r="I27" s="396"/>
      <c r="J27" s="396"/>
      <c r="K27" s="396"/>
    </row>
    <row r="28" spans="2:17" ht="38.5" customHeight="1">
      <c r="B28" s="396"/>
      <c r="C28" s="396"/>
      <c r="D28" s="396"/>
      <c r="E28" s="396"/>
      <c r="F28" s="396"/>
      <c r="G28" s="396"/>
      <c r="H28" s="396"/>
      <c r="I28" s="396"/>
      <c r="J28" s="396"/>
      <c r="K28" s="396"/>
    </row>
    <row r="29" spans="2:17" ht="63" customHeight="1">
      <c r="B29" s="395" t="s">
        <v>188</v>
      </c>
      <c r="C29" s="395"/>
      <c r="D29" s="395"/>
      <c r="E29" s="395"/>
      <c r="F29" s="395"/>
      <c r="G29" s="395"/>
      <c r="H29" s="395"/>
      <c r="I29" s="395"/>
      <c r="J29" s="395"/>
      <c r="K29" s="395"/>
    </row>
    <row r="30" spans="2:17" ht="17.5" customHeight="1"/>
    <row r="31" spans="2:17" ht="148.75" customHeight="1">
      <c r="B31" s="397" t="s">
        <v>189</v>
      </c>
      <c r="C31" s="398"/>
      <c r="D31" s="398"/>
      <c r="E31" s="398"/>
      <c r="F31" s="398"/>
      <c r="G31" s="398"/>
      <c r="H31" s="398"/>
      <c r="I31" s="398"/>
      <c r="J31" s="398"/>
      <c r="K31" s="399"/>
      <c r="L31" s="141"/>
      <c r="M31" s="142"/>
      <c r="N31" s="142"/>
      <c r="O31" s="142"/>
      <c r="P31" s="142"/>
      <c r="Q31" s="142"/>
    </row>
    <row r="32" spans="2:17" ht="17.149999999999999" customHeight="1"/>
    <row r="33" spans="2:17" ht="48" customHeight="1">
      <c r="B33" s="393" t="s">
        <v>190</v>
      </c>
      <c r="C33" s="394"/>
      <c r="D33" s="394"/>
      <c r="E33" s="394"/>
      <c r="F33" s="394"/>
      <c r="G33" s="394"/>
      <c r="H33" s="394"/>
      <c r="I33" s="394"/>
      <c r="J33" s="394"/>
      <c r="K33" s="394"/>
      <c r="L33" s="141"/>
      <c r="M33" s="142"/>
      <c r="N33" s="142"/>
      <c r="O33" s="142"/>
      <c r="P33" s="142"/>
      <c r="Q33" s="142"/>
    </row>
    <row r="34" spans="2:17" ht="17.149999999999999" customHeight="1"/>
  </sheetData>
  <sheetProtection selectLockedCells="1"/>
  <dataConsolidate/>
  <mergeCells count="20">
    <mergeCell ref="B33:K33"/>
    <mergeCell ref="B25:K26"/>
    <mergeCell ref="B27:K28"/>
    <mergeCell ref="B31:K31"/>
    <mergeCell ref="B29:K29"/>
    <mergeCell ref="F22:J23"/>
    <mergeCell ref="M1:Q1"/>
    <mergeCell ref="F2:G2"/>
    <mergeCell ref="F3:G3"/>
    <mergeCell ref="H2:K2"/>
    <mergeCell ref="H3:K3"/>
    <mergeCell ref="G10:H10"/>
    <mergeCell ref="F21:P21"/>
    <mergeCell ref="B19:D19"/>
    <mergeCell ref="B20:D20"/>
    <mergeCell ref="B7:D7"/>
    <mergeCell ref="E7:F7"/>
    <mergeCell ref="B12:B18"/>
    <mergeCell ref="B10:D11"/>
    <mergeCell ref="E10:F10"/>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B2EF-37B8-4DF2-BF27-E9F3A897585E}">
  <dimension ref="A1:T33"/>
  <sheetViews>
    <sheetView showGridLines="0" view="pageBreakPreview" zoomScale="110" zoomScaleNormal="100" zoomScaleSheetLayoutView="110" workbookViewId="0"/>
  </sheetViews>
  <sheetFormatPr defaultColWidth="9" defaultRowHeight="13"/>
  <cols>
    <col min="1" max="1" width="3.81640625" style="6" customWidth="1"/>
    <col min="2" max="2" width="4.453125" style="6" customWidth="1"/>
    <col min="3" max="3" width="10.1796875" style="6" customWidth="1"/>
    <col min="4" max="4" width="8.453125" style="6" customWidth="1"/>
    <col min="5" max="5" width="6.81640625" style="6" customWidth="1"/>
    <col min="6" max="6" width="9.453125" style="6" customWidth="1"/>
    <col min="7" max="7" width="6.81640625" style="6" customWidth="1"/>
    <col min="8" max="8" width="9.1796875" style="6" customWidth="1"/>
    <col min="9" max="9" width="5.453125" style="6" customWidth="1"/>
    <col min="10" max="10" width="8.453125" style="6" customWidth="1"/>
    <col min="11" max="11" width="9" style="6"/>
    <col min="12" max="12" width="10.1796875" style="6" customWidth="1"/>
    <col min="13" max="16384" width="9" style="6"/>
  </cols>
  <sheetData>
    <row r="1" spans="1:18" s="60" customFormat="1" ht="21" customHeight="1">
      <c r="A1" s="59" t="s">
        <v>165</v>
      </c>
      <c r="F1" s="61"/>
      <c r="G1" s="62"/>
      <c r="H1" s="63"/>
      <c r="I1" s="63"/>
      <c r="J1" s="408" t="str">
        <f>'1'!H1</f>
        <v>【保育所／令和7年度】</v>
      </c>
      <c r="K1" s="408"/>
      <c r="L1" s="408"/>
      <c r="M1" s="63"/>
      <c r="N1" s="385">
        <f>'1'!Z1</f>
        <v>0</v>
      </c>
      <c r="O1" s="386"/>
      <c r="P1" s="386"/>
      <c r="Q1" s="386"/>
      <c r="R1" s="386"/>
    </row>
    <row r="2" spans="1:18" s="60" customFormat="1" ht="17.149999999999999" customHeight="1">
      <c r="A2" s="59"/>
      <c r="F2" s="387" t="s">
        <v>166</v>
      </c>
      <c r="G2" s="160"/>
      <c r="H2" s="388">
        <f>'1'!F4:K4</f>
        <v>0</v>
      </c>
      <c r="I2" s="389"/>
      <c r="J2" s="389"/>
      <c r="K2" s="389"/>
      <c r="L2" s="407"/>
      <c r="M2" s="134"/>
      <c r="N2" s="135"/>
      <c r="O2" s="135"/>
      <c r="P2" s="135"/>
      <c r="Q2" s="135"/>
      <c r="R2" s="135"/>
    </row>
    <row r="3" spans="1:18" s="60" customFormat="1" ht="17.149999999999999" customHeight="1">
      <c r="A3" s="59"/>
      <c r="F3" s="387" t="s">
        <v>7</v>
      </c>
      <c r="G3" s="160"/>
      <c r="H3" s="388">
        <f>'1'!F5:K5</f>
        <v>0</v>
      </c>
      <c r="I3" s="389"/>
      <c r="J3" s="389"/>
      <c r="K3" s="389"/>
      <c r="L3" s="407"/>
      <c r="M3" s="134"/>
      <c r="N3" s="135"/>
      <c r="O3" s="135"/>
      <c r="P3" s="135"/>
      <c r="Q3" s="135"/>
      <c r="R3" s="135"/>
    </row>
    <row r="4" spans="1:18" s="60" customFormat="1" ht="17.149999999999999" customHeight="1">
      <c r="A4" s="6"/>
    </row>
    <row r="5" spans="1:18" s="60" customFormat="1" ht="17.149999999999999" customHeight="1">
      <c r="A5" s="76" t="s">
        <v>167</v>
      </c>
      <c r="G5" s="64"/>
      <c r="H5" s="64"/>
      <c r="I5" s="64"/>
      <c r="J5" s="64"/>
      <c r="K5" s="64"/>
      <c r="M5" s="65"/>
      <c r="N5" s="66"/>
    </row>
    <row r="6" spans="1:18" ht="17.149999999999999" customHeight="1"/>
    <row r="7" spans="1:18" ht="16.5" customHeight="1">
      <c r="B7" s="372" t="s">
        <v>11</v>
      </c>
      <c r="C7" s="372"/>
      <c r="D7" s="372"/>
      <c r="E7" s="373"/>
      <c r="F7" s="374"/>
      <c r="M7" s="6" t="s">
        <v>156</v>
      </c>
    </row>
    <row r="8" spans="1:18" s="67" customFormat="1" ht="17.149999999999999" customHeight="1"/>
    <row r="9" spans="1:18" ht="17.149999999999999" customHeight="1" thickBot="1">
      <c r="B9" s="68" t="s">
        <v>168</v>
      </c>
    </row>
    <row r="10" spans="1:18" ht="17.149999999999999" customHeight="1">
      <c r="B10" s="378" t="s">
        <v>169</v>
      </c>
      <c r="C10" s="379"/>
      <c r="D10" s="380"/>
      <c r="E10" s="378" t="s">
        <v>191</v>
      </c>
      <c r="F10" s="380"/>
      <c r="G10" s="405" t="s">
        <v>213</v>
      </c>
      <c r="H10" s="406"/>
    </row>
    <row r="11" spans="1:18" ht="17.149999999999999" customHeight="1">
      <c r="B11" s="381"/>
      <c r="C11" s="382"/>
      <c r="D11" s="383"/>
      <c r="E11" s="127"/>
      <c r="F11" s="128" t="s">
        <v>172</v>
      </c>
      <c r="G11" s="127"/>
      <c r="H11" s="128" t="s">
        <v>172</v>
      </c>
    </row>
    <row r="12" spans="1:18" ht="17.149999999999999" customHeight="1">
      <c r="B12" s="375" t="s">
        <v>173</v>
      </c>
      <c r="C12" s="8" t="s">
        <v>174</v>
      </c>
      <c r="D12" s="139"/>
      <c r="E12" s="129">
        <v>3</v>
      </c>
      <c r="F12" s="74">
        <f>ROUNDDOWN(D12/E12,1)</f>
        <v>0</v>
      </c>
      <c r="G12" s="129">
        <v>3</v>
      </c>
      <c r="H12" s="74">
        <f>ROUNDDOWN(D12/G12,1)</f>
        <v>0</v>
      </c>
    </row>
    <row r="13" spans="1:18" ht="17.149999999999999" customHeight="1">
      <c r="B13" s="376"/>
      <c r="C13" s="8" t="s">
        <v>175</v>
      </c>
      <c r="D13" s="139"/>
      <c r="E13" s="129">
        <v>6</v>
      </c>
      <c r="F13" s="74">
        <f t="shared" ref="F13:F17" si="0">ROUNDDOWN(D13/E13,1)</f>
        <v>0</v>
      </c>
      <c r="G13" s="129">
        <v>6</v>
      </c>
      <c r="H13" s="74">
        <f t="shared" ref="H13:H17" si="1">ROUNDDOWN(D13/G13,1)</f>
        <v>0</v>
      </c>
    </row>
    <row r="14" spans="1:18" ht="17.149999999999999" customHeight="1">
      <c r="B14" s="376"/>
      <c r="C14" s="8" t="s">
        <v>176</v>
      </c>
      <c r="D14" s="139"/>
      <c r="E14" s="129">
        <v>6</v>
      </c>
      <c r="F14" s="74">
        <f t="shared" si="0"/>
        <v>0</v>
      </c>
      <c r="G14" s="129">
        <v>6</v>
      </c>
      <c r="H14" s="74">
        <f t="shared" si="1"/>
        <v>0</v>
      </c>
    </row>
    <row r="15" spans="1:18" ht="17.149999999999999" customHeight="1">
      <c r="B15" s="376"/>
      <c r="C15" s="8" t="s">
        <v>177</v>
      </c>
      <c r="D15" s="139"/>
      <c r="E15" s="136">
        <v>20</v>
      </c>
      <c r="F15" s="74">
        <f t="shared" si="0"/>
        <v>0</v>
      </c>
      <c r="G15" s="136">
        <v>15</v>
      </c>
      <c r="H15" s="74">
        <f t="shared" si="1"/>
        <v>0</v>
      </c>
    </row>
    <row r="16" spans="1:18" ht="17.149999999999999" customHeight="1">
      <c r="B16" s="376"/>
      <c r="C16" s="8" t="s">
        <v>178</v>
      </c>
      <c r="D16" s="139"/>
      <c r="E16" s="137">
        <v>30</v>
      </c>
      <c r="F16" s="74">
        <f t="shared" si="0"/>
        <v>0</v>
      </c>
      <c r="G16" s="137">
        <v>25</v>
      </c>
      <c r="H16" s="74">
        <f t="shared" si="1"/>
        <v>0</v>
      </c>
    </row>
    <row r="17" spans="2:20" ht="17.149999999999999" customHeight="1" thickBot="1">
      <c r="B17" s="376"/>
      <c r="C17" s="125" t="s">
        <v>179</v>
      </c>
      <c r="D17" s="140"/>
      <c r="E17" s="138">
        <v>30</v>
      </c>
      <c r="F17" s="74">
        <f t="shared" si="0"/>
        <v>0</v>
      </c>
      <c r="G17" s="138">
        <v>25</v>
      </c>
      <c r="H17" s="74">
        <f t="shared" si="1"/>
        <v>0</v>
      </c>
    </row>
    <row r="18" spans="2:20" ht="17.149999999999999" customHeight="1" thickTop="1">
      <c r="B18" s="377"/>
      <c r="C18" s="126" t="s">
        <v>159</v>
      </c>
      <c r="D18" s="73">
        <f>SUM(D12:D17)</f>
        <v>0</v>
      </c>
      <c r="E18" s="130"/>
      <c r="F18" s="75">
        <f>SUM(F12:F17)</f>
        <v>0</v>
      </c>
      <c r="G18" s="130"/>
      <c r="H18" s="75">
        <f>SUM(H12:H17)</f>
        <v>0</v>
      </c>
    </row>
    <row r="19" spans="2:20" ht="31.5" customHeight="1" thickBot="1">
      <c r="B19" s="366" t="s">
        <v>180</v>
      </c>
      <c r="C19" s="367"/>
      <c r="D19" s="368"/>
      <c r="E19" s="122"/>
      <c r="F19" s="123">
        <f>IF(E7=0,0,IF($E$7&lt;=90,1+ROUND(SUM(F12:F17),),ROUND(SUM(F12:F17),)))</f>
        <v>0</v>
      </c>
      <c r="G19" s="132"/>
      <c r="H19" s="123">
        <f>IF(E7=0,0,IF($E$7&lt;=90,1+ROUND(SUM(H12:H17),),ROUND(SUM(H12:H17),)))</f>
        <v>0</v>
      </c>
    </row>
    <row r="20" spans="2:20" ht="31.5" customHeight="1" thickBot="1">
      <c r="B20" s="369" t="s">
        <v>181</v>
      </c>
      <c r="C20" s="370"/>
      <c r="D20" s="371"/>
      <c r="E20" s="131"/>
      <c r="F20" s="124">
        <f>+F19</f>
        <v>0</v>
      </c>
      <c r="G20" s="133"/>
      <c r="H20" s="124">
        <f>+H19</f>
        <v>0</v>
      </c>
      <c r="I20" s="143" t="s">
        <v>192</v>
      </c>
      <c r="J20" s="401" t="s">
        <v>183</v>
      </c>
      <c r="K20" s="401"/>
      <c r="L20" s="401"/>
      <c r="M20" s="119"/>
      <c r="N20" s="120"/>
      <c r="O20" s="120"/>
      <c r="P20" s="120"/>
      <c r="Q20" s="120"/>
      <c r="R20" s="120"/>
      <c r="S20" s="120"/>
      <c r="T20"/>
    </row>
    <row r="21" spans="2:20" ht="12" customHeight="1">
      <c r="E21" s="121"/>
      <c r="F21" s="402"/>
      <c r="G21" s="402"/>
      <c r="H21" s="402"/>
      <c r="I21" s="402"/>
      <c r="J21" s="402"/>
      <c r="K21" s="403"/>
      <c r="L21" s="403"/>
      <c r="M21" s="403"/>
      <c r="N21" s="403"/>
      <c r="O21" s="403"/>
      <c r="P21" s="403"/>
      <c r="Q21" s="166"/>
    </row>
    <row r="22" spans="2:20" ht="28.4" customHeight="1">
      <c r="D22" s="404" t="s">
        <v>193</v>
      </c>
      <c r="E22" s="404"/>
      <c r="F22" s="404"/>
      <c r="G22" s="404"/>
      <c r="H22" s="404"/>
      <c r="I22" s="404"/>
      <c r="J22" s="404"/>
      <c r="K22" s="404"/>
      <c r="L22" s="120"/>
      <c r="M22" s="120"/>
      <c r="N22" s="120"/>
      <c r="O22" s="120"/>
      <c r="P22" s="120"/>
      <c r="Q22"/>
    </row>
    <row r="23" spans="2:20" ht="27" customHeight="1">
      <c r="B23" s="115" t="s">
        <v>185</v>
      </c>
    </row>
    <row r="24" spans="2:20" ht="17.149999999999999" customHeight="1">
      <c r="B24" s="395" t="s">
        <v>194</v>
      </c>
      <c r="C24" s="395"/>
      <c r="D24" s="395"/>
      <c r="E24" s="395"/>
      <c r="F24" s="395"/>
      <c r="G24" s="395"/>
      <c r="H24" s="395"/>
      <c r="I24" s="395"/>
      <c r="J24" s="395"/>
      <c r="K24" s="395"/>
      <c r="L24" s="395"/>
    </row>
    <row r="25" spans="2:20" ht="36.75" customHeight="1">
      <c r="B25" s="395"/>
      <c r="C25" s="395"/>
      <c r="D25" s="395"/>
      <c r="E25" s="395"/>
      <c r="F25" s="395"/>
      <c r="G25" s="395"/>
      <c r="H25" s="395"/>
      <c r="I25" s="395"/>
      <c r="J25" s="395"/>
      <c r="K25" s="395"/>
      <c r="L25" s="395"/>
    </row>
    <row r="26" spans="2:20" ht="6" customHeight="1">
      <c r="B26" s="396" t="s">
        <v>187</v>
      </c>
      <c r="C26" s="396"/>
      <c r="D26" s="396"/>
      <c r="E26" s="396"/>
      <c r="F26" s="396"/>
      <c r="G26" s="396"/>
      <c r="H26" s="396"/>
      <c r="I26" s="396"/>
      <c r="J26" s="396"/>
      <c r="K26" s="396"/>
      <c r="L26" s="396"/>
    </row>
    <row r="27" spans="2:20" ht="38.5" customHeight="1">
      <c r="B27" s="396"/>
      <c r="C27" s="396"/>
      <c r="D27" s="396"/>
      <c r="E27" s="396"/>
      <c r="F27" s="396"/>
      <c r="G27" s="396"/>
      <c r="H27" s="396"/>
      <c r="I27" s="396"/>
      <c r="J27" s="396"/>
      <c r="K27" s="396"/>
      <c r="L27" s="396"/>
    </row>
    <row r="28" spans="2:20" ht="63" customHeight="1">
      <c r="B28" s="395" t="s">
        <v>188</v>
      </c>
      <c r="C28" s="395"/>
      <c r="D28" s="395"/>
      <c r="E28" s="395"/>
      <c r="F28" s="395"/>
      <c r="G28" s="395"/>
      <c r="H28" s="395"/>
      <c r="I28" s="395"/>
      <c r="J28" s="395"/>
      <c r="K28" s="395"/>
      <c r="L28" s="395"/>
    </row>
    <row r="29" spans="2:20" ht="17.5" customHeight="1"/>
    <row r="30" spans="2:20" ht="148.75" customHeight="1">
      <c r="B30" s="397" t="s">
        <v>189</v>
      </c>
      <c r="C30" s="398"/>
      <c r="D30" s="398"/>
      <c r="E30" s="398"/>
      <c r="F30" s="398"/>
      <c r="G30" s="398"/>
      <c r="H30" s="398"/>
      <c r="I30" s="398"/>
      <c r="J30" s="398"/>
      <c r="K30" s="398"/>
      <c r="L30" s="399"/>
      <c r="M30" s="141"/>
      <c r="N30" s="142"/>
      <c r="O30" s="142"/>
      <c r="P30" s="142"/>
      <c r="Q30" s="142"/>
      <c r="R30" s="142"/>
    </row>
    <row r="31" spans="2:20" ht="17.149999999999999" customHeight="1"/>
    <row r="32" spans="2:20" ht="48" customHeight="1">
      <c r="B32" s="393" t="s">
        <v>190</v>
      </c>
      <c r="C32" s="394"/>
      <c r="D32" s="394"/>
      <c r="E32" s="394"/>
      <c r="F32" s="394"/>
      <c r="G32" s="394"/>
      <c r="H32" s="394"/>
      <c r="I32" s="394"/>
      <c r="J32" s="394"/>
      <c r="K32" s="394"/>
      <c r="L32" s="400"/>
      <c r="M32" s="141"/>
      <c r="N32" s="142"/>
      <c r="O32" s="142"/>
      <c r="P32" s="142"/>
      <c r="Q32" s="142"/>
      <c r="R32" s="142"/>
    </row>
    <row r="33" ht="17.149999999999999" customHeight="1"/>
  </sheetData>
  <sheetProtection selectLockedCells="1"/>
  <dataConsolidate/>
  <mergeCells count="22">
    <mergeCell ref="B7:D7"/>
    <mergeCell ref="E7:F7"/>
    <mergeCell ref="N1:R1"/>
    <mergeCell ref="F2:G2"/>
    <mergeCell ref="H2:L2"/>
    <mergeCell ref="F3:G3"/>
    <mergeCell ref="H3:L3"/>
    <mergeCell ref="J1:L1"/>
    <mergeCell ref="B10:D11"/>
    <mergeCell ref="E10:F10"/>
    <mergeCell ref="G10:H10"/>
    <mergeCell ref="B12:B18"/>
    <mergeCell ref="B19:D19"/>
    <mergeCell ref="B32:L32"/>
    <mergeCell ref="J20:L20"/>
    <mergeCell ref="F21:Q21"/>
    <mergeCell ref="B24:L25"/>
    <mergeCell ref="B26:L27"/>
    <mergeCell ref="B28:L28"/>
    <mergeCell ref="B30:L30"/>
    <mergeCell ref="B20:D20"/>
    <mergeCell ref="D22:K22"/>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A61778-0E74-4D3C-A30C-48077DF65B7D}"/>
</file>

<file path=customXml/itemProps2.xml><?xml version="1.0" encoding="utf-8"?>
<ds:datastoreItem xmlns:ds="http://schemas.openxmlformats.org/officeDocument/2006/customXml" ds:itemID="{B1B51D3D-614C-486B-B72E-6834270DFCC0}"/>
</file>

<file path=customXml/itemProps3.xml><?xml version="1.0" encoding="utf-8"?>
<ds:datastoreItem xmlns:ds="http://schemas.openxmlformats.org/officeDocument/2006/customXml" ds:itemID="{BA3DACC0-8649-423D-9CAF-EBDE02961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5.乳児室・ほふく室の状況</vt:lpstr>
      <vt:lpstr>6.保育士配置状況 (１案)</vt:lpstr>
      <vt:lpstr>6.保育士配置状況</vt:lpstr>
      <vt:lpstr>'1'!Print_Area</vt:lpstr>
      <vt:lpstr>'2'!Print_Area</vt:lpstr>
      <vt:lpstr>'3'!Print_Area</vt:lpstr>
      <vt:lpstr>'4'!Print_Area</vt:lpstr>
      <vt:lpstr>'5.乳児室・ほふく室の状況'!Print_Area</vt:lpstr>
      <vt:lpstr>'6.保育士配置状況'!Print_Area</vt:lpstr>
      <vt:lpstr>'6.保育士配置状況 (１案)'!Print_Area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2025-04-15T00:58:55Z</dcterms:created>
  <dcterms:modified xsi:type="dcterms:W3CDTF">2025-04-15T00:59:19Z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