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36D92521-91BD-43E2-AA62-44D8683A06B8}" xr6:coauthVersionLast="47" xr6:coauthVersionMax="47" xr10:uidLastSave="{00000000-0000-0000-0000-000000000000}"/>
  <bookViews>
    <workbookView xWindow="-28920" yWindow="-120" windowWidth="29040" windowHeight="15840" tabRatio="695" firstSheet="1" activeTab="1" xr2:uid="{00000000-000D-0000-FFFF-FFFF00000000}"/>
  </bookViews>
  <sheets>
    <sheet name="所要額調書(別紙1)" sheetId="24" r:id="rId1"/>
    <sheet name="計画書(別紙2-1)" sheetId="17" r:id="rId2"/>
    <sheet name="別紙2-２" sheetId="27" r:id="rId3"/>
    <sheet name="別紙2-2記載例" sheetId="22" r:id="rId4"/>
    <sheet name="別紙2-2参考" sheetId="19" r:id="rId5"/>
    <sheet name="年間計画(様式自由）" sheetId="26" r:id="rId6"/>
    <sheet name="別添１" sheetId="20" r:id="rId7"/>
    <sheet name="別添２" sheetId="21" r:id="rId8"/>
  </sheets>
  <definedNames>
    <definedName name="_Key1" localSheetId="4" hidden="1">#REF!</definedName>
    <definedName name="_Key1" localSheetId="7" hidden="1">#REF!</definedName>
    <definedName name="_Key1" hidden="1">#REF!</definedName>
    <definedName name="_Key2" localSheetId="4" hidden="1">#REF!</definedName>
    <definedName name="_Key2" localSheetId="7" hidden="1">#REF!</definedName>
    <definedName name="_Key2" hidden="1">#REF!</definedName>
    <definedName name="_Order1" hidden="1">255</definedName>
    <definedName name="_Order2" hidden="1">255</definedName>
    <definedName name="_Sort" localSheetId="4" hidden="1">#REF!</definedName>
    <definedName name="_Sort" localSheetId="7" hidden="1">#REF!</definedName>
    <definedName name="_Sort" hidden="1">#REF!</definedName>
    <definedName name="key" localSheetId="3" hidden="1">#REF!</definedName>
    <definedName name="key" hidden="1">#REF!</definedName>
    <definedName name="_xlnm.Print_Area" localSheetId="1">'計画書(別紙2-1)'!$A$1:$AG$42</definedName>
    <definedName name="_xlnm.Print_Area" localSheetId="0">'所要額調書(別紙1)'!$A$1:$V$47</definedName>
    <definedName name="_xlnm.Print_Area" localSheetId="2">'別紙2-２'!$A$1:$H$87</definedName>
    <definedName name="_xlnm.Print_Area" localSheetId="3">'別紙2-2記載例'!$A$1:$G$90</definedName>
    <definedName name="_xlnm.Print_Area" localSheetId="4">'別紙2-2参考'!$A$1:$H$89</definedName>
    <definedName name="_xlnm.Print_Titles" localSheetId="0">'所要額調書(別紙1)'!$A:$C,'所要額調書(別紙1)'!$4:$8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24" l="1"/>
  <c r="S9" i="24"/>
  <c r="R9" i="24"/>
  <c r="T9" i="24"/>
  <c r="V9" i="24" l="1"/>
  <c r="H3" i="27"/>
  <c r="F80" i="27"/>
  <c r="F74" i="27"/>
  <c r="F83" i="27" s="1"/>
  <c r="F63" i="27"/>
  <c r="F58" i="27"/>
  <c r="F54" i="27"/>
  <c r="F52" i="27"/>
  <c r="F44" i="27"/>
  <c r="F32" i="27"/>
  <c r="F22" i="27"/>
  <c r="F10" i="27"/>
  <c r="B8" i="17"/>
  <c r="F68" i="27" l="1"/>
  <c r="F42" i="27"/>
  <c r="F84" i="27" l="1"/>
  <c r="T30" i="24"/>
  <c r="P30" i="24" l="1"/>
  <c r="P9" i="24"/>
  <c r="Z8" i="17" l="1"/>
  <c r="Z13" i="17"/>
  <c r="M30" i="24"/>
  <c r="N30" i="24" s="1"/>
  <c r="K30" i="24"/>
  <c r="G30" i="24"/>
  <c r="M9" i="24"/>
  <c r="N9" i="24" s="1"/>
  <c r="K9" i="24"/>
  <c r="G9" i="24"/>
  <c r="F86" i="22"/>
  <c r="F70" i="22"/>
  <c r="F87" i="22" s="1"/>
  <c r="F54" i="22"/>
  <c r="F44" i="22"/>
  <c r="Z40" i="17"/>
  <c r="Q30" i="24" l="1"/>
  <c r="R30" i="24" s="1"/>
  <c r="S30" i="24" s="1"/>
  <c r="Q9" i="24"/>
  <c r="V30"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0" authorId="0" shapeId="0" xr:uid="{00000000-0006-0000-0000-000001000000}">
      <text>
        <r>
          <rPr>
            <b/>
            <sz val="12"/>
            <color indexed="81"/>
            <rFont val="ＭＳ Ｐゴシック"/>
            <family val="3"/>
            <charset val="128"/>
          </rPr>
          <t xml:space="preserve">研修経費の分
ア　新人看護職員等が１名のとき・・・440,000円
　　（新人保健師研修・新人助産師研修のいずれかを含む場合　586,000円）
イ　新人看護職員等が２名以上のとき・・・630,000円
　　（新人保健師研修・新人助産師研修のいずれかを含む場合　776,000円）
　　（新人保健師研修・新人助産師研修の両方を含む場合　922,000円）
</t>
        </r>
        <r>
          <rPr>
            <b/>
            <u/>
            <sz val="12"/>
            <color indexed="81"/>
            <rFont val="ＭＳ Ｐゴシック"/>
            <family val="3"/>
            <charset val="128"/>
          </rPr>
          <t>※新人保健師・新人助産師（免許を持っているだけでなく、主として保健師・助産師として勤務する者）がいて、さらに、新人保健師研修・新人助産師研修を行う場合に加算が受けられます。</t>
        </r>
      </text>
    </comment>
    <comment ref="O30" authorId="0" shapeId="0" xr:uid="{00000000-0006-0000-0000-000002000000}">
      <text>
        <r>
          <rPr>
            <b/>
            <sz val="9"/>
            <color indexed="81"/>
            <rFont val="ＭＳ Ｐゴシック"/>
            <family val="3"/>
            <charset val="128"/>
          </rPr>
          <t>実施予定について
無…０
有…１</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00000000-0006-0000-0300-000001000000}">
      <text>
        <r>
          <rPr>
            <b/>
            <sz val="12"/>
            <color indexed="81"/>
            <rFont val="ＭＳ Ｐゴシック"/>
            <family val="3"/>
            <charset val="128"/>
          </rPr>
          <t>（教育担当者経費）は、新人看護職員が５名以上の場合に限り計上できます。
※対象は「教育担当者」経費のみです。</t>
        </r>
      </text>
    </comment>
  </commentList>
</comments>
</file>

<file path=xl/sharedStrings.xml><?xml version="1.0" encoding="utf-8"?>
<sst xmlns="http://schemas.openxmlformats.org/spreadsheetml/2006/main" count="675" uniqueCount="333">
  <si>
    <t>区分</t>
  </si>
  <si>
    <t>人</t>
    <rPh sb="0" eb="1">
      <t>ニン</t>
    </rPh>
    <phoneticPr fontId="22"/>
  </si>
  <si>
    <t>病院</t>
    <rPh sb="0" eb="2">
      <t>ビョウイン</t>
    </rPh>
    <phoneticPr fontId="22"/>
  </si>
  <si>
    <t>小計</t>
    <rPh sb="0" eb="2">
      <t>ショウケイ</t>
    </rPh>
    <phoneticPr fontId="22"/>
  </si>
  <si>
    <t>支出予定額</t>
  </si>
  <si>
    <t>積算内訳</t>
  </si>
  <si>
    <t>円　</t>
  </si>
  <si>
    <t>（研　　修　　経　　費）</t>
    <rPh sb="1" eb="2">
      <t>ケン</t>
    </rPh>
    <rPh sb="4" eb="5">
      <t>オサム</t>
    </rPh>
    <rPh sb="7" eb="8">
      <t>キョウ</t>
    </rPh>
    <rPh sb="10" eb="11">
      <t>ヒ</t>
    </rPh>
    <phoneticPr fontId="22"/>
  </si>
  <si>
    <t>賃金</t>
    <rPh sb="0" eb="2">
      <t>チンギン</t>
    </rPh>
    <phoneticPr fontId="22"/>
  </si>
  <si>
    <t>研修責任者経費</t>
    <rPh sb="0" eb="2">
      <t>ケンシュウ</t>
    </rPh>
    <rPh sb="2" eb="5">
      <t>セキニンシャ</t>
    </rPh>
    <rPh sb="5" eb="7">
      <t>ケイヒ</t>
    </rPh>
    <phoneticPr fontId="22"/>
  </si>
  <si>
    <t>謝金</t>
    <rPh sb="0" eb="2">
      <t>シャキン</t>
    </rPh>
    <phoneticPr fontId="22"/>
  </si>
  <si>
    <t>人件費</t>
    <rPh sb="0" eb="3">
      <t>ジンケンヒ</t>
    </rPh>
    <phoneticPr fontId="22"/>
  </si>
  <si>
    <t>手当</t>
    <rPh sb="0" eb="2">
      <t>テアテ</t>
    </rPh>
    <phoneticPr fontId="22"/>
  </si>
  <si>
    <t>旅費</t>
    <rPh sb="0" eb="2">
      <t>リョヒ</t>
    </rPh>
    <phoneticPr fontId="22"/>
  </si>
  <si>
    <t>需用費</t>
    <rPh sb="0" eb="3">
      <t>ジュヨウヒ</t>
    </rPh>
    <phoneticPr fontId="22"/>
  </si>
  <si>
    <t>消耗品費</t>
    <rPh sb="0" eb="3">
      <t>ショウモウヒン</t>
    </rPh>
    <rPh sb="3" eb="4">
      <t>ヒ</t>
    </rPh>
    <phoneticPr fontId="22"/>
  </si>
  <si>
    <t>印刷製本費</t>
    <rPh sb="0" eb="2">
      <t>インサツ</t>
    </rPh>
    <rPh sb="2" eb="4">
      <t>セイホン</t>
    </rPh>
    <rPh sb="4" eb="5">
      <t>ヒ</t>
    </rPh>
    <phoneticPr fontId="22"/>
  </si>
  <si>
    <t>会議費</t>
    <rPh sb="0" eb="3">
      <t>カイギヒ</t>
    </rPh>
    <phoneticPr fontId="22"/>
  </si>
  <si>
    <t>図書購入費</t>
    <rPh sb="0" eb="2">
      <t>トショ</t>
    </rPh>
    <rPh sb="2" eb="5">
      <t>コウニュウヒ</t>
    </rPh>
    <phoneticPr fontId="22"/>
  </si>
  <si>
    <t>役務費</t>
    <rPh sb="0" eb="2">
      <t>エキム</t>
    </rPh>
    <rPh sb="2" eb="3">
      <t>ヒ</t>
    </rPh>
    <phoneticPr fontId="22"/>
  </si>
  <si>
    <t>通信運搬費</t>
    <rPh sb="0" eb="2">
      <t>ツウシン</t>
    </rPh>
    <rPh sb="2" eb="5">
      <t>ウンパンヒ</t>
    </rPh>
    <phoneticPr fontId="22"/>
  </si>
  <si>
    <t>雑役務費</t>
    <rPh sb="0" eb="3">
      <t>ザツエキム</t>
    </rPh>
    <rPh sb="3" eb="4">
      <t>ヒ</t>
    </rPh>
    <phoneticPr fontId="22"/>
  </si>
  <si>
    <t>使用料及び賃借料</t>
    <rPh sb="0" eb="3">
      <t>シヨウリョウ</t>
    </rPh>
    <rPh sb="3" eb="4">
      <t>オヨ</t>
    </rPh>
    <rPh sb="5" eb="8">
      <t>チンシャクリョウ</t>
    </rPh>
    <phoneticPr fontId="22"/>
  </si>
  <si>
    <t>（教 育 担 当 者 経 費）</t>
    <rPh sb="1" eb="2">
      <t>キョウ</t>
    </rPh>
    <rPh sb="3" eb="4">
      <t>イク</t>
    </rPh>
    <rPh sb="5" eb="6">
      <t>タダシ</t>
    </rPh>
    <rPh sb="7" eb="8">
      <t>トウ</t>
    </rPh>
    <rPh sb="9" eb="10">
      <t>モノ</t>
    </rPh>
    <rPh sb="11" eb="12">
      <t>キョウ</t>
    </rPh>
    <rPh sb="13" eb="14">
      <t>ヒ</t>
    </rPh>
    <phoneticPr fontId="22"/>
  </si>
  <si>
    <t>教育担当者経費</t>
    <rPh sb="0" eb="2">
      <t>キョウイク</t>
    </rPh>
    <rPh sb="2" eb="5">
      <t>タントウシャ</t>
    </rPh>
    <rPh sb="5" eb="7">
      <t>ケイヒ</t>
    </rPh>
    <phoneticPr fontId="22"/>
  </si>
  <si>
    <t>備考</t>
    <rPh sb="0" eb="2">
      <t>ビコウ</t>
    </rPh>
    <phoneticPr fontId="22"/>
  </si>
  <si>
    <t>相談窓口</t>
    <rPh sb="0" eb="2">
      <t>ソウダン</t>
    </rPh>
    <rPh sb="2" eb="4">
      <t>マドグチ</t>
    </rPh>
    <phoneticPr fontId="22"/>
  </si>
  <si>
    <t>その他</t>
    <rPh sb="2" eb="3">
      <t>タ</t>
    </rPh>
    <phoneticPr fontId="22"/>
  </si>
  <si>
    <t>区分</t>
    <rPh sb="0" eb="2">
      <t>クブン</t>
    </rPh>
    <phoneticPr fontId="22"/>
  </si>
  <si>
    <t>設置
主体</t>
    <rPh sb="0" eb="2">
      <t>セッチ</t>
    </rPh>
    <rPh sb="3" eb="5">
      <t>シュタイ</t>
    </rPh>
    <phoneticPr fontId="22"/>
  </si>
  <si>
    <t>医療法上の許可病床総数</t>
    <rPh sb="0" eb="3">
      <t>イリョウホウ</t>
    </rPh>
    <rPh sb="3" eb="4">
      <t>ジョウ</t>
    </rPh>
    <rPh sb="5" eb="7">
      <t>キョカ</t>
    </rPh>
    <rPh sb="7" eb="9">
      <t>ビョウショウ</t>
    </rPh>
    <rPh sb="9" eb="11">
      <t>ソウスウ</t>
    </rPh>
    <phoneticPr fontId="22"/>
  </si>
  <si>
    <t>看護
職員
離職率</t>
    <rPh sb="0" eb="2">
      <t>カンゴ</t>
    </rPh>
    <rPh sb="3" eb="5">
      <t>ショクイン</t>
    </rPh>
    <rPh sb="6" eb="9">
      <t>リショクリツ</t>
    </rPh>
    <phoneticPr fontId="22"/>
  </si>
  <si>
    <t>新人
看護
職員
離職率</t>
    <rPh sb="0" eb="2">
      <t>シンジン</t>
    </rPh>
    <rPh sb="3" eb="5">
      <t>カンゴ</t>
    </rPh>
    <rPh sb="6" eb="8">
      <t>ショクイン</t>
    </rPh>
    <rPh sb="9" eb="12">
      <t>リショクリツ</t>
    </rPh>
    <phoneticPr fontId="22"/>
  </si>
  <si>
    <t>研修における組織体制</t>
    <rPh sb="0" eb="2">
      <t>ケンシュウ</t>
    </rPh>
    <rPh sb="6" eb="8">
      <t>ソシキ</t>
    </rPh>
    <rPh sb="8" eb="10">
      <t>タイセイ</t>
    </rPh>
    <phoneticPr fontId="22"/>
  </si>
  <si>
    <t>到達目標の設定の有無</t>
    <rPh sb="0" eb="2">
      <t>トウタツ</t>
    </rPh>
    <rPh sb="2" eb="4">
      <t>モクヒョウ</t>
    </rPh>
    <rPh sb="5" eb="7">
      <t>セッテイ</t>
    </rPh>
    <rPh sb="8" eb="10">
      <t>ウム</t>
    </rPh>
    <phoneticPr fontId="22"/>
  </si>
  <si>
    <t>研修プログラムの有無</t>
    <rPh sb="0" eb="2">
      <t>ケンシュウ</t>
    </rPh>
    <rPh sb="8" eb="10">
      <t>ウム</t>
    </rPh>
    <phoneticPr fontId="22"/>
  </si>
  <si>
    <t>医療機関受入研修事業</t>
    <rPh sb="0" eb="2">
      <t>イリョウ</t>
    </rPh>
    <rPh sb="2" eb="4">
      <t>キカン</t>
    </rPh>
    <rPh sb="4" eb="6">
      <t>ウケイレ</t>
    </rPh>
    <rPh sb="6" eb="8">
      <t>ケンシュウ</t>
    </rPh>
    <rPh sb="8" eb="10">
      <t>ジギョウ</t>
    </rPh>
    <phoneticPr fontId="22"/>
  </si>
  <si>
    <t>研修
責任者数</t>
    <rPh sb="0" eb="2">
      <t>ケンシュウ</t>
    </rPh>
    <rPh sb="3" eb="6">
      <t>セキニンシャ</t>
    </rPh>
    <rPh sb="6" eb="7">
      <t>スウ</t>
    </rPh>
    <phoneticPr fontId="22"/>
  </si>
  <si>
    <t>教育
担当者数</t>
    <rPh sb="0" eb="2">
      <t>キョウイク</t>
    </rPh>
    <rPh sb="3" eb="6">
      <t>タントウシャ</t>
    </rPh>
    <rPh sb="6" eb="7">
      <t>スウ</t>
    </rPh>
    <phoneticPr fontId="22"/>
  </si>
  <si>
    <t>実地
指導者数</t>
    <rPh sb="0" eb="2">
      <t>ジッチ</t>
    </rPh>
    <rPh sb="3" eb="6">
      <t>シドウシャ</t>
    </rPh>
    <rPh sb="6" eb="7">
      <t>スウ</t>
    </rPh>
    <phoneticPr fontId="22"/>
  </si>
  <si>
    <t>受入
予定
人数</t>
    <rPh sb="0" eb="2">
      <t>ウケイレ</t>
    </rPh>
    <rPh sb="3" eb="5">
      <t>ヨテイ</t>
    </rPh>
    <rPh sb="6" eb="8">
      <t>ニンズウ</t>
    </rPh>
    <phoneticPr fontId="22"/>
  </si>
  <si>
    <t>実施
月数</t>
    <rPh sb="0" eb="2">
      <t>ジッシ</t>
    </rPh>
    <rPh sb="3" eb="5">
      <t>ツキスウ</t>
    </rPh>
    <phoneticPr fontId="22"/>
  </si>
  <si>
    <t>実施日数</t>
    <rPh sb="0" eb="2">
      <t>ジッシ</t>
    </rPh>
    <rPh sb="2" eb="4">
      <t>ニッスウ</t>
    </rPh>
    <phoneticPr fontId="22"/>
  </si>
  <si>
    <t>研修の公開
・公募方法</t>
    <rPh sb="0" eb="2">
      <t>ケンシュウ</t>
    </rPh>
    <rPh sb="3" eb="5">
      <t>コウカイ</t>
    </rPh>
    <rPh sb="7" eb="9">
      <t>コウボ</t>
    </rPh>
    <rPh sb="9" eb="11">
      <t>ホウホウ</t>
    </rPh>
    <phoneticPr fontId="22"/>
  </si>
  <si>
    <t>専任</t>
    <rPh sb="0" eb="2">
      <t>センニン</t>
    </rPh>
    <phoneticPr fontId="22"/>
  </si>
  <si>
    <t>兼任</t>
    <rPh sb="0" eb="2">
      <t>ケンニン</t>
    </rPh>
    <phoneticPr fontId="22"/>
  </si>
  <si>
    <t>床</t>
    <rPh sb="0" eb="1">
      <t>ユカ</t>
    </rPh>
    <phoneticPr fontId="22"/>
  </si>
  <si>
    <t>月</t>
    <rPh sb="0" eb="1">
      <t>ツキ</t>
    </rPh>
    <phoneticPr fontId="22"/>
  </si>
  <si>
    <t>日</t>
    <rPh sb="0" eb="1">
      <t>ニチ</t>
    </rPh>
    <phoneticPr fontId="22"/>
  </si>
  <si>
    <t>有</t>
    <rPh sb="0" eb="1">
      <t>ア</t>
    </rPh>
    <phoneticPr fontId="22"/>
  </si>
  <si>
    <t>無</t>
    <rPh sb="0" eb="1">
      <t>ム</t>
    </rPh>
    <phoneticPr fontId="22"/>
  </si>
  <si>
    <t>国病機構</t>
    <rPh sb="0" eb="1">
      <t>コク</t>
    </rPh>
    <rPh sb="1" eb="2">
      <t>ビョウ</t>
    </rPh>
    <rPh sb="2" eb="4">
      <t>キコウ</t>
    </rPh>
    <phoneticPr fontId="22"/>
  </si>
  <si>
    <t>チーム支援型</t>
    <rPh sb="3" eb="5">
      <t>シエン</t>
    </rPh>
    <rPh sb="5" eb="6">
      <t>ガタ</t>
    </rPh>
    <phoneticPr fontId="22"/>
  </si>
  <si>
    <t>国大法人</t>
    <rPh sb="0" eb="2">
      <t>コクダイ</t>
    </rPh>
    <rPh sb="2" eb="4">
      <t>ホウジン</t>
    </rPh>
    <phoneticPr fontId="22"/>
  </si>
  <si>
    <t>番号</t>
    <rPh sb="0" eb="2">
      <t>バンゴウ</t>
    </rPh>
    <phoneticPr fontId="22"/>
  </si>
  <si>
    <t>名称</t>
    <rPh sb="0" eb="2">
      <t>メイショウ</t>
    </rPh>
    <phoneticPr fontId="22"/>
  </si>
  <si>
    <t>略称名</t>
    <rPh sb="0" eb="2">
      <t>リャクショウ</t>
    </rPh>
    <rPh sb="2" eb="3">
      <t>メイ</t>
    </rPh>
    <phoneticPr fontId="22"/>
  </si>
  <si>
    <t>都道府県</t>
    <rPh sb="0" eb="4">
      <t>トドウフケン</t>
    </rPh>
    <phoneticPr fontId="22"/>
  </si>
  <si>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2"/>
  </si>
  <si>
    <t>市区町村</t>
    <rPh sb="0" eb="2">
      <t>シク</t>
    </rPh>
    <rPh sb="2" eb="4">
      <t>チョウソン</t>
    </rPh>
    <phoneticPr fontId="22"/>
  </si>
  <si>
    <t>日本赤十字社</t>
    <rPh sb="0" eb="2">
      <t>ニホン</t>
    </rPh>
    <rPh sb="2" eb="6">
      <t>セキジュウジシャ</t>
    </rPh>
    <phoneticPr fontId="22"/>
  </si>
  <si>
    <t>公的</t>
    <rPh sb="0" eb="2">
      <t>コウテキ</t>
    </rPh>
    <phoneticPr fontId="22"/>
  </si>
  <si>
    <t>社会福祉法人恩賜財団済生会</t>
    <rPh sb="0" eb="2">
      <t>シャカイ</t>
    </rPh>
    <rPh sb="2" eb="4">
      <t>フクシ</t>
    </rPh>
    <rPh sb="4" eb="6">
      <t>ホウジン</t>
    </rPh>
    <rPh sb="6" eb="8">
      <t>オンシ</t>
    </rPh>
    <rPh sb="8" eb="10">
      <t>ザイダン</t>
    </rPh>
    <rPh sb="10" eb="13">
      <t>サイセイカイ</t>
    </rPh>
    <phoneticPr fontId="22"/>
  </si>
  <si>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2"/>
  </si>
  <si>
    <t>国立病院機構</t>
    <rPh sb="0" eb="2">
      <t>コクリツ</t>
    </rPh>
    <rPh sb="2" eb="4">
      <t>ビョウイン</t>
    </rPh>
    <rPh sb="4" eb="6">
      <t>キコウ</t>
    </rPh>
    <phoneticPr fontId="22"/>
  </si>
  <si>
    <t>その他国所管独立行政法人</t>
    <rPh sb="2" eb="3">
      <t>タ</t>
    </rPh>
    <rPh sb="3" eb="4">
      <t>クニ</t>
    </rPh>
    <rPh sb="4" eb="6">
      <t>ショカン</t>
    </rPh>
    <rPh sb="6" eb="8">
      <t>ドクリツ</t>
    </rPh>
    <rPh sb="8" eb="10">
      <t>ギョウセイ</t>
    </rPh>
    <rPh sb="10" eb="12">
      <t>ホウジン</t>
    </rPh>
    <phoneticPr fontId="22"/>
  </si>
  <si>
    <t>独法</t>
    <rPh sb="0" eb="2">
      <t>ドッポウ</t>
    </rPh>
    <phoneticPr fontId="22"/>
  </si>
  <si>
    <t>地方独立行政法人</t>
    <rPh sb="0" eb="2">
      <t>チホウ</t>
    </rPh>
    <rPh sb="2" eb="4">
      <t>ドクリツ</t>
    </rPh>
    <rPh sb="4" eb="6">
      <t>ギョウセイ</t>
    </rPh>
    <rPh sb="6" eb="8">
      <t>ホウジン</t>
    </rPh>
    <phoneticPr fontId="22"/>
  </si>
  <si>
    <t>地方独法</t>
    <rPh sb="0" eb="2">
      <t>チホウ</t>
    </rPh>
    <rPh sb="2" eb="4">
      <t>ドッポウ</t>
    </rPh>
    <phoneticPr fontId="22"/>
  </si>
  <si>
    <t>国立大学法人</t>
    <rPh sb="0" eb="2">
      <t>コクリツ</t>
    </rPh>
    <rPh sb="2" eb="4">
      <t>ダイガク</t>
    </rPh>
    <rPh sb="4" eb="6">
      <t>ホウジン</t>
    </rPh>
    <phoneticPr fontId="22"/>
  </si>
  <si>
    <t>国家公務員共済組合及び連合会</t>
    <rPh sb="0" eb="2">
      <t>コッカ</t>
    </rPh>
    <rPh sb="2" eb="5">
      <t>コウムイン</t>
    </rPh>
    <rPh sb="5" eb="7">
      <t>キョウサイ</t>
    </rPh>
    <rPh sb="7" eb="9">
      <t>クミアイ</t>
    </rPh>
    <rPh sb="9" eb="10">
      <t>オヨ</t>
    </rPh>
    <rPh sb="11" eb="14">
      <t>レンゴウカイ</t>
    </rPh>
    <phoneticPr fontId="22"/>
  </si>
  <si>
    <t>共済</t>
    <rPh sb="0" eb="2">
      <t>キョウサイ</t>
    </rPh>
    <phoneticPr fontId="22"/>
  </si>
  <si>
    <t>地方公務員等共済組合</t>
    <rPh sb="0" eb="2">
      <t>チホウ</t>
    </rPh>
    <rPh sb="2" eb="5">
      <t>コウムイン</t>
    </rPh>
    <rPh sb="5" eb="6">
      <t>トウ</t>
    </rPh>
    <rPh sb="6" eb="8">
      <t>キョウサイ</t>
    </rPh>
    <rPh sb="8" eb="10">
      <t>クミアイ</t>
    </rPh>
    <phoneticPr fontId="22"/>
  </si>
  <si>
    <t>私立学校教職員共済組合</t>
    <rPh sb="0" eb="2">
      <t>シリツ</t>
    </rPh>
    <rPh sb="2" eb="4">
      <t>ガッコウ</t>
    </rPh>
    <rPh sb="4" eb="7">
      <t>キョウショクイン</t>
    </rPh>
    <rPh sb="7" eb="9">
      <t>キョウサイ</t>
    </rPh>
    <rPh sb="9" eb="11">
      <t>クミアイ</t>
    </rPh>
    <phoneticPr fontId="22"/>
  </si>
  <si>
    <t>農林漁業団体職員共済組合</t>
    <rPh sb="0" eb="2">
      <t>ノウリン</t>
    </rPh>
    <rPh sb="2" eb="4">
      <t>ギョギョウ</t>
    </rPh>
    <rPh sb="4" eb="6">
      <t>ダンタイ</t>
    </rPh>
    <rPh sb="6" eb="8">
      <t>ショクイン</t>
    </rPh>
    <rPh sb="8" eb="10">
      <t>キョウサイ</t>
    </rPh>
    <rPh sb="10" eb="12">
      <t>クミアイ</t>
    </rPh>
    <phoneticPr fontId="22"/>
  </si>
  <si>
    <t>健康保険組合及びその連合会</t>
    <rPh sb="0" eb="2">
      <t>ケンコウ</t>
    </rPh>
    <rPh sb="2" eb="4">
      <t>ホケン</t>
    </rPh>
    <rPh sb="4" eb="6">
      <t>クミアイ</t>
    </rPh>
    <rPh sb="6" eb="7">
      <t>オヨ</t>
    </rPh>
    <rPh sb="10" eb="13">
      <t>レンゴウカイ</t>
    </rPh>
    <phoneticPr fontId="22"/>
  </si>
  <si>
    <t>健保</t>
    <rPh sb="0" eb="2">
      <t>ケンポ</t>
    </rPh>
    <phoneticPr fontId="22"/>
  </si>
  <si>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2"/>
  </si>
  <si>
    <t>国保</t>
    <rPh sb="0" eb="2">
      <t>コクホ</t>
    </rPh>
    <phoneticPr fontId="22"/>
  </si>
  <si>
    <t>学校法人</t>
    <rPh sb="0" eb="2">
      <t>ガッコウ</t>
    </rPh>
    <rPh sb="2" eb="4">
      <t>ホウジン</t>
    </rPh>
    <phoneticPr fontId="22"/>
  </si>
  <si>
    <t>学校</t>
    <rPh sb="0" eb="2">
      <t>ガッコウ</t>
    </rPh>
    <phoneticPr fontId="22"/>
  </si>
  <si>
    <t>社会福祉法人</t>
    <rPh sb="0" eb="2">
      <t>シャカイ</t>
    </rPh>
    <rPh sb="2" eb="4">
      <t>フクシ</t>
    </rPh>
    <rPh sb="4" eb="6">
      <t>ホウジン</t>
    </rPh>
    <phoneticPr fontId="22"/>
  </si>
  <si>
    <t>社福</t>
    <rPh sb="0" eb="1">
      <t>シャ</t>
    </rPh>
    <rPh sb="1" eb="2">
      <t>フク</t>
    </rPh>
    <phoneticPr fontId="22"/>
  </si>
  <si>
    <t>医療法人</t>
    <rPh sb="0" eb="2">
      <t>イリョウ</t>
    </rPh>
    <rPh sb="2" eb="4">
      <t>ホウジン</t>
    </rPh>
    <phoneticPr fontId="22"/>
  </si>
  <si>
    <t>社団</t>
    <rPh sb="0" eb="2">
      <t>シャダン</t>
    </rPh>
    <phoneticPr fontId="22"/>
  </si>
  <si>
    <t>財団</t>
    <rPh sb="0" eb="2">
      <t>ザイダン</t>
    </rPh>
    <phoneticPr fontId="22"/>
  </si>
  <si>
    <t>その他の法人</t>
    <rPh sb="2" eb="3">
      <t>タ</t>
    </rPh>
    <rPh sb="4" eb="6">
      <t>ホウジン</t>
    </rPh>
    <phoneticPr fontId="22"/>
  </si>
  <si>
    <t>個人</t>
    <rPh sb="0" eb="2">
      <t>コジン</t>
    </rPh>
    <phoneticPr fontId="22"/>
  </si>
  <si>
    <t>株式会社等</t>
    <rPh sb="0" eb="4">
      <t>カブシキガイシャ</t>
    </rPh>
    <rPh sb="4" eb="5">
      <t>トウ</t>
    </rPh>
    <phoneticPr fontId="22"/>
  </si>
  <si>
    <t>会社</t>
    <rPh sb="0" eb="2">
      <t>カイシャ</t>
    </rPh>
    <phoneticPr fontId="22"/>
  </si>
  <si>
    <t>報償費</t>
    <phoneticPr fontId="22"/>
  </si>
  <si>
    <t>健康福祉病院</t>
    <rPh sb="0" eb="2">
      <t>ケンコウ</t>
    </rPh>
    <rPh sb="2" eb="4">
      <t>フクシ</t>
    </rPh>
    <rPh sb="4" eb="6">
      <t>ビョウイン</t>
    </rPh>
    <phoneticPr fontId="21"/>
  </si>
  <si>
    <t>（新人看護職員研修事業）</t>
    <rPh sb="1" eb="3">
      <t>シンジン</t>
    </rPh>
    <rPh sb="3" eb="5">
      <t>カンゴ</t>
    </rPh>
    <rPh sb="5" eb="7">
      <t>ショクイン</t>
    </rPh>
    <rPh sb="7" eb="9">
      <t>ケンシュウ</t>
    </rPh>
    <rPh sb="9" eb="11">
      <t>ジギョウ</t>
    </rPh>
    <phoneticPr fontId="22"/>
  </si>
  <si>
    <t>対 象 経 費 の 支 出 予 定 額 算 出 内 訳</t>
  </si>
  <si>
    <t>備品購入費</t>
    <rPh sb="0" eb="2">
      <t>ビヒン</t>
    </rPh>
    <rPh sb="2" eb="5">
      <t>コウニュウヒ</t>
    </rPh>
    <phoneticPr fontId="22"/>
  </si>
  <si>
    <t>（医療機関受入研修事業）</t>
    <rPh sb="1" eb="3">
      <t>イリョウ</t>
    </rPh>
    <rPh sb="3" eb="5">
      <t>キカン</t>
    </rPh>
    <rPh sb="5" eb="7">
      <t>ウケイレ</t>
    </rPh>
    <rPh sb="7" eb="9">
      <t>ケンシュウ</t>
    </rPh>
    <rPh sb="9" eb="11">
      <t>ジギョウ</t>
    </rPh>
    <phoneticPr fontId="22"/>
  </si>
  <si>
    <t>内　　　　　　容</t>
    <rPh sb="0" eb="1">
      <t>ナイ</t>
    </rPh>
    <rPh sb="7" eb="8">
      <t>カタチ</t>
    </rPh>
    <phoneticPr fontId="21"/>
  </si>
  <si>
    <t>備       考</t>
    <rPh sb="0" eb="1">
      <t>ビン</t>
    </rPh>
    <rPh sb="8" eb="9">
      <t>コウ</t>
    </rPh>
    <phoneticPr fontId="21"/>
  </si>
  <si>
    <t>賃　　　　　　　金</t>
    <rPh sb="0" eb="1">
      <t>チン</t>
    </rPh>
    <rPh sb="8" eb="9">
      <t>キン</t>
    </rPh>
    <phoneticPr fontId="22"/>
  </si>
  <si>
    <t>謝　　　　　　　　　　　　金</t>
    <rPh sb="0" eb="1">
      <t>シャ</t>
    </rPh>
    <rPh sb="13" eb="14">
      <t>キン</t>
    </rPh>
    <phoneticPr fontId="22"/>
  </si>
  <si>
    <t>人　　　　　件　　　　　費</t>
    <rPh sb="0" eb="1">
      <t>ヒト</t>
    </rPh>
    <rPh sb="6" eb="7">
      <t>ケン</t>
    </rPh>
    <rPh sb="12" eb="13">
      <t>ヒ</t>
    </rPh>
    <phoneticPr fontId="22"/>
  </si>
  <si>
    <t>手　　　　　　　　　　　　当</t>
    <rPh sb="0" eb="1">
      <t>テ</t>
    </rPh>
    <rPh sb="13" eb="14">
      <t>トウ</t>
    </rPh>
    <phoneticPr fontId="22"/>
  </si>
  <si>
    <t>報　　　　　　償　　　　　費</t>
    <rPh sb="0" eb="1">
      <t>ホウ</t>
    </rPh>
    <rPh sb="7" eb="8">
      <t>ショウ</t>
    </rPh>
    <rPh sb="13" eb="14">
      <t>ヒ</t>
    </rPh>
    <phoneticPr fontId="21"/>
  </si>
  <si>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1"/>
  </si>
  <si>
    <t>旅　　　　　　　　　　　　費</t>
    <rPh sb="0" eb="1">
      <t>タビ</t>
    </rPh>
    <rPh sb="13" eb="14">
      <t>ヒ</t>
    </rPh>
    <phoneticPr fontId="22"/>
  </si>
  <si>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1"/>
  </si>
  <si>
    <t>需　　　　用　　　　費</t>
    <rPh sb="0" eb="1">
      <t>モトメ</t>
    </rPh>
    <rPh sb="5" eb="6">
      <t>ヨウ</t>
    </rPh>
    <rPh sb="10" eb="11">
      <t>ヒ</t>
    </rPh>
    <phoneticPr fontId="22"/>
  </si>
  <si>
    <t>消　耗　品　費</t>
    <rPh sb="0" eb="1">
      <t>ショウ</t>
    </rPh>
    <rPh sb="2" eb="3">
      <t>モウ</t>
    </rPh>
    <rPh sb="4" eb="5">
      <t>ヒン</t>
    </rPh>
    <rPh sb="6" eb="7">
      <t>ヒ</t>
    </rPh>
    <phoneticPr fontId="22"/>
  </si>
  <si>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1"/>
  </si>
  <si>
    <t>印　刷　製　本　費</t>
    <rPh sb="0" eb="1">
      <t>シルシ</t>
    </rPh>
    <rPh sb="2" eb="3">
      <t>サツ</t>
    </rPh>
    <rPh sb="4" eb="5">
      <t>セイ</t>
    </rPh>
    <rPh sb="6" eb="7">
      <t>ホン</t>
    </rPh>
    <rPh sb="8" eb="9">
      <t>ヒ</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</si>
  <si>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1"/>
  </si>
  <si>
    <t>会　　議　　費</t>
    <rPh sb="0" eb="1">
      <t>カイ</t>
    </rPh>
    <rPh sb="3" eb="4">
      <t>ギ</t>
    </rPh>
    <rPh sb="6" eb="7">
      <t>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</si>
  <si>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1"/>
  </si>
  <si>
    <t>図　書　購　入　費</t>
    <rPh sb="0" eb="1">
      <t>ズ</t>
    </rPh>
    <rPh sb="2" eb="3">
      <t>ショ</t>
    </rPh>
    <rPh sb="4" eb="5">
      <t>コウ</t>
    </rPh>
    <rPh sb="6" eb="7">
      <t>イ</t>
    </rPh>
    <rPh sb="8" eb="9">
      <t>ヒ</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</si>
  <si>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1"/>
  </si>
  <si>
    <t>役　　務　　費</t>
    <rPh sb="0" eb="1">
      <t>エキ</t>
    </rPh>
    <rPh sb="3" eb="4">
      <t>ツトム</t>
    </rPh>
    <rPh sb="6" eb="7">
      <t>ヒ</t>
    </rPh>
    <phoneticPr fontId="22"/>
  </si>
  <si>
    <t>通　信　運　搬　費</t>
    <rPh sb="0" eb="1">
      <t>ツウ</t>
    </rPh>
    <rPh sb="2" eb="3">
      <t>シン</t>
    </rPh>
    <rPh sb="4" eb="5">
      <t>ウン</t>
    </rPh>
    <rPh sb="6" eb="7">
      <t>ハン</t>
    </rPh>
    <rPh sb="8" eb="9">
      <t>ヒ</t>
    </rPh>
    <phoneticPr fontId="22"/>
  </si>
  <si>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1"/>
  </si>
  <si>
    <t>雑　　役　　務　　費</t>
    <rPh sb="0" eb="1">
      <t>ザツ</t>
    </rPh>
    <rPh sb="3" eb="4">
      <t>エキ</t>
    </rPh>
    <rPh sb="6" eb="7">
      <t>ツトム</t>
    </rPh>
    <rPh sb="9" eb="10">
      <t>ヒ</t>
    </rPh>
    <phoneticPr fontId="22"/>
  </si>
  <si>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1"/>
  </si>
  <si>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1"/>
  </si>
  <si>
    <t>備  品  購  入  費</t>
    <rPh sb="0" eb="1">
      <t>ソナエ</t>
    </rPh>
    <rPh sb="3" eb="4">
      <t>ヒン</t>
    </rPh>
    <rPh sb="6" eb="7">
      <t>コウ</t>
    </rPh>
    <rPh sb="9" eb="10">
      <t>イ</t>
    </rPh>
    <rPh sb="12" eb="13">
      <t>ヒ</t>
    </rPh>
    <phoneticPr fontId="22"/>
  </si>
  <si>
    <t>謝　　　　　　　　　　金</t>
    <rPh sb="0" eb="1">
      <t>ジャ</t>
    </rPh>
    <rPh sb="11" eb="12">
      <t>キン</t>
    </rPh>
    <phoneticPr fontId="22"/>
  </si>
  <si>
    <t>手　　　　　　　　　　当</t>
    <rPh sb="0" eb="1">
      <t>テ</t>
    </rPh>
    <rPh sb="11" eb="12">
      <t>トウ</t>
    </rPh>
    <phoneticPr fontId="22"/>
  </si>
  <si>
    <t>備       考</t>
    <rPh sb="0" eb="1">
      <t>ソナエ</t>
    </rPh>
    <rPh sb="8" eb="9">
      <t>コウ</t>
    </rPh>
    <phoneticPr fontId="21"/>
  </si>
  <si>
    <t>教　育　担　当　者　経　費</t>
    <rPh sb="0" eb="1">
      <t>キョウ</t>
    </rPh>
    <rPh sb="2" eb="3">
      <t>イク</t>
    </rPh>
    <rPh sb="4" eb="5">
      <t>ユタカ</t>
    </rPh>
    <rPh sb="6" eb="7">
      <t>トウ</t>
    </rPh>
    <rPh sb="8" eb="9">
      <t>モノ</t>
    </rPh>
    <rPh sb="10" eb="11">
      <t>キョウ</t>
    </rPh>
    <rPh sb="12" eb="13">
      <t>ヒ</t>
    </rPh>
    <phoneticPr fontId="22"/>
  </si>
  <si>
    <t>謝　　　　　　　　　金</t>
    <rPh sb="0" eb="1">
      <t>ジャ</t>
    </rPh>
    <rPh sb="10" eb="11">
      <t>キン</t>
    </rPh>
    <phoneticPr fontId="22"/>
  </si>
  <si>
    <t>人　　　　　件　　　　費</t>
    <rPh sb="0" eb="1">
      <t>ヒト</t>
    </rPh>
    <rPh sb="6" eb="7">
      <t>ケン</t>
    </rPh>
    <rPh sb="11" eb="12">
      <t>ヒ</t>
    </rPh>
    <phoneticPr fontId="22"/>
  </si>
  <si>
    <t>手　　　　　　　　　当</t>
    <rPh sb="0" eb="1">
      <t>テ</t>
    </rPh>
    <rPh sb="10" eb="11">
      <t>トウ</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</si>
  <si>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1"/>
  </si>
  <si>
    <t>本事業にかかるその他役務費</t>
    <rPh sb="0" eb="1">
      <t>ホン</t>
    </rPh>
    <rPh sb="1" eb="3">
      <t>ジギョウ</t>
    </rPh>
    <rPh sb="9" eb="10">
      <t>タ</t>
    </rPh>
    <rPh sb="10" eb="12">
      <t>エキム</t>
    </rPh>
    <rPh sb="12" eb="13">
      <t>ヒ</t>
    </rPh>
    <phoneticPr fontId="21"/>
  </si>
  <si>
    <t>備  品  購  入  費</t>
    <rPh sb="0" eb="1">
      <t>トモ</t>
    </rPh>
    <rPh sb="3" eb="4">
      <t>ヒン</t>
    </rPh>
    <rPh sb="6" eb="7">
      <t>コウ</t>
    </rPh>
    <rPh sb="9" eb="10">
      <t>イ</t>
    </rPh>
    <rPh sb="12" eb="13">
      <t>ヒ</t>
    </rPh>
    <phoneticPr fontId="22"/>
  </si>
  <si>
    <t>１０,０００,０００円×３０.０％</t>
    <rPh sb="10" eb="11">
      <t>エン</t>
    </rPh>
    <phoneticPr fontId="21"/>
  </si>
  <si>
    <t>２，０００円×１人（外部講師分）</t>
    <rPh sb="5" eb="6">
      <t>エン</t>
    </rPh>
    <rPh sb="8" eb="9">
      <t>ヒト</t>
    </rPh>
    <rPh sb="10" eb="12">
      <t>ガイブ</t>
    </rPh>
    <rPh sb="12" eb="14">
      <t>コウシ</t>
    </rPh>
    <rPh sb="14" eb="15">
      <t>ブン</t>
    </rPh>
    <phoneticPr fontId="21"/>
  </si>
  <si>
    <t>１，０００円×８人（新人看護職員分）</t>
    <rPh sb="5" eb="6">
      <t>エン</t>
    </rPh>
    <rPh sb="8" eb="9">
      <t>ヒト</t>
    </rPh>
    <rPh sb="10" eb="12">
      <t>シンジン</t>
    </rPh>
    <rPh sb="12" eb="14">
      <t>カンゴ</t>
    </rPh>
    <rPh sb="14" eb="16">
      <t>ショクイン</t>
    </rPh>
    <rPh sb="16" eb="17">
      <t>ブン</t>
    </rPh>
    <phoneticPr fontId="21"/>
  </si>
  <si>
    <t>マスク、手袋等</t>
    <rPh sb="4" eb="6">
      <t>テブクロ</t>
    </rPh>
    <rPh sb="6" eb="7">
      <t>トウ</t>
    </rPh>
    <phoneticPr fontId="21"/>
  </si>
  <si>
    <t>１,０００円×８人（テキスト製本費）</t>
    <rPh sb="5" eb="6">
      <t>エン</t>
    </rPh>
    <rPh sb="8" eb="9">
      <t>ヒト</t>
    </rPh>
    <rPh sb="14" eb="16">
      <t>セイホン</t>
    </rPh>
    <rPh sb="16" eb="17">
      <t>ヒ</t>
    </rPh>
    <phoneticPr fontId="21"/>
  </si>
  <si>
    <t>１００円×１０人（講師・外部委員お茶代）</t>
    <rPh sb="3" eb="4">
      <t>エン</t>
    </rPh>
    <rPh sb="7" eb="8">
      <t>ヒト</t>
    </rPh>
    <rPh sb="9" eb="11">
      <t>コウシ</t>
    </rPh>
    <rPh sb="12" eb="14">
      <t>ガイブ</t>
    </rPh>
    <rPh sb="14" eb="16">
      <t>イイン</t>
    </rPh>
    <rPh sb="17" eb="19">
      <t>チャダイ</t>
    </rPh>
    <rPh sb="18" eb="19">
      <t>ダイ</t>
    </rPh>
    <phoneticPr fontId="21"/>
  </si>
  <si>
    <t>２,５００円×８人（教材購入費）</t>
    <rPh sb="5" eb="6">
      <t>エン</t>
    </rPh>
    <rPh sb="8" eb="9">
      <t>ヒト</t>
    </rPh>
    <rPh sb="10" eb="12">
      <t>キョウザイ</t>
    </rPh>
    <rPh sb="12" eb="15">
      <t>コウニュウヒ</t>
    </rPh>
    <phoneticPr fontId="21"/>
  </si>
  <si>
    <t>５０円×２００枚（切手代）</t>
    <rPh sb="2" eb="3">
      <t>エン</t>
    </rPh>
    <rPh sb="7" eb="8">
      <t>マイ</t>
    </rPh>
    <rPh sb="9" eb="12">
      <t>キッテダイ</t>
    </rPh>
    <phoneticPr fontId="21"/>
  </si>
  <si>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21"/>
  </si>
  <si>
    <t>会議室使用料</t>
    <rPh sb="0" eb="3">
      <t>カイギシツ</t>
    </rPh>
    <rPh sb="3" eb="6">
      <t>シヨウリョウ</t>
    </rPh>
    <phoneticPr fontId="21"/>
  </si>
  <si>
    <t>３００,０００円（シミュレータ）</t>
    <rPh sb="7" eb="8">
      <t>エン</t>
    </rPh>
    <phoneticPr fontId="21"/>
  </si>
  <si>
    <t>２００,０００円（モデル人形）</t>
    <rPh sb="7" eb="8">
      <t>エン</t>
    </rPh>
    <rPh sb="12" eb="14">
      <t>ニンギョウ</t>
    </rPh>
    <phoneticPr fontId="21"/>
  </si>
  <si>
    <t>７,５００,０００円×１０.０％×２人</t>
    <rPh sb="9" eb="10">
      <t>エン</t>
    </rPh>
    <rPh sb="18" eb="19">
      <t>ヒト</t>
    </rPh>
    <phoneticPr fontId="21"/>
  </si>
  <si>
    <t>５,０００,０００円×１０.０％×７人</t>
    <rPh sb="9" eb="10">
      <t>エン</t>
    </rPh>
    <rPh sb="18" eb="19">
      <t>ヒト</t>
    </rPh>
    <phoneticPr fontId="21"/>
  </si>
  <si>
    <t xml:space="preserve"> ※ 上記の教育担当者経費に一括計上可能</t>
    <rPh sb="3" eb="5">
      <t>ジョウキ</t>
    </rPh>
    <rPh sb="6" eb="8">
      <t>キョウイク</t>
    </rPh>
    <rPh sb="8" eb="11">
      <t>タントウシャ</t>
    </rPh>
    <rPh sb="11" eb="13">
      <t>ケイヒ</t>
    </rPh>
    <rPh sb="14" eb="16">
      <t>イッカツ</t>
    </rPh>
    <rPh sb="16" eb="18">
      <t>ケイジョウ</t>
    </rPh>
    <rPh sb="18" eb="20">
      <t>カノウ</t>
    </rPh>
    <phoneticPr fontId="21"/>
  </si>
  <si>
    <t>１,０００円×３人（テキスト製本費）</t>
    <rPh sb="5" eb="6">
      <t>エン</t>
    </rPh>
    <rPh sb="8" eb="9">
      <t>ヒト</t>
    </rPh>
    <rPh sb="14" eb="16">
      <t>セイホン</t>
    </rPh>
    <rPh sb="16" eb="17">
      <t>ヒ</t>
    </rPh>
    <phoneticPr fontId="21"/>
  </si>
  <si>
    <t>郵便料８０円×５０施設</t>
    <rPh sb="0" eb="3">
      <t>ユウビンリョウ</t>
    </rPh>
    <rPh sb="5" eb="6">
      <t>エン</t>
    </rPh>
    <rPh sb="9" eb="11">
      <t>シセツ</t>
    </rPh>
    <phoneticPr fontId="21"/>
  </si>
  <si>
    <t>計</t>
    <rPh sb="0" eb="1">
      <t>ケイ</t>
    </rPh>
    <phoneticPr fontId="21"/>
  </si>
  <si>
    <t>新人看護職員研修</t>
    <rPh sb="0" eb="2">
      <t>シンジン</t>
    </rPh>
    <rPh sb="2" eb="4">
      <t>カンゴ</t>
    </rPh>
    <rPh sb="4" eb="6">
      <t>ショクイン</t>
    </rPh>
    <rPh sb="6" eb="8">
      <t>ケンシュウ</t>
    </rPh>
    <phoneticPr fontId="21"/>
  </si>
  <si>
    <t>人</t>
    <rPh sb="0" eb="1">
      <t>ヒト</t>
    </rPh>
    <phoneticPr fontId="21"/>
  </si>
  <si>
    <t>人</t>
    <rPh sb="0" eb="1">
      <t>ヒト</t>
    </rPh>
    <phoneticPr fontId="21"/>
  </si>
  <si>
    <t>別添１</t>
    <rPh sb="0" eb="2">
      <t>ベッテン</t>
    </rPh>
    <phoneticPr fontId="22"/>
  </si>
  <si>
    <t>施設区分一覧</t>
    <rPh sb="0" eb="2">
      <t>シセツ</t>
    </rPh>
    <rPh sb="2" eb="4">
      <t>クブン</t>
    </rPh>
    <rPh sb="4" eb="6">
      <t>イチラン</t>
    </rPh>
    <phoneticPr fontId="22"/>
  </si>
  <si>
    <t>診療所</t>
    <rPh sb="0" eb="3">
      <t>シンリョウジョ</t>
    </rPh>
    <phoneticPr fontId="22"/>
  </si>
  <si>
    <t>助産所</t>
    <rPh sb="0" eb="2">
      <t>ジョサン</t>
    </rPh>
    <rPh sb="2" eb="3">
      <t>ジョ</t>
    </rPh>
    <phoneticPr fontId="22"/>
  </si>
  <si>
    <t>介護老人保健施設</t>
    <rPh sb="0" eb="2">
      <t>カイゴ</t>
    </rPh>
    <rPh sb="2" eb="4">
      <t>ロウジン</t>
    </rPh>
    <rPh sb="4" eb="6">
      <t>ホケン</t>
    </rPh>
    <rPh sb="6" eb="8">
      <t>シセツ</t>
    </rPh>
    <phoneticPr fontId="22"/>
  </si>
  <si>
    <t>指定訪問看護事業所</t>
    <rPh sb="0" eb="2">
      <t>シテイ</t>
    </rPh>
    <rPh sb="2" eb="4">
      <t>ホウモン</t>
    </rPh>
    <rPh sb="4" eb="6">
      <t>カンゴ</t>
    </rPh>
    <rPh sb="6" eb="8">
      <t>ジギョウ</t>
    </rPh>
    <rPh sb="8" eb="9">
      <t>ショ</t>
    </rPh>
    <phoneticPr fontId="22"/>
  </si>
  <si>
    <t>設置主体一覧</t>
    <rPh sb="0" eb="2">
      <t>セッチ</t>
    </rPh>
    <rPh sb="2" eb="4">
      <t>シュタイ</t>
    </rPh>
    <rPh sb="4" eb="6">
      <t>イチラン</t>
    </rPh>
    <phoneticPr fontId="22"/>
  </si>
  <si>
    <t>別添２</t>
    <rPh sb="0" eb="2">
      <t>ベッテン</t>
    </rPh>
    <phoneticPr fontId="22"/>
  </si>
  <si>
    <t>研修の公開・公募方法一覧</t>
    <rPh sb="0" eb="2">
      <t>ケンシュウ</t>
    </rPh>
    <rPh sb="3" eb="5">
      <t>コウカイ</t>
    </rPh>
    <rPh sb="6" eb="8">
      <t>コウボ</t>
    </rPh>
    <rPh sb="8" eb="10">
      <t>ホウホウ</t>
    </rPh>
    <rPh sb="10" eb="12">
      <t>イチラン</t>
    </rPh>
    <phoneticPr fontId="21"/>
  </si>
  <si>
    <t xml:space="preserve">          名                                             称</t>
    <rPh sb="10" eb="11">
      <t>メイ</t>
    </rPh>
    <rPh sb="56" eb="57">
      <t>ショウ</t>
    </rPh>
    <phoneticPr fontId="22"/>
  </si>
  <si>
    <t>ＨＰ上での公募</t>
    <rPh sb="2" eb="3">
      <t>ジョウ</t>
    </rPh>
    <rPh sb="5" eb="7">
      <t>コウボ</t>
    </rPh>
    <phoneticPr fontId="22"/>
  </si>
  <si>
    <t>機関誌等での公募</t>
    <rPh sb="0" eb="3">
      <t>キカンシ</t>
    </rPh>
    <rPh sb="3" eb="4">
      <t>トウ</t>
    </rPh>
    <rPh sb="6" eb="8">
      <t>コウボ</t>
    </rPh>
    <phoneticPr fontId="22"/>
  </si>
  <si>
    <t>地方自治体を通じての広報等</t>
    <rPh sb="0" eb="2">
      <t>チホウ</t>
    </rPh>
    <rPh sb="2" eb="5">
      <t>ジチタイ</t>
    </rPh>
    <rPh sb="6" eb="7">
      <t>ツウ</t>
    </rPh>
    <rPh sb="10" eb="12">
      <t>コウホウ</t>
    </rPh>
    <rPh sb="12" eb="13">
      <t>トウ</t>
    </rPh>
    <phoneticPr fontId="22"/>
  </si>
  <si>
    <t>関係団体等を通じての広報等</t>
    <rPh sb="0" eb="2">
      <t>カンケイ</t>
    </rPh>
    <rPh sb="2" eb="4">
      <t>ダンタイ</t>
    </rPh>
    <rPh sb="4" eb="5">
      <t>トウ</t>
    </rPh>
    <rPh sb="6" eb="7">
      <t>ツウ</t>
    </rPh>
    <rPh sb="10" eb="12">
      <t>コウホウ</t>
    </rPh>
    <rPh sb="12" eb="13">
      <t>トウ</t>
    </rPh>
    <phoneticPr fontId="22"/>
  </si>
  <si>
    <t>地域の会議等での広報等</t>
    <rPh sb="0" eb="2">
      <t>チイキ</t>
    </rPh>
    <rPh sb="3" eb="5">
      <t>カイギ</t>
    </rPh>
    <rPh sb="5" eb="6">
      <t>トウ</t>
    </rPh>
    <rPh sb="8" eb="10">
      <t>コウホウ</t>
    </rPh>
    <rPh sb="10" eb="11">
      <t>トウ</t>
    </rPh>
    <phoneticPr fontId="22"/>
  </si>
  <si>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22"/>
  </si>
  <si>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2"/>
  </si>
  <si>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1"/>
  </si>
  <si>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21"/>
  </si>
  <si>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21"/>
  </si>
  <si>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1"/>
  </si>
  <si>
    <t>施設区分</t>
    <rPh sb="0" eb="2">
      <t>シセツ</t>
    </rPh>
    <rPh sb="2" eb="4">
      <t>クブン</t>
    </rPh>
    <phoneticPr fontId="22"/>
  </si>
  <si>
    <t>病院等名称</t>
    <rPh sb="0" eb="2">
      <t>ビョウイン</t>
    </rPh>
    <rPh sb="2" eb="3">
      <t>トウ</t>
    </rPh>
    <rPh sb="3" eb="5">
      <t>メイショウ</t>
    </rPh>
    <phoneticPr fontId="22"/>
  </si>
  <si>
    <t>看護
職員数</t>
    <rPh sb="0" eb="2">
      <t>カンゴ</t>
    </rPh>
    <rPh sb="3" eb="6">
      <t>ショクインスウ</t>
    </rPh>
    <phoneticPr fontId="22"/>
  </si>
  <si>
    <t>新人
看護
職員数</t>
    <rPh sb="0" eb="2">
      <t>シンジン</t>
    </rPh>
    <rPh sb="3" eb="5">
      <t>カンゴ</t>
    </rPh>
    <rPh sb="6" eb="9">
      <t>ショクインスウ</t>
    </rPh>
    <phoneticPr fontId="22"/>
  </si>
  <si>
    <t>新人保
健師数</t>
    <rPh sb="0" eb="2">
      <t>シンジン</t>
    </rPh>
    <rPh sb="2" eb="3">
      <t>タモツ</t>
    </rPh>
    <rPh sb="4" eb="5">
      <t>ケン</t>
    </rPh>
    <rPh sb="5" eb="6">
      <t>シ</t>
    </rPh>
    <rPh sb="6" eb="7">
      <t>スウ</t>
    </rPh>
    <phoneticPr fontId="21"/>
  </si>
  <si>
    <t>うち
再掲分</t>
    <rPh sb="3" eb="5">
      <t>サイケイ</t>
    </rPh>
    <rPh sb="5" eb="6">
      <t>ブン</t>
    </rPh>
    <phoneticPr fontId="21"/>
  </si>
  <si>
    <t>新人助産師数</t>
    <rPh sb="0" eb="2">
      <t>シンジン</t>
    </rPh>
    <rPh sb="2" eb="5">
      <t>ジョサンシ</t>
    </rPh>
    <rPh sb="5" eb="6">
      <t>スウ</t>
    </rPh>
    <phoneticPr fontId="21"/>
  </si>
  <si>
    <t>保健師
離職率
(再掲)</t>
    <rPh sb="0" eb="3">
      <t>ホケンシ</t>
    </rPh>
    <rPh sb="4" eb="7">
      <t>リショクリツ</t>
    </rPh>
    <rPh sb="9" eb="11">
      <t>サイケイ</t>
    </rPh>
    <phoneticPr fontId="22"/>
  </si>
  <si>
    <t>助産師
離職率
(再掲)</t>
    <rPh sb="0" eb="3">
      <t>ジョサンシ</t>
    </rPh>
    <rPh sb="4" eb="7">
      <t>リショクリツ</t>
    </rPh>
    <rPh sb="9" eb="11">
      <t>サイケイ</t>
    </rPh>
    <phoneticPr fontId="22"/>
  </si>
  <si>
    <t xml:space="preserve">新人
保健師
離職率
</t>
    <rPh sb="0" eb="2">
      <t>シンジン</t>
    </rPh>
    <rPh sb="3" eb="6">
      <t>ホケンシ</t>
    </rPh>
    <rPh sb="7" eb="10">
      <t>リショクリツ</t>
    </rPh>
    <phoneticPr fontId="22"/>
  </si>
  <si>
    <t xml:space="preserve">新人
助産師
離職率
</t>
    <rPh sb="0" eb="2">
      <t>シンジン</t>
    </rPh>
    <rPh sb="3" eb="6">
      <t>ジョサンシ</t>
    </rPh>
    <rPh sb="7" eb="10">
      <t>リショクリツ</t>
    </rPh>
    <phoneticPr fontId="22"/>
  </si>
  <si>
    <t>新人
保健師　研修</t>
    <rPh sb="0" eb="2">
      <t>シンジン</t>
    </rPh>
    <rPh sb="3" eb="6">
      <t>ホケンシ</t>
    </rPh>
    <rPh sb="7" eb="9">
      <t>ケンシュウ</t>
    </rPh>
    <phoneticPr fontId="21"/>
  </si>
  <si>
    <t>新人
助産師
研修</t>
    <rPh sb="0" eb="2">
      <t>シンジン</t>
    </rPh>
    <rPh sb="3" eb="6">
      <t>ジョサンシ</t>
    </rPh>
    <rPh sb="7" eb="9">
      <t>ケンシュウ</t>
    </rPh>
    <phoneticPr fontId="21"/>
  </si>
  <si>
    <t>％</t>
    <phoneticPr fontId="22"/>
  </si>
  <si>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22"/>
  </si>
  <si>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22"/>
  </si>
  <si>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1"/>
  </si>
  <si>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22"/>
  </si>
  <si>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22"/>
  </si>
  <si>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22"/>
  </si>
  <si>
    <t>都道府県</t>
    <rPh sb="0" eb="4">
      <t>トドウフケン</t>
    </rPh>
    <phoneticPr fontId="21"/>
  </si>
  <si>
    <t>市区町村</t>
    <rPh sb="0" eb="4">
      <t>シクチョウソン</t>
    </rPh>
    <phoneticPr fontId="21"/>
  </si>
  <si>
    <t>チューターシップ</t>
    <phoneticPr fontId="22"/>
  </si>
  <si>
    <t>公的</t>
    <rPh sb="0" eb="2">
      <t>コウテキ</t>
    </rPh>
    <phoneticPr fontId="21"/>
  </si>
  <si>
    <t>メンターシップ</t>
    <phoneticPr fontId="22"/>
  </si>
  <si>
    <t>独法</t>
    <rPh sb="0" eb="1">
      <t>ドク</t>
    </rPh>
    <rPh sb="1" eb="2">
      <t>ホウ</t>
    </rPh>
    <phoneticPr fontId="21"/>
  </si>
  <si>
    <t>地方独法</t>
    <rPh sb="0" eb="2">
      <t>チホウ</t>
    </rPh>
    <rPh sb="2" eb="3">
      <t>ドク</t>
    </rPh>
    <rPh sb="3" eb="4">
      <t>ホウ</t>
    </rPh>
    <phoneticPr fontId="21"/>
  </si>
  <si>
    <t>共済</t>
    <rPh sb="0" eb="2">
      <t>キョウサイ</t>
    </rPh>
    <phoneticPr fontId="21"/>
  </si>
  <si>
    <t>学校</t>
    <rPh sb="0" eb="2">
      <t>ガッコウ</t>
    </rPh>
    <phoneticPr fontId="21"/>
  </si>
  <si>
    <t>社福</t>
    <rPh sb="0" eb="1">
      <t>シャ</t>
    </rPh>
    <rPh sb="1" eb="2">
      <t>フク</t>
    </rPh>
    <phoneticPr fontId="21"/>
  </si>
  <si>
    <t>医療法人</t>
    <rPh sb="0" eb="2">
      <t>イリョウ</t>
    </rPh>
    <rPh sb="2" eb="4">
      <t>ホウジン</t>
    </rPh>
    <phoneticPr fontId="21"/>
  </si>
  <si>
    <t>社団</t>
    <rPh sb="0" eb="2">
      <t>シャダン</t>
    </rPh>
    <phoneticPr fontId="21"/>
  </si>
  <si>
    <t>財団</t>
    <rPh sb="0" eb="2">
      <t>ザイダン</t>
    </rPh>
    <phoneticPr fontId="21"/>
  </si>
  <si>
    <t>プリセプターシップ</t>
    <phoneticPr fontId="22"/>
  </si>
  <si>
    <t>対 象 経 費 の 内 容 に つ い て</t>
    <rPh sb="10" eb="11">
      <t>ナイ</t>
    </rPh>
    <rPh sb="12" eb="13">
      <t>カタチ</t>
    </rPh>
    <phoneticPr fontId="21"/>
  </si>
  <si>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21"/>
  </si>
  <si>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22"/>
  </si>
  <si>
    <t>一般or公益　財団法人（特例民法法人含む）</t>
    <rPh sb="0" eb="2">
      <t>イッパン</t>
    </rPh>
    <rPh sb="4" eb="6">
      <t>コウエキ</t>
    </rPh>
    <rPh sb="7" eb="11">
      <t>ザイダンホウジン</t>
    </rPh>
    <phoneticPr fontId="22"/>
  </si>
  <si>
    <t>＜記載例＞</t>
    <rPh sb="1" eb="4">
      <t>キサイレイ</t>
    </rPh>
    <phoneticPr fontId="21"/>
  </si>
  <si>
    <t>　　　９　「新人看護職員(保健師、助産師)離職率」の算出にあたっては次式による。なお、各数値は当該年度の前年度の数値を使用すること。</t>
    <rPh sb="6" eb="8">
      <t>シンジン</t>
    </rPh>
    <rPh sb="8" eb="10">
      <t>カンゴ</t>
    </rPh>
    <rPh sb="10" eb="12">
      <t>ショクイン</t>
    </rPh>
    <rPh sb="13" eb="16">
      <t>ホケンシ</t>
    </rPh>
    <rPh sb="17" eb="20">
      <t>ジョサンシ</t>
    </rPh>
    <rPh sb="21" eb="24">
      <t>リショクリツ</t>
    </rPh>
    <rPh sb="26" eb="28">
      <t>サンシュツ</t>
    </rPh>
    <rPh sb="34" eb="36">
      <t>ジシキ</t>
    </rPh>
    <phoneticPr fontId="22"/>
  </si>
  <si>
    <t>　 新人看護職員(保健師、助産師)採用者数＝その年度の４月１日から３月３１日の間に採用した新人看護職員(保健師、助産師)の数</t>
    <rPh sb="2" eb="4">
      <t>シンジン</t>
    </rPh>
    <rPh sb="4" eb="6">
      <t>カンゴ</t>
    </rPh>
    <rPh sb="6" eb="8">
      <t>ショクイン</t>
    </rPh>
    <rPh sb="9" eb="12">
      <t>ホケンシ</t>
    </rPh>
    <rPh sb="13" eb="16">
      <t>ジョサンシ</t>
    </rPh>
    <rPh sb="17" eb="19">
      <t>サイヨウ</t>
    </rPh>
    <rPh sb="19" eb="20">
      <t>シャ</t>
    </rPh>
    <rPh sb="20" eb="21">
      <t>スウ</t>
    </rPh>
    <rPh sb="24" eb="26">
      <t>ネンド</t>
    </rPh>
    <rPh sb="28" eb="29">
      <t>ガツ</t>
    </rPh>
    <rPh sb="30" eb="31">
      <t>ニチ</t>
    </rPh>
    <rPh sb="34" eb="35">
      <t>ガツ</t>
    </rPh>
    <rPh sb="37" eb="38">
      <t>ニチ</t>
    </rPh>
    <rPh sb="39" eb="40">
      <t>アイダ</t>
    </rPh>
    <rPh sb="41" eb="43">
      <t>サイヨウ</t>
    </rPh>
    <rPh sb="45" eb="47">
      <t>シンジン</t>
    </rPh>
    <rPh sb="47" eb="49">
      <t>カンゴ</t>
    </rPh>
    <rPh sb="49" eb="51">
      <t>ショクイン</t>
    </rPh>
    <rPh sb="52" eb="55">
      <t>ホケンシ</t>
    </rPh>
    <rPh sb="56" eb="59">
      <t>ジョサンシ</t>
    </rPh>
    <rPh sb="61" eb="62">
      <t>スウ</t>
    </rPh>
    <phoneticPr fontId="22"/>
  </si>
  <si>
    <r>
      <t xml:space="preserve">一部外部研修に参加した新人看護職員の代替職員にかかる賃金
</t>
    </r>
    <r>
      <rPr>
        <sz val="9"/>
        <color indexed="8"/>
        <rFont val="ＭＳ Ｐゴシック"/>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1"/>
  </si>
  <si>
    <r>
      <rPr>
        <sz val="12"/>
        <rFont val="ＭＳ Ｐゴシック"/>
        <family val="3"/>
        <charset val="128"/>
      </rPr>
      <t>研修責任者が新人看護職員研修事業の業務（注１）にかかる謝金・人件費または手当</t>
    </r>
    <r>
      <rPr>
        <sz val="16"/>
        <rFont val="ＭＳ Ｐゴシック"/>
        <family val="3"/>
        <charset val="128"/>
      </rPr>
      <t xml:space="preserve">
</t>
    </r>
    <r>
      <rPr>
        <sz val="8"/>
        <rFont val="ＭＳ Ｐゴシック"/>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ＭＳ Ｐゴシック"/>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1"/>
  </si>
  <si>
    <r>
      <t>本事業で使用する器具機械その他備品等のうち、比較的長期の使用に耐えうる物品の購入にかかる経費</t>
    </r>
    <r>
      <rPr>
        <sz val="10"/>
        <rFont val="ＭＳ Ｐゴシック"/>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1"/>
  </si>
  <si>
    <r>
      <rPr>
        <sz val="12"/>
        <rFont val="ＭＳ Ｐゴシック"/>
        <family val="3"/>
        <charset val="128"/>
      </rPr>
      <t>教育担当者が新人看護職員研修事業の業務（注１）にかかる謝金・人件費または手当（注２）</t>
    </r>
    <r>
      <rPr>
        <sz val="16"/>
        <rFont val="ＭＳ Ｐゴシック"/>
        <family val="3"/>
        <charset val="128"/>
      </rPr>
      <t xml:space="preserve">
</t>
    </r>
    <r>
      <rPr>
        <sz val="8"/>
        <rFont val="ＭＳ Ｐゴシック"/>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ＭＳ Ｐゴシック"/>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1"/>
  </si>
  <si>
    <r>
      <rPr>
        <sz val="12"/>
        <rFont val="ＭＳ Ｐゴシック"/>
        <family val="3"/>
        <charset val="128"/>
      </rPr>
      <t>教育担当者が新人看護職員研修事業の業務（注１）にかかる謝金・人件費または手当（注２）</t>
    </r>
    <r>
      <rPr>
        <sz val="16"/>
        <rFont val="ＭＳ Ｐゴシック"/>
        <family val="3"/>
        <charset val="128"/>
      </rPr>
      <t xml:space="preserve">
</t>
    </r>
    <r>
      <rPr>
        <sz val="8"/>
        <rFont val="ＭＳ Ｐゴシック"/>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ＭＳ Ｐゴシック"/>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21"/>
  </si>
  <si>
    <r>
      <t>本事業で使用する器具機械その他備品等のうち、比較的長期の使用に耐えうる物品の購入にかかる経費</t>
    </r>
    <r>
      <rPr>
        <sz val="10"/>
        <rFont val="ＭＳ Ｐゴシック"/>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1"/>
  </si>
  <si>
    <t>前年度事業への申請の有無</t>
    <rPh sb="0" eb="1">
      <t>マエ</t>
    </rPh>
    <rPh sb="1" eb="3">
      <t>ネンド</t>
    </rPh>
    <rPh sb="3" eb="5">
      <t>ジギョウ</t>
    </rPh>
    <rPh sb="7" eb="9">
      <t>シンセイ</t>
    </rPh>
    <rPh sb="10" eb="12">
      <t>ウム</t>
    </rPh>
    <phoneticPr fontId="21"/>
  </si>
  <si>
    <t>合計</t>
    <rPh sb="0" eb="2">
      <t>ゴウケイ</t>
    </rPh>
    <phoneticPr fontId="22"/>
  </si>
  <si>
    <r>
      <t>医療機関名　　</t>
    </r>
    <r>
      <rPr>
        <i/>
        <sz val="12"/>
        <color indexed="10"/>
        <rFont val="ＭＳ 明朝"/>
        <family val="1"/>
        <charset val="128"/>
      </rPr>
      <t xml:space="preserve">○○病院 </t>
    </r>
    <rPh sb="0" eb="2">
      <t>イリョウ</t>
    </rPh>
    <rPh sb="2" eb="5">
      <t>キカンメイ</t>
    </rPh>
    <rPh sb="9" eb="10">
      <t>ビョウ</t>
    </rPh>
    <rPh sb="10" eb="11">
      <t>イン</t>
    </rPh>
    <phoneticPr fontId="22"/>
  </si>
  <si>
    <t>５０，０００円×３回、２０，０００円×２回</t>
    <rPh sb="6" eb="7">
      <t>エン</t>
    </rPh>
    <rPh sb="9" eb="10">
      <t>カイ</t>
    </rPh>
    <rPh sb="17" eb="18">
      <t>エン</t>
    </rPh>
    <rPh sb="20" eb="21">
      <t>カイ</t>
    </rPh>
    <phoneticPr fontId="21"/>
  </si>
  <si>
    <t>１０，０００円×１回</t>
    <phoneticPr fontId="21"/>
  </si>
  <si>
    <r>
      <t>　　　２　「看護職員数」、「新人看護職員数」、「新人保健師数」、「新人助産師数」及び「研修における組織体制」は</t>
    </r>
    <r>
      <rPr>
        <sz val="11"/>
        <color indexed="10"/>
        <rFont val="ＭＳ Ｐゴシック"/>
        <family val="3"/>
        <charset val="128"/>
      </rPr>
      <t>４月末現在</t>
    </r>
    <r>
      <rPr>
        <sz val="11"/>
        <rFont val="ＭＳ Ｐゴシック"/>
        <family val="3"/>
        <charset val="128"/>
      </rPr>
      <t>で記載すること。</t>
    </r>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22"/>
  </si>
  <si>
    <t>　　１０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22"/>
  </si>
  <si>
    <t>　　１１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2"/>
  </si>
  <si>
    <t>　　１２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2"/>
  </si>
  <si>
    <t>　　１３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2"/>
  </si>
  <si>
    <t>健保</t>
    <rPh sb="0" eb="2">
      <t>ケンポ</t>
    </rPh>
    <phoneticPr fontId="21"/>
  </si>
  <si>
    <t>国保</t>
    <rPh sb="0" eb="2">
      <t>コクホ</t>
    </rPh>
    <phoneticPr fontId="21"/>
  </si>
  <si>
    <t>医師会</t>
    <rPh sb="0" eb="3">
      <t>イシカイ</t>
    </rPh>
    <phoneticPr fontId="21"/>
  </si>
  <si>
    <t>その他</t>
    <rPh sb="2" eb="3">
      <t>タ</t>
    </rPh>
    <phoneticPr fontId="21"/>
  </si>
  <si>
    <t>個人</t>
    <rPh sb="0" eb="2">
      <t>コジン</t>
    </rPh>
    <phoneticPr fontId="21"/>
  </si>
  <si>
    <t>会社</t>
    <rPh sb="0" eb="2">
      <t>カイシャ</t>
    </rPh>
    <phoneticPr fontId="21"/>
  </si>
  <si>
    <t>２，０００円×５時間×８人(代替職員分)</t>
    <rPh sb="5" eb="6">
      <t>エン</t>
    </rPh>
    <rPh sb="8" eb="10">
      <t>ジカン</t>
    </rPh>
    <rPh sb="12" eb="13">
      <t>ヒト</t>
    </rPh>
    <rPh sb="14" eb="16">
      <t>ダイタイ</t>
    </rPh>
    <rPh sb="16" eb="18">
      <t>ショクイン</t>
    </rPh>
    <rPh sb="18" eb="19">
      <t>ブン</t>
    </rPh>
    <phoneticPr fontId="21"/>
  </si>
  <si>
    <t>地域連携多施設合同研修事業</t>
    <rPh sb="0" eb="2">
      <t>チイキ</t>
    </rPh>
    <rPh sb="2" eb="4">
      <t>レンケイ</t>
    </rPh>
    <rPh sb="4" eb="7">
      <t>タシセツ</t>
    </rPh>
    <rPh sb="7" eb="9">
      <t>ゴウドウ</t>
    </rPh>
    <rPh sb="9" eb="11">
      <t>ケンシュウ</t>
    </rPh>
    <rPh sb="11" eb="13">
      <t>ジギョウ</t>
    </rPh>
    <phoneticPr fontId="22"/>
  </si>
  <si>
    <t>参加
予定
人数</t>
    <rPh sb="0" eb="2">
      <t>サンカ</t>
    </rPh>
    <rPh sb="3" eb="5">
      <t>ヨテイ</t>
    </rPh>
    <rPh sb="6" eb="8">
      <t>ニンズウ</t>
    </rPh>
    <phoneticPr fontId="22"/>
  </si>
  <si>
    <t>参加医療機関名</t>
    <rPh sb="0" eb="2">
      <t>サンカ</t>
    </rPh>
    <rPh sb="2" eb="4">
      <t>イリョウ</t>
    </rPh>
    <rPh sb="4" eb="6">
      <t>キカン</t>
    </rPh>
    <rPh sb="6" eb="7">
      <t>メイ</t>
    </rPh>
    <phoneticPr fontId="22"/>
  </si>
  <si>
    <t>（地域連携多施設合同研修事業）</t>
    <rPh sb="1" eb="3">
      <t>チイキ</t>
    </rPh>
    <rPh sb="3" eb="5">
      <t>レンケイ</t>
    </rPh>
    <rPh sb="5" eb="8">
      <t>タシセツ</t>
    </rPh>
    <rPh sb="8" eb="10">
      <t>ゴウドウ</t>
    </rPh>
    <rPh sb="10" eb="12">
      <t>ケンシュウ</t>
    </rPh>
    <rPh sb="12" eb="14">
      <t>ジギョウ</t>
    </rPh>
    <phoneticPr fontId="22"/>
  </si>
  <si>
    <t>２，０００円×５人（外部講師分）</t>
    <rPh sb="5" eb="6">
      <t>エン</t>
    </rPh>
    <rPh sb="8" eb="9">
      <t>ヒト</t>
    </rPh>
    <rPh sb="10" eb="12">
      <t>ガイブ</t>
    </rPh>
    <rPh sb="12" eb="14">
      <t>コウシ</t>
    </rPh>
    <rPh sb="14" eb="15">
      <t>ブン</t>
    </rPh>
    <phoneticPr fontId="21"/>
  </si>
  <si>
    <t>研修における外部講師等の報償費</t>
    <rPh sb="0" eb="2">
      <t>ケンシュウ</t>
    </rPh>
    <rPh sb="6" eb="8">
      <t>ガイブ</t>
    </rPh>
    <rPh sb="8" eb="10">
      <t>コウシ</t>
    </rPh>
    <rPh sb="10" eb="11">
      <t>トウ</t>
    </rPh>
    <rPh sb="12" eb="15">
      <t>ホウショウヒ</t>
    </rPh>
    <phoneticPr fontId="21"/>
  </si>
  <si>
    <t>研修における外部講師に対する旅費等</t>
    <rPh sb="0" eb="2">
      <t>ケンシュウ</t>
    </rPh>
    <rPh sb="6" eb="8">
      <t>ガイブ</t>
    </rPh>
    <rPh sb="8" eb="10">
      <t>コウシ</t>
    </rPh>
    <rPh sb="11" eb="12">
      <t>タイ</t>
    </rPh>
    <rPh sb="14" eb="16">
      <t>リョヒ</t>
    </rPh>
    <rPh sb="16" eb="17">
      <t>トウ</t>
    </rPh>
    <phoneticPr fontId="21"/>
  </si>
  <si>
    <t>　　１４「地域連携多施設合同研修事業」は事務局となる医療機関が記載すること。</t>
    <rPh sb="5" eb="7">
      <t>チイキ</t>
    </rPh>
    <rPh sb="7" eb="9">
      <t>レンケイ</t>
    </rPh>
    <rPh sb="9" eb="12">
      <t>タシセツ</t>
    </rPh>
    <rPh sb="12" eb="14">
      <t>ゴウドウ</t>
    </rPh>
    <rPh sb="14" eb="16">
      <t>ケンシュウ</t>
    </rPh>
    <rPh sb="16" eb="18">
      <t>ジギョウ</t>
    </rPh>
    <rPh sb="20" eb="23">
      <t>ジムキョク</t>
    </rPh>
    <rPh sb="26" eb="28">
      <t>イリョウ</t>
    </rPh>
    <rPh sb="28" eb="30">
      <t>キカン</t>
    </rPh>
    <rPh sb="31" eb="33">
      <t>キサイ</t>
    </rPh>
    <phoneticPr fontId="21"/>
  </si>
  <si>
    <t>別紙１</t>
    <rPh sb="0" eb="2">
      <t>ベッシ</t>
    </rPh>
    <phoneticPr fontId="21"/>
  </si>
  <si>
    <t>新人看護職員研修事業費補助金　所要額調書</t>
    <rPh sb="0" eb="2">
      <t>シンジン</t>
    </rPh>
    <rPh sb="2" eb="4">
      <t>カンゴ</t>
    </rPh>
    <rPh sb="4" eb="6">
      <t>ショクイン</t>
    </rPh>
    <rPh sb="6" eb="8">
      <t>ケンシュウ</t>
    </rPh>
    <rPh sb="8" eb="10">
      <t>ジギョウ</t>
    </rPh>
    <rPh sb="10" eb="11">
      <t>ヒ</t>
    </rPh>
    <rPh sb="11" eb="14">
      <t>ホジョキン</t>
    </rPh>
    <rPh sb="15" eb="18">
      <t>ショヨウガク</t>
    </rPh>
    <rPh sb="18" eb="20">
      <t>チョウショ</t>
    </rPh>
    <phoneticPr fontId="22"/>
  </si>
  <si>
    <t>基準額</t>
    <rPh sb="0" eb="3">
      <t>キジュンガク</t>
    </rPh>
    <phoneticPr fontId="22"/>
  </si>
  <si>
    <t>施　設　区　分</t>
    <rPh sb="0" eb="1">
      <t>シ</t>
    </rPh>
    <rPh sb="2" eb="3">
      <t>セツ</t>
    </rPh>
    <rPh sb="4" eb="5">
      <t>ク</t>
    </rPh>
    <rPh sb="6" eb="7">
      <t>ブン</t>
    </rPh>
    <phoneticPr fontId="21"/>
  </si>
  <si>
    <t>病院等名</t>
    <rPh sb="0" eb="2">
      <t>ビョウイン</t>
    </rPh>
    <rPh sb="2" eb="3">
      <t>トウ</t>
    </rPh>
    <rPh sb="3" eb="4">
      <t>メイ</t>
    </rPh>
    <phoneticPr fontId="22"/>
  </si>
  <si>
    <t>設置
主体</t>
    <rPh sb="0" eb="2">
      <t>セッチ</t>
    </rPh>
    <phoneticPr fontId="22"/>
  </si>
  <si>
    <t>総事業費</t>
  </si>
  <si>
    <t>寄付金その他の収入額</t>
    <phoneticPr fontId="22"/>
  </si>
  <si>
    <t>差引額</t>
  </si>
  <si>
    <t>対象経費の支出予定額</t>
    <phoneticPr fontId="22"/>
  </si>
  <si>
    <t>新人看護職員等数</t>
    <rPh sb="0" eb="2">
      <t>シンジン</t>
    </rPh>
    <rPh sb="2" eb="4">
      <t>カンゴ</t>
    </rPh>
    <rPh sb="4" eb="6">
      <t>ショクイン</t>
    </rPh>
    <rPh sb="6" eb="7">
      <t>トウ</t>
    </rPh>
    <rPh sb="7" eb="8">
      <t>スウ</t>
    </rPh>
    <phoneticPr fontId="22"/>
  </si>
  <si>
    <t>研修経費分</t>
    <rPh sb="0" eb="2">
      <t>ケンシュウ</t>
    </rPh>
    <rPh sb="2" eb="4">
      <t>ケイヒ</t>
    </rPh>
    <rPh sb="4" eb="5">
      <t>ブン</t>
    </rPh>
    <phoneticPr fontId="22"/>
  </si>
  <si>
    <t>医療機関受入研修事業の分</t>
    <rPh sb="0" eb="2">
      <t>イリョウ</t>
    </rPh>
    <rPh sb="2" eb="4">
      <t>キカン</t>
    </rPh>
    <rPh sb="4" eb="6">
      <t>ウケイレ</t>
    </rPh>
    <rPh sb="6" eb="8">
      <t>ケンシュウ</t>
    </rPh>
    <rPh sb="8" eb="10">
      <t>ジギョウ</t>
    </rPh>
    <rPh sb="11" eb="12">
      <t>ブン</t>
    </rPh>
    <phoneticPr fontId="22"/>
  </si>
  <si>
    <t>計</t>
    <rPh sb="0" eb="1">
      <t>ケイ</t>
    </rPh>
    <phoneticPr fontId="22"/>
  </si>
  <si>
    <t>選定額</t>
  </si>
  <si>
    <t>選定額</t>
    <rPh sb="0" eb="2">
      <t>センテイ</t>
    </rPh>
    <rPh sb="2" eb="3">
      <t>ガク</t>
    </rPh>
    <phoneticPr fontId="22"/>
  </si>
  <si>
    <t>所要額
（千円未満切捨）</t>
    <rPh sb="5" eb="7">
      <t>センエン</t>
    </rPh>
    <rPh sb="7" eb="9">
      <t>ミマン</t>
    </rPh>
    <rPh sb="9" eb="10">
      <t>キ</t>
    </rPh>
    <rPh sb="10" eb="11">
      <t>ス</t>
    </rPh>
    <phoneticPr fontId="22"/>
  </si>
  <si>
    <t>金額</t>
    <rPh sb="0" eb="2">
      <t>キンガク</t>
    </rPh>
    <phoneticPr fontId="22"/>
  </si>
  <si>
    <t>総時間数</t>
    <rPh sb="0" eb="1">
      <t>ソウ</t>
    </rPh>
    <rPh sb="1" eb="4">
      <t>ジカンスウ</t>
    </rPh>
    <phoneticPr fontId="22"/>
  </si>
  <si>
    <t>受入予定数</t>
    <rPh sb="0" eb="2">
      <t>ウケイレ</t>
    </rPh>
    <rPh sb="2" eb="4">
      <t>ヨテイ</t>
    </rPh>
    <rPh sb="4" eb="5">
      <t>スウ</t>
    </rPh>
    <phoneticPr fontId="22"/>
  </si>
  <si>
    <t xml:space="preserve">Ａ </t>
  </si>
  <si>
    <t>Ｂ</t>
  </si>
  <si>
    <t>(Ａ－Ｂ)Ｃ</t>
  </si>
  <si>
    <t xml:space="preserve">Ｄ </t>
  </si>
  <si>
    <t xml:space="preserve">Ｆ </t>
  </si>
  <si>
    <t>Ｇ</t>
    <phoneticPr fontId="22"/>
  </si>
  <si>
    <t>Ｈ</t>
    <phoneticPr fontId="22"/>
  </si>
  <si>
    <t>Ｉ</t>
    <phoneticPr fontId="22"/>
  </si>
  <si>
    <t xml:space="preserve">円 </t>
  </si>
  <si>
    <t>時間</t>
    <rPh sb="0" eb="2">
      <t>ジカン</t>
    </rPh>
    <phoneticPr fontId="22"/>
  </si>
  <si>
    <t>円</t>
    <rPh sb="0" eb="1">
      <t>エン</t>
    </rPh>
    <phoneticPr fontId="22"/>
  </si>
  <si>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22"/>
  </si>
  <si>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22"/>
  </si>
  <si>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2"/>
  </si>
  <si>
    <r>
      <t>　　　　　新人看護職員等の人数は</t>
    </r>
    <r>
      <rPr>
        <sz val="12"/>
        <color indexed="10"/>
        <rFont val="ＭＳ Ｐゴシック"/>
        <family val="3"/>
        <charset val="128"/>
      </rPr>
      <t>当該年度の４月末日現在</t>
    </r>
    <r>
      <rPr>
        <sz val="12"/>
        <color indexed="8"/>
        <rFont val="ＭＳ Ｐゴシック"/>
        <family val="3"/>
        <charset val="128"/>
      </rPr>
      <t xml:space="preserve">に在職している、新人看護職員、新人保健師及び新人助産師であって、それぞれの研修に参加する人数とする。
</t>
    </r>
    <phoneticPr fontId="21"/>
  </si>
  <si>
    <t>　　　　　当該人数は、別紙２－（１）に記載の新人看護職員数、新人保健師数、新人助産師数の合計から再掲分を除いた人数と一致させる。</t>
    <rPh sb="5" eb="7">
      <t>トウガイ</t>
    </rPh>
    <rPh sb="7" eb="9">
      <t>ニンズウ</t>
    </rPh>
    <rPh sb="11" eb="13">
      <t>ベッシ</t>
    </rPh>
    <rPh sb="19" eb="21">
      <t>キサイ</t>
    </rPh>
    <rPh sb="22" eb="24">
      <t>シンジン</t>
    </rPh>
    <rPh sb="24" eb="26">
      <t>カンゴ</t>
    </rPh>
    <rPh sb="26" eb="29">
      <t>ショクインスウ</t>
    </rPh>
    <rPh sb="28" eb="29">
      <t>スウ</t>
    </rPh>
    <rPh sb="30" eb="32">
      <t>シンジン</t>
    </rPh>
    <rPh sb="32" eb="35">
      <t>ホケンシ</t>
    </rPh>
    <rPh sb="35" eb="36">
      <t>スウ</t>
    </rPh>
    <rPh sb="37" eb="39">
      <t>シンジン</t>
    </rPh>
    <rPh sb="39" eb="42">
      <t>ジョサンシ</t>
    </rPh>
    <rPh sb="42" eb="43">
      <t>スウ</t>
    </rPh>
    <rPh sb="44" eb="46">
      <t>ゴウケイ</t>
    </rPh>
    <rPh sb="48" eb="50">
      <t>サイケイ</t>
    </rPh>
    <rPh sb="50" eb="51">
      <t>ブン</t>
    </rPh>
    <rPh sb="52" eb="53">
      <t>ノゾ</t>
    </rPh>
    <rPh sb="55" eb="57">
      <t>ニンズウ</t>
    </rPh>
    <rPh sb="58" eb="60">
      <t>イッチ</t>
    </rPh>
    <phoneticPr fontId="21"/>
  </si>
  <si>
    <t>　　　　　なお、新人看護職員研修、新人保健師研修又は新人助産師研修の複数の研修を実施する施設において、複数の研修に参加する者は１名として計上する。</t>
    <phoneticPr fontId="21"/>
  </si>
  <si>
    <r>
      <t>　　　４　「研修経費の分」欄には、研修経費の分の基準額を記載すること。</t>
    </r>
    <r>
      <rPr>
        <sz val="12"/>
        <rFont val="ＭＳ Ｐゴシック"/>
        <family val="3"/>
        <charset val="128"/>
      </rPr>
      <t>助産師研修や保健師研修を行う場合は、基準額の増額と別紙２－（１）の助産師・保健師の記載（人数計上）に齟齬が生じないようにすること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8" eb="71">
      <t>ジョサンシ</t>
    </rPh>
    <rPh sb="72" eb="74">
      <t>ホケン</t>
    </rPh>
    <rPh sb="74" eb="75">
      <t>シ</t>
    </rPh>
    <rPh sb="76" eb="78">
      <t>キサイ</t>
    </rPh>
    <rPh sb="79" eb="81">
      <t>ニンズウ</t>
    </rPh>
    <rPh sb="81" eb="83">
      <t>ケイジョウ</t>
    </rPh>
    <rPh sb="85" eb="87">
      <t>ソゴ</t>
    </rPh>
    <rPh sb="88" eb="89">
      <t>ショウ</t>
    </rPh>
    <phoneticPr fontId="2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</si>
  <si>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22"/>
  </si>
  <si>
    <t>　　　６　「受入予定数」欄は総時間数４０時間につき１名と考え、５名を上限とすること。なお、時間数に４０時間未満の端数が生じた場合は切り捨てること。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2" eb="33">
      <t>メイ</t>
    </rPh>
    <rPh sb="34" eb="36">
      <t>ジョウゲン</t>
    </rPh>
    <rPh sb="45" eb="48">
      <t>ジカンスウ</t>
    </rPh>
    <rPh sb="51" eb="53">
      <t>ジカン</t>
    </rPh>
    <rPh sb="53" eb="55">
      <t>ミマン</t>
    </rPh>
    <rPh sb="56" eb="58">
      <t>ハスウ</t>
    </rPh>
    <rPh sb="59" eb="60">
      <t>ショウ</t>
    </rPh>
    <rPh sb="62" eb="64">
      <t>バアイ</t>
    </rPh>
    <rPh sb="65" eb="66">
      <t>キ</t>
    </rPh>
    <rPh sb="67" eb="68">
      <t>ス</t>
    </rPh>
    <phoneticPr fontId="21"/>
  </si>
  <si>
    <t>　　　７　Ｆ欄には、Ｄ欄の金額とＥ欄の金額とを比較して少ない方の額を記入すること。</t>
    <phoneticPr fontId="22"/>
  </si>
  <si>
    <t>　　　８　Ｇ欄には、Ｃ欄の金額とＦ欄の金額とを比較して少ない方の額を記入すること。</t>
    <phoneticPr fontId="22"/>
  </si>
  <si>
    <t>記入例</t>
    <rPh sb="0" eb="3">
      <t>キニュウレイ</t>
    </rPh>
    <phoneticPr fontId="22"/>
  </si>
  <si>
    <t>（記入例）</t>
    <rPh sb="1" eb="4">
      <t>キニュウレイ</t>
    </rPh>
    <phoneticPr fontId="21"/>
  </si>
  <si>
    <t>医療法人</t>
  </si>
  <si>
    <t>リスト</t>
    <phoneticPr fontId="21"/>
  </si>
  <si>
    <t>都道府県</t>
  </si>
  <si>
    <t>市区町村</t>
  </si>
  <si>
    <t>公的</t>
  </si>
  <si>
    <t>国病機構</t>
    <rPh sb="0" eb="1">
      <t>コク</t>
    </rPh>
    <rPh sb="1" eb="2">
      <t>ビョウ</t>
    </rPh>
    <rPh sb="2" eb="4">
      <t>キコウ</t>
    </rPh>
    <phoneticPr fontId="21"/>
  </si>
  <si>
    <t>独法</t>
  </si>
  <si>
    <t>地方独法</t>
  </si>
  <si>
    <t>国大法人</t>
    <rPh sb="0" eb="2">
      <t>コクダイ</t>
    </rPh>
    <rPh sb="2" eb="4">
      <t>ホウジン</t>
    </rPh>
    <phoneticPr fontId="21"/>
  </si>
  <si>
    <t>共済</t>
  </si>
  <si>
    <t>健保</t>
  </si>
  <si>
    <t>国保</t>
  </si>
  <si>
    <t>学校</t>
  </si>
  <si>
    <t>社福</t>
  </si>
  <si>
    <t>社団</t>
  </si>
  <si>
    <t>財団</t>
  </si>
  <si>
    <t>その他</t>
  </si>
  <si>
    <t>個人</t>
  </si>
  <si>
    <t>会社</t>
  </si>
  <si>
    <t>別紙2-1</t>
    <rPh sb="0" eb="2">
      <t>ベッシ</t>
    </rPh>
    <phoneticPr fontId="22"/>
  </si>
  <si>
    <t>別紙2-2　参考</t>
    <rPh sb="0" eb="2">
      <t>ベッシ</t>
    </rPh>
    <rPh sb="6" eb="8">
      <t>サンコウ</t>
    </rPh>
    <phoneticPr fontId="21"/>
  </si>
  <si>
    <t>別紙2-2</t>
    <phoneticPr fontId="22"/>
  </si>
  <si>
    <t>病床数</t>
    <rPh sb="0" eb="3">
      <t>ビョウショウスウ</t>
    </rPh>
    <phoneticPr fontId="22"/>
  </si>
  <si>
    <t>補助率</t>
    <rPh sb="0" eb="3">
      <t>ホジョリツ</t>
    </rPh>
    <phoneticPr fontId="22"/>
  </si>
  <si>
    <t>基本額</t>
    <phoneticPr fontId="22"/>
  </si>
  <si>
    <t>Ｅ</t>
    <phoneticPr fontId="22"/>
  </si>
  <si>
    <t>地域連携多施設合同研修事業の分</t>
    <rPh sb="14" eb="15">
      <t>ブン</t>
    </rPh>
    <phoneticPr fontId="21"/>
  </si>
  <si>
    <t>実施予定</t>
    <rPh sb="0" eb="2">
      <t>ジッシ</t>
    </rPh>
    <rPh sb="2" eb="4">
      <t>ヨテイ</t>
    </rPh>
    <phoneticPr fontId="22"/>
  </si>
  <si>
    <r>
      <t xml:space="preserve">
　</t>
    </r>
    <r>
      <rPr>
        <sz val="14"/>
        <color indexed="8"/>
        <rFont val="ＭＳ Ｐゴシック"/>
        <family val="3"/>
        <charset val="128"/>
      </rPr>
      <t>新人看護職員研修年間計画の作成について</t>
    </r>
    <r>
      <rPr>
        <sz val="11"/>
        <color indexed="8"/>
        <rFont val="ＭＳ Ｐゴシック"/>
        <family val="3"/>
        <charset val="128"/>
      </rPr>
      <t xml:space="preserve">
　　※　任意の様式でA４用紙１～２枚程度にまとめてください。
　　※　集合研修については、研修の日程、テーマ、時間数、講師等の予定を記入してください。
　　※　新人保健師研修又は新人助産師研修を実施する場合は、その計画も別に作成してください。
　　※　既に作成したものがあれば、それを提出してください。
　　※　医療機関受入研修事業又は地域連携多施設合同研修事業を実施する場合は、内容が分かる資料を提出
　　　　　してください。
</t>
    </r>
    <rPh sb="10" eb="12">
      <t>ネンカン</t>
    </rPh>
    <rPh sb="15" eb="17">
      <t>サクセイ</t>
    </rPh>
    <rPh sb="59" eb="61">
      <t>シュウゴウ</t>
    </rPh>
    <rPh sb="61" eb="63">
      <t>ケンシュウ</t>
    </rPh>
    <rPh sb="87" eb="89">
      <t>ヨテイ</t>
    </rPh>
    <rPh sb="90" eb="92">
      <t>キニュウ</t>
    </rPh>
    <rPh sb="152" eb="153">
      <t>スデ</t>
    </rPh>
    <rPh sb="154" eb="156">
      <t>サクセイ</t>
    </rPh>
    <rPh sb="168" eb="170">
      <t>テイシュツ</t>
    </rPh>
    <rPh sb="183" eb="185">
      <t>イリョウ</t>
    </rPh>
    <rPh sb="185" eb="187">
      <t>キカン</t>
    </rPh>
    <rPh sb="187" eb="189">
      <t>ウケイレ</t>
    </rPh>
    <rPh sb="189" eb="191">
      <t>ケンシュウ</t>
    </rPh>
    <rPh sb="191" eb="193">
      <t>ジギョウ</t>
    </rPh>
    <rPh sb="193" eb="194">
      <t>マタ</t>
    </rPh>
    <rPh sb="195" eb="197">
      <t>チイキ</t>
    </rPh>
    <rPh sb="197" eb="199">
      <t>レンケイ</t>
    </rPh>
    <rPh sb="199" eb="202">
      <t>タシセツ</t>
    </rPh>
    <rPh sb="202" eb="204">
      <t>ゴウドウ</t>
    </rPh>
    <rPh sb="204" eb="206">
      <t>ケンシュウ</t>
    </rPh>
    <rPh sb="206" eb="208">
      <t>ジギョウ</t>
    </rPh>
    <rPh sb="209" eb="211">
      <t>ジッシ</t>
    </rPh>
    <rPh sb="213" eb="215">
      <t>バアイ</t>
    </rPh>
    <rPh sb="217" eb="219">
      <t>ナイヨウ</t>
    </rPh>
    <rPh sb="220" eb="221">
      <t>ワ</t>
    </rPh>
    <rPh sb="223" eb="225">
      <t>シリョウ</t>
    </rPh>
    <rPh sb="226" eb="228">
      <t>テイシュツ</t>
    </rPh>
    <phoneticPr fontId="21"/>
  </si>
  <si>
    <t>　　　９　Ｈ欄には、Ｇ欄の金額に３分の１もしくは２分の１を乗じて得た金額を記載すること。</t>
    <rPh sb="6" eb="7">
      <t>ラン</t>
    </rPh>
    <rPh sb="11" eb="12">
      <t>ラン</t>
    </rPh>
    <rPh sb="13" eb="15">
      <t>キンガク</t>
    </rPh>
    <rPh sb="17" eb="18">
      <t>ブン</t>
    </rPh>
    <rPh sb="25" eb="26">
      <t>ブン</t>
    </rPh>
    <rPh sb="29" eb="30">
      <t>ジョウ</t>
    </rPh>
    <rPh sb="32" eb="33">
      <t>エ</t>
    </rPh>
    <rPh sb="34" eb="36">
      <t>キンガク</t>
    </rPh>
    <rPh sb="37" eb="39">
      <t>キサイ</t>
    </rPh>
    <phoneticPr fontId="2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</si>
  <si>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21"/>
  </si>
  <si>
    <t xml:space="preserve"> </t>
    <phoneticPr fontId="21"/>
  </si>
  <si>
    <t xml:space="preserve"> </t>
    <phoneticPr fontId="21"/>
  </si>
  <si>
    <t>　</t>
    <phoneticPr fontId="21"/>
  </si>
  <si>
    <t>病 院 名</t>
    <rPh sb="0" eb="1">
      <t>ヤマイ</t>
    </rPh>
    <rPh sb="2" eb="3">
      <t>イン</t>
    </rPh>
    <rPh sb="4" eb="5">
      <t>メイ</t>
    </rPh>
    <phoneticPr fontId="22"/>
  </si>
  <si>
    <t>　　　　　　対 象 経 費 の 実 支 出 額 算 出 内 訳      　　 　　　　　　　　　　 （単位：円）</t>
    <phoneticPr fontId="21"/>
  </si>
  <si>
    <t>実支出額</t>
    <rPh sb="0" eb="1">
      <t>ジツ</t>
    </rPh>
    <rPh sb="1" eb="3">
      <t>シシュツ</t>
    </rPh>
    <phoneticPr fontId="21"/>
  </si>
  <si>
    <t xml:space="preserve"> </t>
    <phoneticPr fontId="21"/>
  </si>
  <si>
    <t>(地域連携多施設合同研修事業)</t>
    <rPh sb="1" eb="3">
      <t>チイキ</t>
    </rPh>
    <rPh sb="3" eb="5">
      <t>レンケイ</t>
    </rPh>
    <rPh sb="5" eb="8">
      <t>タシセツ</t>
    </rPh>
    <rPh sb="8" eb="10">
      <t>ゴウドウ</t>
    </rPh>
    <rPh sb="10" eb="12">
      <t>ケンシュウ</t>
    </rPh>
    <rPh sb="12" eb="14">
      <t>ジギョウ</t>
    </rPh>
    <phoneticPr fontId="22"/>
  </si>
  <si>
    <t>(注)１　賃金は、外部の研修参加に伴う代替職員経費に限る。</t>
    <rPh sb="1" eb="2">
      <t>チュウ</t>
    </rPh>
    <rPh sb="5" eb="7">
      <t>チンギン</t>
    </rPh>
    <rPh sb="9" eb="11">
      <t>ガイブ</t>
    </rPh>
    <rPh sb="12" eb="14">
      <t>ケンシュウ</t>
    </rPh>
    <rPh sb="14" eb="16">
      <t>サンカ</t>
    </rPh>
    <rPh sb="17" eb="18">
      <t>トモナ</t>
    </rPh>
    <rPh sb="19" eb="21">
      <t>ダイタイ</t>
    </rPh>
    <rPh sb="21" eb="23">
      <t>ショクイン</t>
    </rPh>
    <rPh sb="23" eb="25">
      <t>ケイヒ</t>
    </rPh>
    <rPh sb="26" eb="27">
      <t>カギ</t>
    </rPh>
    <phoneticPr fontId="22"/>
  </si>
  <si>
    <t>　　２　教育担当者経費は、新人看護職員等が５名以上の場合に限り計上が可能。</t>
    <rPh sb="4" eb="6">
      <t>キョウイク</t>
    </rPh>
    <rPh sb="6" eb="9">
      <t>タントウシャ</t>
    </rPh>
    <rPh sb="9" eb="11">
      <t>ケイヒ</t>
    </rPh>
    <rPh sb="13" eb="17">
      <t>シンジンカンゴ</t>
    </rPh>
    <rPh sb="17" eb="19">
      <t>ショクイン</t>
    </rPh>
    <rPh sb="19" eb="20">
      <t>トウ</t>
    </rPh>
    <rPh sb="22" eb="23">
      <t>メイ</t>
    </rPh>
    <rPh sb="23" eb="25">
      <t>イジョウ</t>
    </rPh>
    <rPh sb="26" eb="28">
      <t>バアイ</t>
    </rPh>
    <rPh sb="29" eb="30">
      <t>カギ</t>
    </rPh>
    <rPh sb="31" eb="33">
      <t>ケイジョウ</t>
    </rPh>
    <rPh sb="34" eb="36">
      <t>カノウ</t>
    </rPh>
    <phoneticPr fontId="22"/>
  </si>
  <si>
    <t>別紙２－２</t>
    <rPh sb="0" eb="2">
      <t>ベッシ</t>
    </rPh>
    <phoneticPr fontId="22"/>
  </si>
  <si>
    <t>令和7年度　新人看護職員研修事業事業計画書</t>
    <rPh sb="0" eb="2">
      <t>レイワ</t>
    </rPh>
    <rPh sb="3" eb="5">
      <t>ネンド</t>
    </rPh>
    <rPh sb="6" eb="8">
      <t>シンジン</t>
    </rPh>
    <rPh sb="8" eb="10">
      <t>カンゴ</t>
    </rPh>
    <rPh sb="10" eb="12">
      <t>ショクイン</t>
    </rPh>
    <rPh sb="12" eb="14">
      <t>ケンシュウ</t>
    </rPh>
    <rPh sb="14" eb="16">
      <t>ジギョウ</t>
    </rPh>
    <rPh sb="16" eb="18">
      <t>ジギョウ</t>
    </rPh>
    <rPh sb="18" eb="21">
      <t>ケイカクショ</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</si>
</sst>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63"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9"/>
      <name val="ＭＳ 明朝"/>
      <family val="1"/>
      <charset val="128"/>
    </font>
    <font>
      <sz val="11"/>
      <name val="ＭＳ Ｐゴシック"/>
      <family val="3"/>
      <charset val="128"/>
    </font>
    <font>
      <sz val="12"/>
      <color indexed="8"/>
      <name val="ＭＳ Ｐゴシック"/>
      <family val="3"/>
      <charset val="128"/>
    </font>
    <font>
      <b/>
      <sz val="12"/>
      <color indexed="8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9"/>
      <color indexed="8"/>
      <name val="ＭＳ Ｐゴシック"/>
      <family val="3"/>
      <charset val="128"/>
    </font>
    <font>
      <sz val="8"/>
      <color indexed="8"/>
      <name val="ＭＳ Ｐゴシック"/>
      <family val="3"/>
      <charset val="128"/>
    </font>
    <font>
      <sz val="13"/>
      <name val="ＭＳ Ｐゴシック"/>
      <family val="3"/>
      <charset val="128"/>
    </font>
    <font>
      <i/>
      <sz val="12"/>
      <color indexed="10"/>
      <name val="ＭＳ 明朝"/>
      <family val="1"/>
      <charset val="128"/>
    </font>
    <font>
      <sz val="16"/>
      <name val="ＭＳ 明朝"/>
      <family val="1"/>
      <charset val="128"/>
    </font>
    <font>
      <sz val="12"/>
      <color indexed="10"/>
      <name val="ＭＳ Ｐゴシック"/>
      <family val="3"/>
      <charset val="128"/>
    </font>
    <font>
      <b/>
      <sz val="16"/>
      <name val="ＭＳ 明朝"/>
      <family val="1"/>
      <charset val="128"/>
    </font>
    <font>
      <b/>
      <u/>
      <sz val="12"/>
      <color indexed="81"/>
      <name val="ＭＳ Ｐゴシック"/>
      <family val="3"/>
      <charset val="128"/>
    </font>
    <font>
      <sz val="14"/>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2"/>
      <color rgb="FFFF0000"/>
      <name val="ＭＳ Ｐゴシック"/>
      <family val="3"/>
      <charset val="128"/>
    </font>
    <font>
      <i/>
      <sz val="11"/>
      <color rgb="FFFF0000"/>
      <name val="ＭＳ Ｐゴシック"/>
      <family val="3"/>
      <charset val="128"/>
      <scheme val="minor"/>
    </font>
    <font>
      <i/>
      <sz val="16"/>
      <color rgb="FFFF0000"/>
      <name val="ＭＳ 明朝"/>
      <family val="1"/>
      <charset val="128"/>
    </font>
    <font>
      <i/>
      <sz val="12"/>
      <color rgb="FFFF0000"/>
      <name val="ＭＳ 明朝"/>
      <family val="1"/>
      <charset val="128"/>
    </font>
    <font>
      <i/>
      <sz val="12"/>
      <color rgb="FFFF0000"/>
      <name val="HG丸ｺﾞｼｯｸM-PRO"/>
      <family val="3"/>
      <charset val="128"/>
    </font>
    <font>
      <sz val="16"/>
      <color rgb="FFFF0000"/>
      <name val="ＭＳ 明朝"/>
      <family val="1"/>
      <charset val="128"/>
    </font>
    <font>
      <sz val="12"/>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9"/>
      <color rgb="FFFF0000"/>
      <name val="ＭＳ Ｐゴシック"/>
      <family val="3"/>
      <charset val="128"/>
      <scheme val="minor"/>
    </font>
    <font>
      <sz val="10"/>
      <color theme="1"/>
      <name val="ＭＳ Ｐゴシック"/>
      <family val="3"/>
      <charset val="128"/>
    </font>
    <font>
      <b/>
      <sz val="9"/>
      <color indexed="8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59996337778862885"/>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0" fillId="0" borderId="0" applyFont="0" applyFill="0" applyBorder="0" applyAlignment="0" applyProtection="0"/>
    <xf numFmtId="38" fontId="4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0" fillId="0" borderId="0"/>
    <xf numFmtId="0" fontId="25" fillId="0" borderId="0"/>
    <xf numFmtId="0" fontId="42" fillId="0" borderId="0">
      <alignment vertical="center"/>
    </xf>
    <xf numFmtId="0" fontId="18" fillId="0" borderId="0"/>
    <xf numFmtId="1" fontId="19" fillId="0" borderId="0"/>
    <xf numFmtId="0" fontId="20" fillId="4" borderId="0" applyNumberFormat="0" applyBorder="0" applyAlignment="0" applyProtection="0">
      <alignment vertical="center"/>
    </xf>
    <xf numFmtId="38" fontId="1" fillId="0" borderId="0" applyFont="0" applyFill="0" applyBorder="0" applyAlignment="0" applyProtection="0">
      <alignment vertical="center"/>
    </xf>
  </cellStyleXfs>
  <cellXfs count="426">
    <xf numFmtId="0" fontId="0" fillId="0" borderId="0" xfId="0">
      <alignment vertical="center"/>
    </xf>
    <xf numFmtId="0" fontId="18" fillId="0" borderId="0" xfId="46" applyAlignment="1">
      <alignment vertical="center"/>
    </xf>
    <xf numFmtId="0" fontId="10" fillId="0" borderId="0" xfId="43" applyAlignment="1">
      <alignment vertical="center"/>
    </xf>
    <xf numFmtId="0" fontId="18" fillId="0" borderId="0" xfId="43" applyFont="1"/>
    <xf numFmtId="0" fontId="18" fillId="0" borderId="0" xfId="43" applyFont="1" applyAlignment="1">
      <alignment horizontal="right"/>
    </xf>
    <xf numFmtId="0" fontId="23" fillId="0" borderId="0" xfId="43" applyFont="1" applyBorder="1" applyAlignment="1">
      <alignment horizontal="distributed"/>
    </xf>
    <xf numFmtId="0" fontId="23" fillId="0" borderId="0" xfId="43" applyFont="1"/>
    <xf numFmtId="0" fontId="23" fillId="0" borderId="0" xfId="43" applyFont="1" applyAlignment="1">
      <alignment vertical="center"/>
    </xf>
    <xf numFmtId="0" fontId="23" fillId="0" borderId="10" xfId="43" applyFont="1" applyBorder="1"/>
    <xf numFmtId="0" fontId="23" fillId="0" borderId="11" xfId="43" applyFont="1" applyBorder="1"/>
    <xf numFmtId="0" fontId="23" fillId="0" borderId="12" xfId="43" applyFont="1" applyBorder="1" applyAlignment="1">
      <alignment horizontal="distributed" vertical="center" justifyLastLine="1"/>
    </xf>
    <xf numFmtId="0" fontId="23" fillId="0" borderId="13" xfId="43" applyFont="1" applyBorder="1"/>
    <xf numFmtId="0" fontId="23" fillId="0" borderId="14" xfId="43" applyFont="1" applyBorder="1"/>
    <xf numFmtId="0" fontId="23" fillId="0" borderId="14" xfId="43" applyFont="1" applyBorder="1" applyAlignment="1">
      <alignment horizontal="distributed"/>
    </xf>
    <xf numFmtId="0" fontId="23" fillId="0" borderId="15" xfId="43" applyFont="1" applyBorder="1"/>
    <xf numFmtId="0" fontId="23" fillId="0" borderId="17" xfId="43" applyFont="1" applyBorder="1"/>
    <xf numFmtId="0" fontId="23" fillId="0" borderId="0" xfId="43" applyFont="1" applyBorder="1"/>
    <xf numFmtId="0" fontId="23" fillId="0" borderId="18" xfId="43" applyFont="1" applyBorder="1"/>
    <xf numFmtId="0" fontId="23" fillId="0" borderId="19" xfId="43" applyFont="1" applyBorder="1"/>
    <xf numFmtId="0" fontId="23" fillId="0" borderId="0" xfId="43" applyFont="1" applyBorder="1" applyAlignment="1">
      <alignment horizontal="center"/>
    </xf>
    <xf numFmtId="0" fontId="23" fillId="0" borderId="20" xfId="43" applyFont="1" applyBorder="1"/>
    <xf numFmtId="0" fontId="23" fillId="0" borderId="21" xfId="43" applyFont="1" applyBorder="1"/>
    <xf numFmtId="0" fontId="10" fillId="0" borderId="0" xfId="43"/>
    <xf numFmtId="0" fontId="23" fillId="0" borderId="0" xfId="43" applyFont="1" applyBorder="1" applyAlignment="1"/>
    <xf numFmtId="0" fontId="18" fillId="0" borderId="0" xfId="46" applyFill="1" applyAlignment="1">
      <alignment vertical="center"/>
    </xf>
    <xf numFmtId="0" fontId="18" fillId="0" borderId="0" xfId="43" applyFont="1" applyAlignment="1">
      <alignment vertical="center"/>
    </xf>
    <xf numFmtId="0" fontId="18" fillId="0" borderId="23" xfId="43" applyFont="1" applyBorder="1" applyAlignment="1">
      <alignment horizontal="center" vertical="center"/>
    </xf>
    <xf numFmtId="0" fontId="18" fillId="0" borderId="24" xfId="43" applyFont="1" applyBorder="1" applyAlignment="1">
      <alignment vertical="center"/>
    </xf>
    <xf numFmtId="0" fontId="18" fillId="0" borderId="25" xfId="43" applyFont="1" applyBorder="1" applyAlignment="1">
      <alignment vertical="center"/>
    </xf>
    <xf numFmtId="0" fontId="18" fillId="0" borderId="26" xfId="43" applyFont="1" applyBorder="1" applyAlignment="1">
      <alignment vertical="center"/>
    </xf>
    <xf numFmtId="0" fontId="18" fillId="0" borderId="23" xfId="43" applyFont="1" applyBorder="1" applyAlignment="1">
      <alignment vertical="center"/>
    </xf>
    <xf numFmtId="0" fontId="18" fillId="0" borderId="27" xfId="43" applyFont="1" applyBorder="1" applyAlignment="1">
      <alignment horizontal="distributed" vertical="center" indent="1"/>
    </xf>
    <xf numFmtId="0" fontId="18" fillId="0" borderId="28" xfId="43" applyFont="1" applyBorder="1" applyAlignment="1">
      <alignment horizontal="distributed" vertical="center" indent="1"/>
    </xf>
    <xf numFmtId="0" fontId="18" fillId="0" borderId="29" xfId="43" applyFont="1" applyBorder="1" applyAlignment="1">
      <alignment vertical="center"/>
    </xf>
    <xf numFmtId="0" fontId="18" fillId="0" borderId="30" xfId="43" applyFont="1" applyBorder="1" applyAlignment="1">
      <alignment horizontal="distributed" vertical="center" indent="1"/>
    </xf>
    <xf numFmtId="0" fontId="18" fillId="0" borderId="31" xfId="43" applyFont="1" applyBorder="1" applyAlignment="1">
      <alignment horizontal="distributed" vertical="center" indent="1"/>
    </xf>
    <xf numFmtId="0" fontId="18" fillId="0" borderId="32" xfId="43" applyFont="1" applyBorder="1" applyAlignment="1">
      <alignment horizontal="distributed" vertical="center" indent="1"/>
    </xf>
    <xf numFmtId="0" fontId="18" fillId="0" borderId="33" xfId="43" applyFont="1" applyBorder="1" applyAlignment="1">
      <alignment horizontal="distributed" vertical="center" indent="1"/>
    </xf>
    <xf numFmtId="0" fontId="18" fillId="0" borderId="34" xfId="43" applyFont="1" applyBorder="1" applyAlignment="1">
      <alignment vertical="center"/>
    </xf>
    <xf numFmtId="0" fontId="18" fillId="0" borderId="35" xfId="43" applyFont="1" applyBorder="1" applyAlignment="1">
      <alignment horizontal="distributed" vertical="center" indent="1"/>
    </xf>
    <xf numFmtId="0" fontId="18" fillId="0" borderId="36" xfId="43" applyFont="1" applyBorder="1" applyAlignment="1">
      <alignment horizontal="distributed" vertical="center" indent="1"/>
    </xf>
    <xf numFmtId="0" fontId="18" fillId="0" borderId="37" xfId="43" applyFont="1" applyBorder="1" applyAlignment="1">
      <alignment horizontal="distributed" vertical="center" indent="1"/>
    </xf>
    <xf numFmtId="0" fontId="18" fillId="0" borderId="38" xfId="43" applyFont="1" applyBorder="1" applyAlignment="1">
      <alignment horizontal="distributed" vertical="center" indent="1"/>
    </xf>
    <xf numFmtId="0" fontId="18" fillId="0" borderId="39" xfId="43" applyFont="1" applyBorder="1" applyAlignment="1">
      <alignment vertical="center"/>
    </xf>
    <xf numFmtId="0" fontId="18" fillId="0" borderId="40" xfId="43" applyFont="1" applyBorder="1" applyAlignment="1">
      <alignment horizontal="distributed" vertical="center" indent="1"/>
    </xf>
    <xf numFmtId="0" fontId="18" fillId="0" borderId="41" xfId="43" applyFont="1" applyBorder="1" applyAlignment="1">
      <alignment vertical="center"/>
    </xf>
    <xf numFmtId="0" fontId="18" fillId="0" borderId="42" xfId="43" applyFont="1" applyBorder="1" applyAlignment="1">
      <alignment horizontal="distributed" vertical="center" indent="1"/>
    </xf>
    <xf numFmtId="0" fontId="18" fillId="0" borderId="43" xfId="43" applyFont="1" applyBorder="1" applyAlignment="1">
      <alignment vertical="center"/>
    </xf>
    <xf numFmtId="0" fontId="18" fillId="0" borderId="44" xfId="43" applyFont="1" applyBorder="1" applyAlignment="1">
      <alignment horizontal="distributed" vertical="center" indent="1"/>
    </xf>
    <xf numFmtId="0" fontId="18" fillId="0" borderId="45" xfId="43" applyFont="1" applyBorder="1" applyAlignment="1">
      <alignment horizontal="distributed" vertical="center" indent="1"/>
    </xf>
    <xf numFmtId="0" fontId="19" fillId="0" borderId="0" xfId="43" applyFont="1" applyBorder="1" applyAlignment="1">
      <alignment horizontal="distributed" vertical="center" indent="4"/>
    </xf>
    <xf numFmtId="0" fontId="18" fillId="0" borderId="46" xfId="43" applyFont="1" applyBorder="1" applyAlignment="1">
      <alignment vertical="center"/>
    </xf>
    <xf numFmtId="0" fontId="10" fillId="0" borderId="0" xfId="43" applyBorder="1" applyAlignment="1">
      <alignment vertical="center"/>
    </xf>
    <xf numFmtId="0" fontId="10" fillId="0" borderId="0" xfId="43" applyBorder="1" applyAlignment="1">
      <alignment horizontal="distributed" vertical="center" indent="1"/>
    </xf>
    <xf numFmtId="0" fontId="43" fillId="0" borderId="0" xfId="46" applyFont="1" applyAlignment="1">
      <alignment vertical="center"/>
    </xf>
    <xf numFmtId="0" fontId="43" fillId="0" borderId="0" xfId="46" applyFont="1" applyFill="1" applyAlignment="1">
      <alignment vertical="center"/>
    </xf>
    <xf numFmtId="0" fontId="44" fillId="0" borderId="22" xfId="46" applyFont="1" applyBorder="1" applyAlignment="1">
      <alignment horizontal="distributed" vertical="center" wrapText="1"/>
    </xf>
    <xf numFmtId="0" fontId="45" fillId="0" borderId="12" xfId="46" applyFont="1" applyBorder="1" applyAlignment="1">
      <alignment horizontal="center" vertical="center" wrapText="1"/>
    </xf>
    <xf numFmtId="0" fontId="46" fillId="0" borderId="12" xfId="46" applyFont="1" applyBorder="1" applyAlignment="1">
      <alignment horizontal="center" vertical="center" wrapText="1"/>
    </xf>
    <xf numFmtId="0" fontId="43" fillId="0" borderId="19" xfId="46" applyFont="1" applyBorder="1" applyAlignment="1">
      <alignment vertical="center"/>
    </xf>
    <xf numFmtId="0" fontId="43" fillId="0" borderId="17" xfId="46" applyFont="1" applyBorder="1" applyAlignment="1">
      <alignment vertical="center"/>
    </xf>
    <xf numFmtId="0" fontId="43" fillId="0" borderId="22" xfId="46" applyFont="1" applyBorder="1" applyAlignment="1">
      <alignment vertical="center"/>
    </xf>
    <xf numFmtId="0" fontId="43" fillId="0" borderId="22" xfId="46" applyFont="1" applyFill="1" applyBorder="1" applyAlignment="1">
      <alignment vertical="center"/>
    </xf>
    <xf numFmtId="0" fontId="43" fillId="0" borderId="47" xfId="46" applyFont="1" applyFill="1" applyBorder="1" applyAlignment="1">
      <alignment vertical="center"/>
    </xf>
    <xf numFmtId="0" fontId="43" fillId="0" borderId="21" xfId="46" applyFont="1" applyFill="1" applyBorder="1" applyAlignment="1">
      <alignment vertical="center"/>
    </xf>
    <xf numFmtId="176" fontId="43" fillId="0" borderId="21" xfId="46" applyNumberFormat="1" applyFont="1" applyBorder="1" applyAlignment="1">
      <alignment vertical="center"/>
    </xf>
    <xf numFmtId="176" fontId="43" fillId="0" borderId="22" xfId="46" applyNumberFormat="1" applyFont="1" applyFill="1" applyBorder="1" applyAlignment="1">
      <alignment vertical="center"/>
    </xf>
    <xf numFmtId="0" fontId="43" fillId="0" borderId="21" xfId="46" applyFont="1" applyBorder="1" applyAlignment="1">
      <alignment vertical="center"/>
    </xf>
    <xf numFmtId="0" fontId="48" fillId="0" borderId="0" xfId="46" applyFont="1" applyAlignment="1">
      <alignment vertical="center"/>
    </xf>
    <xf numFmtId="0" fontId="48" fillId="0" borderId="0" xfId="46" applyFont="1" applyFill="1" applyAlignment="1">
      <alignment vertical="center"/>
    </xf>
    <xf numFmtId="0" fontId="43" fillId="24" borderId="0" xfId="46" applyFont="1" applyFill="1" applyAlignment="1">
      <alignment vertical="center"/>
    </xf>
    <xf numFmtId="0" fontId="43" fillId="0" borderId="12" xfId="46" applyFont="1" applyBorder="1" applyAlignment="1">
      <alignment vertical="center"/>
    </xf>
    <xf numFmtId="0" fontId="43" fillId="0" borderId="12" xfId="46" applyFont="1" applyBorder="1" applyAlignment="1">
      <alignment horizontal="center" vertical="center"/>
    </xf>
    <xf numFmtId="0" fontId="43" fillId="0" borderId="11" xfId="46" applyFont="1" applyBorder="1" applyAlignment="1">
      <alignment vertical="center"/>
    </xf>
    <xf numFmtId="0" fontId="43" fillId="0" borderId="48" xfId="46" applyFont="1" applyBorder="1" applyAlignment="1">
      <alignment vertical="center"/>
    </xf>
    <xf numFmtId="0" fontId="43" fillId="0" borderId="13" xfId="46" applyFont="1" applyBorder="1" applyAlignment="1">
      <alignment vertical="center"/>
    </xf>
    <xf numFmtId="0" fontId="43" fillId="0" borderId="0" xfId="46" applyFont="1" applyBorder="1" applyAlignment="1">
      <alignment vertical="center"/>
    </xf>
    <xf numFmtId="0" fontId="23" fillId="0" borderId="16" xfId="43" applyFont="1" applyBorder="1" applyAlignment="1">
      <alignment horizontal="right"/>
    </xf>
    <xf numFmtId="0" fontId="50" fillId="0" borderId="0" xfId="46" applyFont="1" applyAlignment="1">
      <alignment vertical="center"/>
    </xf>
    <xf numFmtId="0" fontId="31" fillId="0" borderId="0" xfId="43" applyFont="1"/>
    <xf numFmtId="0" fontId="25" fillId="0" borderId="0" xfId="43" applyFont="1"/>
    <xf numFmtId="0" fontId="25" fillId="0" borderId="0" xfId="43" applyFont="1" applyAlignment="1">
      <alignment horizontal="right"/>
    </xf>
    <xf numFmtId="0" fontId="30" fillId="0" borderId="0" xfId="43" applyFont="1"/>
    <xf numFmtId="0" fontId="30" fillId="0" borderId="0" xfId="43" applyFont="1" applyAlignment="1">
      <alignment vertical="center"/>
    </xf>
    <xf numFmtId="0" fontId="30" fillId="0" borderId="10" xfId="43" applyFont="1" applyBorder="1"/>
    <xf numFmtId="0" fontId="30" fillId="0" borderId="11" xfId="43" applyFont="1" applyBorder="1"/>
    <xf numFmtId="0" fontId="30" fillId="0" borderId="16" xfId="43" applyFont="1" applyBorder="1" applyAlignment="1">
      <alignment horizontal="center" vertical="center" justifyLastLine="1"/>
    </xf>
    <xf numFmtId="0" fontId="30" fillId="0" borderId="17" xfId="43" applyFont="1" applyBorder="1"/>
    <xf numFmtId="0" fontId="30" fillId="0" borderId="18" xfId="43" applyFont="1" applyBorder="1"/>
    <xf numFmtId="0" fontId="30" fillId="0" borderId="22" xfId="43" applyFont="1" applyBorder="1"/>
    <xf numFmtId="0" fontId="30" fillId="0" borderId="15" xfId="43" applyFont="1" applyBorder="1" applyAlignment="1">
      <alignment vertical="center"/>
    </xf>
    <xf numFmtId="0" fontId="30" fillId="0" borderId="16" xfId="43" applyFont="1" applyBorder="1"/>
    <xf numFmtId="0" fontId="30" fillId="0" borderId="18" xfId="43" applyFont="1" applyBorder="1" applyAlignment="1">
      <alignment vertical="center"/>
    </xf>
    <xf numFmtId="0" fontId="30" fillId="0" borderId="19" xfId="43" applyFont="1" applyBorder="1"/>
    <xf numFmtId="0" fontId="30" fillId="0" borderId="13" xfId="43" applyFont="1" applyBorder="1"/>
    <xf numFmtId="0" fontId="30" fillId="0" borderId="15" xfId="43" applyFont="1" applyBorder="1"/>
    <xf numFmtId="0" fontId="30" fillId="0" borderId="21" xfId="43" applyFont="1" applyBorder="1"/>
    <xf numFmtId="0" fontId="30" fillId="0" borderId="0" xfId="43" applyFont="1" applyBorder="1"/>
    <xf numFmtId="0" fontId="51" fillId="0" borderId="10" xfId="43" applyFont="1" applyBorder="1"/>
    <xf numFmtId="0" fontId="30" fillId="0" borderId="20" xfId="43" applyFont="1" applyBorder="1"/>
    <xf numFmtId="0" fontId="30" fillId="0" borderId="12" xfId="43" applyFont="1" applyBorder="1" applyAlignment="1">
      <alignment horizontal="center" vertical="center" justifyLastLine="1"/>
    </xf>
    <xf numFmtId="0" fontId="25" fillId="0" borderId="0" xfId="43" applyFont="1" applyBorder="1"/>
    <xf numFmtId="0" fontId="25" fillId="0" borderId="14" xfId="43" applyFont="1" applyBorder="1"/>
    <xf numFmtId="0" fontId="52" fillId="0" borderId="22" xfId="46" applyFont="1" applyBorder="1" applyAlignment="1">
      <alignment vertical="center"/>
    </xf>
    <xf numFmtId="0" fontId="52" fillId="0" borderId="22" xfId="46" applyFont="1" applyFill="1" applyBorder="1" applyAlignment="1">
      <alignment vertical="center"/>
    </xf>
    <xf numFmtId="0" fontId="52" fillId="0" borderId="47" xfId="46" applyFont="1" applyFill="1" applyBorder="1" applyAlignment="1">
      <alignment vertical="center"/>
    </xf>
    <xf numFmtId="0" fontId="52" fillId="0" borderId="21" xfId="46" applyFont="1" applyFill="1" applyBorder="1" applyAlignment="1">
      <alignment vertical="center"/>
    </xf>
    <xf numFmtId="176" fontId="52" fillId="0" borderId="21" xfId="46" applyNumberFormat="1" applyFont="1" applyBorder="1" applyAlignment="1">
      <alignment vertical="center"/>
    </xf>
    <xf numFmtId="176" fontId="52" fillId="0" borderId="22" xfId="46" applyNumberFormat="1" applyFont="1" applyFill="1" applyBorder="1" applyAlignment="1">
      <alignment vertical="center"/>
    </xf>
    <xf numFmtId="0" fontId="52" fillId="0" borderId="21" xfId="46" applyFont="1" applyBorder="1" applyAlignment="1">
      <alignment vertical="center"/>
    </xf>
    <xf numFmtId="177" fontId="53" fillId="0" borderId="19" xfId="43" applyNumberFormat="1" applyFont="1" applyBorder="1" applyAlignment="1">
      <alignment horizontal="right" vertical="center"/>
    </xf>
    <xf numFmtId="177" fontId="54" fillId="0" borderId="19" xfId="43" applyNumberFormat="1" applyFont="1" applyBorder="1"/>
    <xf numFmtId="177" fontId="53" fillId="0" borderId="19" xfId="43" applyNumberFormat="1" applyFont="1" applyBorder="1" applyAlignment="1">
      <alignment horizontal="right"/>
    </xf>
    <xf numFmtId="3" fontId="53" fillId="0" borderId="0" xfId="44" applyNumberFormat="1" applyFont="1" applyAlignment="1">
      <alignment horizontal="right" vertical="top"/>
    </xf>
    <xf numFmtId="177" fontId="53" fillId="0" borderId="19" xfId="43" applyNumberFormat="1" applyFont="1" applyBorder="1"/>
    <xf numFmtId="0" fontId="23" fillId="0" borderId="49" xfId="43" applyFont="1" applyBorder="1" applyAlignment="1">
      <alignment vertical="center"/>
    </xf>
    <xf numFmtId="0" fontId="43" fillId="0" borderId="0" xfId="46" applyFont="1" applyFill="1" applyBorder="1" applyAlignment="1">
      <alignment vertical="center"/>
    </xf>
    <xf numFmtId="176" fontId="43" fillId="0" borderId="0" xfId="46" applyNumberFormat="1" applyFont="1" applyBorder="1" applyAlignment="1">
      <alignment vertical="center"/>
    </xf>
    <xf numFmtId="176" fontId="43" fillId="0" borderId="0" xfId="46" applyNumberFormat="1" applyFont="1" applyFill="1" applyBorder="1" applyAlignment="1">
      <alignment vertical="center"/>
    </xf>
    <xf numFmtId="176" fontId="43" fillId="0" borderId="0" xfId="46" applyNumberFormat="1" applyFont="1" applyBorder="1" applyAlignment="1">
      <alignment horizontal="center" vertical="center"/>
    </xf>
    <xf numFmtId="0" fontId="43" fillId="0" borderId="0" xfId="46" applyFont="1" applyBorder="1" applyAlignment="1">
      <alignment horizontal="center" vertical="center"/>
    </xf>
    <xf numFmtId="0" fontId="18" fillId="0" borderId="10" xfId="43" applyFont="1" applyBorder="1"/>
    <xf numFmtId="0" fontId="18" fillId="0" borderId="11" xfId="43" applyFont="1" applyBorder="1"/>
    <xf numFmtId="177" fontId="56" fillId="0" borderId="22" xfId="43" applyNumberFormat="1" applyFont="1" applyBorder="1"/>
    <xf numFmtId="177" fontId="56" fillId="0" borderId="12" xfId="43" applyNumberFormat="1" applyFont="1" applyBorder="1"/>
    <xf numFmtId="0" fontId="18" fillId="0" borderId="17" xfId="43" applyFont="1" applyBorder="1"/>
    <xf numFmtId="177" fontId="37" fillId="0" borderId="19" xfId="43" applyNumberFormat="1" applyFont="1" applyBorder="1"/>
    <xf numFmtId="0" fontId="42" fillId="0" borderId="0" xfId="45">
      <alignment vertical="center"/>
    </xf>
    <xf numFmtId="0" fontId="48" fillId="0" borderId="0" xfId="43" applyFont="1"/>
    <xf numFmtId="0" fontId="48" fillId="0" borderId="16" xfId="43" applyFont="1" applyBorder="1" applyAlignment="1">
      <alignment vertical="center"/>
    </xf>
    <xf numFmtId="0" fontId="48" fillId="0" borderId="16" xfId="43" applyFont="1" applyBorder="1"/>
    <xf numFmtId="0" fontId="48" fillId="0" borderId="16" xfId="43" applyFont="1" applyBorder="1" applyAlignment="1">
      <alignment horizontal="center" vertical="center"/>
    </xf>
    <xf numFmtId="0" fontId="48" fillId="0" borderId="22" xfId="43" applyFont="1" applyBorder="1" applyAlignment="1">
      <alignment horizontal="center" vertical="center" wrapText="1"/>
    </xf>
    <xf numFmtId="0" fontId="48" fillId="0" borderId="22" xfId="43" applyFont="1" applyBorder="1" applyAlignment="1">
      <alignment horizontal="center" vertical="center" shrinkToFit="1"/>
    </xf>
    <xf numFmtId="0" fontId="48" fillId="0" borderId="19" xfId="43" applyFont="1" applyBorder="1" applyAlignment="1">
      <alignment horizontal="center" vertical="center"/>
    </xf>
    <xf numFmtId="0" fontId="48" fillId="0" borderId="19" xfId="43" applyFont="1" applyBorder="1" applyAlignment="1">
      <alignment horizontal="center" vertical="center" wrapText="1"/>
    </xf>
    <xf numFmtId="0" fontId="48" fillId="0" borderId="22" xfId="43" applyFont="1" applyBorder="1" applyAlignment="1">
      <alignment vertical="center"/>
    </xf>
    <xf numFmtId="0" fontId="48" fillId="0" borderId="22" xfId="43" applyFont="1" applyBorder="1" applyAlignment="1">
      <alignment horizontal="right" vertical="center"/>
    </xf>
    <xf numFmtId="0" fontId="48" fillId="0" borderId="22" xfId="43" applyFont="1" applyBorder="1" applyAlignment="1">
      <alignment horizontal="center" vertical="center"/>
    </xf>
    <xf numFmtId="0" fontId="48" fillId="0" borderId="0" xfId="43" applyFont="1" applyAlignment="1">
      <alignment vertical="center"/>
    </xf>
    <xf numFmtId="0" fontId="48" fillId="0" borderId="16" xfId="43" applyFont="1" applyBorder="1" applyAlignment="1">
      <alignment horizontal="right" vertical="center"/>
    </xf>
    <xf numFmtId="0" fontId="48" fillId="0" borderId="0" xfId="43" applyFont="1" applyFill="1" applyBorder="1" applyAlignment="1">
      <alignment horizontal="distributed" vertical="center" indent="7"/>
    </xf>
    <xf numFmtId="0" fontId="57" fillId="0" borderId="0" xfId="43" applyFont="1" applyFill="1" applyBorder="1" applyAlignment="1">
      <alignment vertical="center"/>
    </xf>
    <xf numFmtId="0" fontId="48" fillId="0" borderId="0" xfId="43" applyFont="1" applyFill="1"/>
    <xf numFmtId="38" fontId="48" fillId="0" borderId="0" xfId="33" applyFont="1" applyFill="1" applyBorder="1" applyAlignment="1"/>
    <xf numFmtId="0" fontId="57" fillId="0" borderId="0" xfId="46" applyFont="1" applyAlignment="1">
      <alignment vertical="center"/>
    </xf>
    <xf numFmtId="0" fontId="58" fillId="0" borderId="0" xfId="43" applyFont="1" applyFill="1" applyAlignment="1">
      <alignment vertical="center"/>
    </xf>
    <xf numFmtId="0" fontId="48" fillId="24" borderId="0" xfId="43" applyFont="1" applyFill="1"/>
    <xf numFmtId="0" fontId="57" fillId="0" borderId="0" xfId="43" applyFont="1" applyFill="1" applyAlignment="1">
      <alignment vertical="center"/>
    </xf>
    <xf numFmtId="0" fontId="58" fillId="0" borderId="0" xfId="43" applyFont="1" applyAlignment="1">
      <alignment vertical="center"/>
    </xf>
    <xf numFmtId="0" fontId="59" fillId="0" borderId="0" xfId="46" applyFont="1" applyAlignment="1">
      <alignment vertical="center"/>
    </xf>
    <xf numFmtId="0" fontId="60" fillId="0" borderId="0" xfId="43" applyFont="1"/>
    <xf numFmtId="0" fontId="48" fillId="0" borderId="12" xfId="46" applyFont="1" applyBorder="1" applyAlignment="1">
      <alignment vertical="center"/>
    </xf>
    <xf numFmtId="0" fontId="60" fillId="0" borderId="0" xfId="43" applyFont="1" applyFill="1"/>
    <xf numFmtId="0" fontId="48" fillId="0" borderId="12" xfId="43" applyFont="1" applyBorder="1"/>
    <xf numFmtId="38" fontId="48" fillId="0" borderId="12" xfId="34" applyFont="1" applyBorder="1" applyAlignment="1"/>
    <xf numFmtId="0" fontId="48" fillId="0" borderId="12" xfId="43" applyFont="1" applyBorder="1" applyAlignment="1">
      <alignment vertical="center"/>
    </xf>
    <xf numFmtId="38" fontId="48" fillId="0" borderId="0" xfId="34" applyFont="1" applyAlignment="1"/>
    <xf numFmtId="0" fontId="60" fillId="0" borderId="0" xfId="43" applyFont="1" applyAlignment="1"/>
    <xf numFmtId="0" fontId="48" fillId="0" borderId="16" xfId="43" applyFont="1" applyBorder="1" applyAlignment="1">
      <alignment horizontal="center" vertical="center"/>
    </xf>
    <xf numFmtId="0" fontId="48" fillId="0" borderId="19" xfId="43" applyFont="1" applyBorder="1" applyAlignment="1">
      <alignment horizontal="center" vertical="center"/>
    </xf>
    <xf numFmtId="0" fontId="48" fillId="0" borderId="0" xfId="43" applyFont="1" applyBorder="1"/>
    <xf numFmtId="0" fontId="48" fillId="0" borderId="0" xfId="43" applyFont="1" applyBorder="1" applyAlignment="1">
      <alignment vertical="center"/>
    </xf>
    <xf numFmtId="38" fontId="48" fillId="25" borderId="22" xfId="49" applyFont="1" applyFill="1" applyBorder="1" applyAlignment="1">
      <alignment horizontal="right" vertical="center"/>
    </xf>
    <xf numFmtId="38" fontId="48" fillId="25" borderId="22" xfId="33" applyFont="1" applyFill="1" applyBorder="1" applyAlignment="1">
      <alignment horizontal="right" vertical="center"/>
    </xf>
    <xf numFmtId="0" fontId="48" fillId="0" borderId="16" xfId="43" applyFont="1" applyFill="1" applyBorder="1" applyAlignment="1">
      <alignment horizontal="center" vertical="center"/>
    </xf>
    <xf numFmtId="0" fontId="48" fillId="0" borderId="22" xfId="43" applyFont="1" applyFill="1" applyBorder="1" applyAlignment="1">
      <alignment horizontal="center" vertical="center"/>
    </xf>
    <xf numFmtId="0" fontId="48" fillId="0" borderId="16" xfId="43" applyFont="1" applyFill="1" applyBorder="1" applyAlignment="1">
      <alignment horizontal="right" vertical="center"/>
    </xf>
    <xf numFmtId="0" fontId="43" fillId="0" borderId="22" xfId="46" applyFont="1" applyBorder="1" applyAlignment="1">
      <alignment vertical="center"/>
    </xf>
    <xf numFmtId="0" fontId="43" fillId="0" borderId="15" xfId="46" applyFont="1" applyBorder="1" applyAlignment="1">
      <alignment horizontal="center" vertical="center"/>
    </xf>
    <xf numFmtId="0" fontId="43" fillId="0" borderId="13" xfId="46" applyFont="1" applyBorder="1" applyAlignment="1">
      <alignment horizontal="distributed" vertical="center"/>
    </xf>
    <xf numFmtId="0" fontId="43" fillId="0" borderId="16" xfId="46" applyFont="1" applyBorder="1" applyAlignment="1">
      <alignment horizontal="distributed" vertical="center"/>
    </xf>
    <xf numFmtId="0" fontId="48" fillId="0" borderId="22" xfId="43" applyFont="1" applyBorder="1" applyAlignment="1">
      <alignment horizontal="distributed" vertical="center"/>
    </xf>
    <xf numFmtId="38" fontId="48" fillId="0" borderId="22" xfId="33" applyFont="1" applyBorder="1" applyAlignment="1">
      <alignment vertical="center"/>
    </xf>
    <xf numFmtId="38" fontId="48" fillId="25" borderId="22" xfId="33" applyFont="1" applyFill="1" applyBorder="1" applyAlignment="1">
      <alignment vertical="center"/>
    </xf>
    <xf numFmtId="38" fontId="48" fillId="0" borderId="22" xfId="33" applyFont="1" applyFill="1" applyBorder="1" applyAlignment="1">
      <alignment vertical="center"/>
    </xf>
    <xf numFmtId="38" fontId="48" fillId="0" borderId="22" xfId="33" applyFont="1" applyFill="1" applyBorder="1" applyAlignment="1">
      <alignment horizontal="right" vertical="center"/>
    </xf>
    <xf numFmtId="0" fontId="43" fillId="0" borderId="52" xfId="46" applyFont="1" applyFill="1" applyBorder="1" applyAlignment="1">
      <alignment vertical="center"/>
    </xf>
    <xf numFmtId="176" fontId="43" fillId="0" borderId="22" xfId="46" applyNumberFormat="1" applyFont="1" applyBorder="1" applyAlignment="1">
      <alignment horizontal="center" vertical="center"/>
    </xf>
    <xf numFmtId="0" fontId="43" fillId="0" borderId="22" xfId="46" applyFont="1" applyBorder="1" applyAlignment="1">
      <alignment horizontal="center" vertical="center"/>
    </xf>
    <xf numFmtId="0" fontId="47" fillId="0" borderId="16" xfId="46" applyFont="1" applyBorder="1" applyAlignment="1">
      <alignment horizontal="right" vertical="top"/>
    </xf>
    <xf numFmtId="0" fontId="47" fillId="0" borderId="16" xfId="46" applyFont="1" applyFill="1" applyBorder="1" applyAlignment="1">
      <alignment horizontal="right" vertical="top"/>
    </xf>
    <xf numFmtId="0" fontId="47" fillId="0" borderId="13" xfId="46" applyFont="1" applyFill="1" applyBorder="1" applyAlignment="1">
      <alignment horizontal="right" vertical="top"/>
    </xf>
    <xf numFmtId="0" fontId="47" fillId="0" borderId="50" xfId="46" applyFont="1" applyFill="1" applyBorder="1" applyAlignment="1">
      <alignment horizontal="right" vertical="top"/>
    </xf>
    <xf numFmtId="0" fontId="47" fillId="0" borderId="66" xfId="46" applyFont="1" applyFill="1" applyBorder="1" applyAlignment="1">
      <alignment horizontal="right" vertical="top"/>
    </xf>
    <xf numFmtId="0" fontId="47" fillId="0" borderId="15" xfId="46" applyFont="1" applyFill="1" applyBorder="1" applyAlignment="1">
      <alignment horizontal="right" vertical="top"/>
    </xf>
    <xf numFmtId="0" fontId="47" fillId="0" borderId="15" xfId="46" applyFont="1" applyBorder="1" applyAlignment="1">
      <alignment horizontal="right" vertical="top"/>
    </xf>
    <xf numFmtId="0" fontId="52" fillId="0" borderId="52" xfId="46" applyFont="1" applyFill="1" applyBorder="1" applyAlignment="1">
      <alignment vertical="center"/>
    </xf>
    <xf numFmtId="176" fontId="52" fillId="0" borderId="22" xfId="46" applyNumberFormat="1" applyFont="1" applyBorder="1" applyAlignment="1">
      <alignment horizontal="center" vertical="center"/>
    </xf>
    <xf numFmtId="0" fontId="52" fillId="0" borderId="22" xfId="46" applyFont="1" applyBorder="1" applyAlignment="1">
      <alignment horizontal="center" vertical="center"/>
    </xf>
    <xf numFmtId="0" fontId="49" fillId="0" borderId="22" xfId="46" applyFont="1" applyBorder="1" applyAlignment="1">
      <alignment vertical="center"/>
    </xf>
    <xf numFmtId="38" fontId="48" fillId="27" borderId="22" xfId="33" applyFont="1" applyFill="1" applyBorder="1" applyAlignment="1">
      <alignment vertical="center"/>
    </xf>
    <xf numFmtId="38" fontId="48" fillId="27" borderId="22" xfId="49" applyFont="1" applyFill="1" applyBorder="1" applyAlignment="1">
      <alignment horizontal="right" vertical="center"/>
    </xf>
    <xf numFmtId="38" fontId="48" fillId="27" borderId="22" xfId="33" applyFont="1" applyFill="1" applyBorder="1" applyAlignment="1">
      <alignment horizontal="right" vertical="center"/>
    </xf>
    <xf numFmtId="0" fontId="18" fillId="0" borderId="49" xfId="43" applyFont="1" applyBorder="1" applyAlignment="1">
      <alignment horizontal="center" vertical="center"/>
    </xf>
    <xf numFmtId="0" fontId="18" fillId="26" borderId="49" xfId="43" applyFont="1" applyFill="1" applyBorder="1" applyAlignment="1">
      <alignment horizontal="left" vertical="center" indent="1"/>
    </xf>
    <xf numFmtId="0" fontId="23" fillId="0" borderId="13" xfId="43" applyFont="1" applyBorder="1" applyAlignment="1">
      <alignment vertical="center"/>
    </xf>
    <xf numFmtId="0" fontId="23" fillId="0" borderId="14" xfId="43" applyFont="1" applyBorder="1" applyAlignment="1">
      <alignment vertical="center"/>
    </xf>
    <xf numFmtId="0" fontId="23" fillId="0" borderId="14" xfId="43" applyFont="1" applyBorder="1" applyAlignment="1">
      <alignment horizontal="distributed" vertical="center"/>
    </xf>
    <xf numFmtId="0" fontId="23" fillId="0" borderId="15" xfId="43" applyFont="1" applyBorder="1" applyAlignment="1">
      <alignment vertical="center"/>
    </xf>
    <xf numFmtId="0" fontId="23" fillId="0" borderId="16" xfId="43" applyFont="1" applyBorder="1" applyAlignment="1" applyProtection="1">
      <alignment horizontal="right" vertical="center"/>
    </xf>
    <xf numFmtId="0" fontId="23" fillId="0" borderId="18" xfId="43" applyFont="1" applyBorder="1" applyAlignment="1">
      <alignment vertical="center"/>
    </xf>
    <xf numFmtId="177" fontId="23" fillId="0" borderId="19" xfId="43" applyNumberFormat="1" applyFont="1" applyBorder="1" applyAlignment="1" applyProtection="1">
      <alignment vertical="center"/>
    </xf>
    <xf numFmtId="0" fontId="23" fillId="0" borderId="17" xfId="43" applyFont="1" applyBorder="1" applyAlignment="1">
      <alignment vertical="center"/>
    </xf>
    <xf numFmtId="177" fontId="23" fillId="0" borderId="19" xfId="43" applyNumberFormat="1" applyFont="1" applyFill="1" applyBorder="1" applyAlignment="1" applyProtection="1">
      <alignment vertical="center"/>
      <protection locked="0"/>
    </xf>
    <xf numFmtId="0" fontId="23" fillId="0" borderId="0" xfId="43" applyFont="1" applyBorder="1" applyAlignment="1">
      <alignment vertical="center"/>
    </xf>
    <xf numFmtId="0" fontId="23" fillId="0" borderId="0" xfId="43" applyFont="1" applyBorder="1" applyAlignment="1">
      <alignment horizontal="distributed" vertical="center"/>
    </xf>
    <xf numFmtId="177" fontId="23" fillId="27" borderId="19" xfId="43" applyNumberFormat="1" applyFont="1" applyFill="1" applyBorder="1" applyAlignment="1" applyProtection="1">
      <alignment vertical="center"/>
    </xf>
    <xf numFmtId="177" fontId="23" fillId="0" borderId="19" xfId="43" applyNumberFormat="1" applyFont="1" applyBorder="1" applyAlignment="1" applyProtection="1">
      <alignment vertical="center"/>
      <protection locked="0"/>
    </xf>
    <xf numFmtId="0" fontId="23" fillId="0" borderId="0" xfId="43" applyFont="1" applyBorder="1" applyAlignment="1">
      <alignment horizontal="center" vertical="center"/>
    </xf>
    <xf numFmtId="0" fontId="23" fillId="0" borderId="20" xfId="43" applyFont="1" applyBorder="1" applyAlignment="1">
      <alignment vertical="center"/>
    </xf>
    <xf numFmtId="0" fontId="23" fillId="0" borderId="21" xfId="43" applyFont="1" applyBorder="1" applyAlignment="1">
      <alignment vertical="center"/>
    </xf>
    <xf numFmtId="177" fontId="23" fillId="27" borderId="22" xfId="43" applyNumberFormat="1" applyFont="1" applyFill="1" applyBorder="1" applyAlignment="1" applyProtection="1">
      <alignment vertical="center"/>
    </xf>
    <xf numFmtId="0" fontId="18" fillId="0" borderId="10" xfId="43" applyFont="1" applyBorder="1" applyAlignment="1">
      <alignment vertical="center"/>
    </xf>
    <xf numFmtId="0" fontId="18" fillId="0" borderId="11" xfId="43" applyFont="1" applyBorder="1" applyAlignment="1">
      <alignment vertical="center"/>
    </xf>
    <xf numFmtId="177" fontId="23" fillId="27" borderId="12" xfId="43" applyNumberFormat="1" applyFont="1" applyFill="1" applyBorder="1" applyAlignment="1" applyProtection="1">
      <alignment vertical="center"/>
    </xf>
    <xf numFmtId="0" fontId="18" fillId="0" borderId="0" xfId="43" applyFont="1" applyAlignment="1">
      <alignment horizontal="left"/>
    </xf>
    <xf numFmtId="0" fontId="43" fillId="27" borderId="22" xfId="46" applyFont="1" applyFill="1" applyBorder="1" applyAlignment="1">
      <alignment vertical="center"/>
    </xf>
    <xf numFmtId="0" fontId="23" fillId="0" borderId="12" xfId="43" applyFont="1" applyBorder="1" applyAlignment="1">
      <alignment horizontal="distributed" vertical="center" shrinkToFit="1"/>
    </xf>
    <xf numFmtId="0" fontId="23" fillId="0" borderId="16" xfId="43" applyFont="1" applyBorder="1" applyAlignment="1">
      <alignment shrinkToFit="1"/>
    </xf>
    <xf numFmtId="0" fontId="23" fillId="0" borderId="19" xfId="43" applyFont="1" applyBorder="1" applyAlignment="1">
      <alignment shrinkToFit="1"/>
    </xf>
    <xf numFmtId="0" fontId="54" fillId="0" borderId="19" xfId="43" applyFont="1" applyBorder="1" applyAlignment="1">
      <alignment horizontal="left" shrinkToFit="1"/>
    </xf>
    <xf numFmtId="0" fontId="54" fillId="0" borderId="19" xfId="43" applyFont="1" applyBorder="1" applyAlignment="1">
      <alignment shrinkToFit="1"/>
    </xf>
    <xf numFmtId="3" fontId="54" fillId="0" borderId="19" xfId="43" applyNumberFormat="1" applyFont="1" applyBorder="1" applyAlignment="1">
      <alignment shrinkToFit="1"/>
    </xf>
    <xf numFmtId="0" fontId="55" fillId="0" borderId="19" xfId="44" applyFont="1" applyBorder="1" applyAlignment="1">
      <alignment horizontal="left" shrinkToFit="1"/>
    </xf>
    <xf numFmtId="0" fontId="23" fillId="0" borderId="22" xfId="43" applyFont="1" applyBorder="1" applyAlignment="1">
      <alignment shrinkToFit="1"/>
    </xf>
    <xf numFmtId="0" fontId="18" fillId="0" borderId="12" xfId="43" applyFont="1" applyBorder="1" applyAlignment="1">
      <alignment shrinkToFit="1"/>
    </xf>
    <xf numFmtId="0" fontId="48" fillId="0" borderId="10" xfId="43" applyFont="1" applyBorder="1" applyAlignment="1">
      <alignment horizontal="center" vertical="center" shrinkToFit="1"/>
    </xf>
    <xf numFmtId="0" fontId="48" fillId="0" borderId="11" xfId="43" applyFont="1" applyBorder="1" applyAlignment="1">
      <alignment horizontal="center" vertical="center" shrinkToFit="1"/>
    </xf>
    <xf numFmtId="0" fontId="48" fillId="0" borderId="16" xfId="43" applyFont="1" applyBorder="1" applyAlignment="1">
      <alignment horizontal="center" vertical="center"/>
    </xf>
    <xf numFmtId="0" fontId="48" fillId="0" borderId="19" xfId="43" applyFont="1" applyBorder="1" applyAlignment="1">
      <alignment horizontal="center" vertical="center"/>
    </xf>
    <xf numFmtId="0" fontId="48" fillId="0" borderId="19" xfId="43" applyFont="1" applyBorder="1" applyAlignment="1">
      <alignment horizontal="center" vertical="center" wrapText="1"/>
    </xf>
    <xf numFmtId="0" fontId="48" fillId="0" borderId="20" xfId="43" applyFont="1" applyBorder="1" applyAlignment="1">
      <alignment horizontal="center" vertical="center" wrapText="1"/>
    </xf>
    <xf numFmtId="0" fontId="48" fillId="0" borderId="49" xfId="43" applyFont="1" applyBorder="1" applyAlignment="1">
      <alignment horizontal="center" vertical="center" wrapText="1"/>
    </xf>
    <xf numFmtId="0" fontId="48" fillId="0" borderId="21" xfId="43" applyFont="1" applyBorder="1" applyAlignment="1">
      <alignment horizontal="center" vertical="center"/>
    </xf>
    <xf numFmtId="0" fontId="48" fillId="0" borderId="19" xfId="43" applyFont="1" applyBorder="1" applyAlignment="1">
      <alignment horizontal="distributed" vertical="center" indent="1"/>
    </xf>
    <xf numFmtId="0" fontId="48" fillId="0" borderId="19" xfId="43" applyFont="1" applyBorder="1" applyAlignment="1">
      <alignment horizontal="distributed" vertical="center" wrapText="1"/>
    </xf>
    <xf numFmtId="0" fontId="48" fillId="0" borderId="19" xfId="43" applyFont="1" applyBorder="1" applyAlignment="1">
      <alignment horizontal="distributed" vertical="center"/>
    </xf>
    <xf numFmtId="0" fontId="48" fillId="0" borderId="19" xfId="43" applyFont="1" applyBorder="1" applyAlignment="1">
      <alignment horizontal="justify" vertical="center" wrapText="1"/>
    </xf>
    <xf numFmtId="0" fontId="48" fillId="0" borderId="19" xfId="43" applyFont="1" applyFill="1" applyBorder="1" applyAlignment="1">
      <alignment horizontal="center" vertical="center" wrapText="1"/>
    </xf>
    <xf numFmtId="0" fontId="48" fillId="28" borderId="10" xfId="43" applyFont="1" applyFill="1" applyBorder="1" applyAlignment="1">
      <alignment horizontal="distributed" vertical="center" indent="11"/>
    </xf>
    <xf numFmtId="0" fontId="48" fillId="28" borderId="48" xfId="43" applyFont="1" applyFill="1" applyBorder="1" applyAlignment="1">
      <alignment horizontal="distributed" vertical="center" indent="11"/>
    </xf>
    <xf numFmtId="0" fontId="48" fillId="28" borderId="11" xfId="43" applyFont="1" applyFill="1" applyBorder="1" applyAlignment="1">
      <alignment horizontal="distributed" vertical="center" indent="11"/>
    </xf>
    <xf numFmtId="0" fontId="48" fillId="0" borderId="19" xfId="43" applyFont="1" applyBorder="1" applyAlignment="1">
      <alignment vertical="center" wrapText="1"/>
    </xf>
    <xf numFmtId="0" fontId="48" fillId="0" borderId="19" xfId="43" applyFont="1" applyBorder="1" applyAlignment="1">
      <alignment vertical="center"/>
    </xf>
    <xf numFmtId="0" fontId="39" fillId="0" borderId="0" xfId="43" applyFont="1" applyAlignment="1">
      <alignment horizontal="center" vertical="center"/>
    </xf>
    <xf numFmtId="0" fontId="48" fillId="0" borderId="49" xfId="43" applyFont="1" applyBorder="1" applyAlignment="1">
      <alignment horizontal="left" vertical="center"/>
    </xf>
    <xf numFmtId="0" fontId="43" fillId="0" borderId="22" xfId="46" applyFont="1" applyBorder="1" applyAlignment="1">
      <alignment vertical="center"/>
    </xf>
    <xf numFmtId="0" fontId="43" fillId="0" borderId="12" xfId="46" applyFont="1" applyBorder="1" applyAlignment="1">
      <alignment vertical="center"/>
    </xf>
    <xf numFmtId="0" fontId="43" fillId="0" borderId="13" xfId="46" applyFont="1" applyFill="1" applyBorder="1" applyAlignment="1">
      <alignment horizontal="center" vertical="center" wrapText="1"/>
    </xf>
    <xf numFmtId="0" fontId="43" fillId="0" borderId="17" xfId="46" applyFont="1" applyFill="1" applyBorder="1" applyAlignment="1">
      <alignment horizontal="center" vertical="center" wrapText="1"/>
    </xf>
    <xf numFmtId="0" fontId="43" fillId="0" borderId="20" xfId="46" applyFont="1" applyFill="1" applyBorder="1" applyAlignment="1">
      <alignment horizontal="center" vertical="center" wrapText="1"/>
    </xf>
    <xf numFmtId="0" fontId="43" fillId="0" borderId="10" xfId="46" applyFont="1" applyBorder="1" applyAlignment="1">
      <alignment horizontal="distributed" vertical="center"/>
    </xf>
    <xf numFmtId="0" fontId="43" fillId="0" borderId="48" xfId="46" applyFont="1" applyBorder="1" applyAlignment="1">
      <alignment horizontal="distributed" vertical="center"/>
    </xf>
    <xf numFmtId="0" fontId="43" fillId="0" borderId="11" xfId="46" applyFont="1" applyBorder="1" applyAlignment="1">
      <alignment horizontal="distributed" vertical="center"/>
    </xf>
    <xf numFmtId="0" fontId="43" fillId="0" borderId="15" xfId="46" applyFont="1" applyBorder="1" applyAlignment="1">
      <alignment horizontal="center" vertical="center"/>
    </xf>
    <xf numFmtId="0" fontId="43" fillId="0" borderId="18" xfId="46" applyFont="1" applyBorder="1" applyAlignment="1">
      <alignment horizontal="center" vertical="center"/>
    </xf>
    <xf numFmtId="0" fontId="43" fillId="0" borderId="21" xfId="46" applyFont="1" applyBorder="1" applyAlignment="1">
      <alignment horizontal="center" vertical="center"/>
    </xf>
    <xf numFmtId="0" fontId="45" fillId="0" borderId="13" xfId="46" applyFont="1" applyBorder="1" applyAlignment="1">
      <alignment horizontal="center" vertical="center"/>
    </xf>
    <xf numFmtId="0" fontId="45" fillId="0" borderId="14" xfId="46" applyFont="1" applyBorder="1" applyAlignment="1">
      <alignment horizontal="center" vertical="center"/>
    </xf>
    <xf numFmtId="0" fontId="45" fillId="0" borderId="15" xfId="46" applyFont="1" applyBorder="1" applyAlignment="1">
      <alignment horizontal="center" vertical="center"/>
    </xf>
    <xf numFmtId="0" fontId="45" fillId="0" borderId="16" xfId="46" applyFont="1" applyBorder="1" applyAlignment="1">
      <alignment horizontal="distributed" vertical="center" wrapText="1"/>
    </xf>
    <xf numFmtId="0" fontId="45" fillId="0" borderId="22" xfId="46" applyFont="1" applyBorder="1" applyAlignment="1">
      <alignment horizontal="distributed" vertical="center" wrapText="1"/>
    </xf>
    <xf numFmtId="0" fontId="43" fillId="0" borderId="19" xfId="46" applyFont="1" applyBorder="1" applyAlignment="1">
      <alignment horizontal="distributed" vertical="center" wrapText="1"/>
    </xf>
    <xf numFmtId="0" fontId="43" fillId="0" borderId="22" xfId="46" applyFont="1" applyBorder="1" applyAlignment="1">
      <alignment horizontal="distributed" vertical="center" wrapText="1"/>
    </xf>
    <xf numFmtId="0" fontId="44" fillId="0" borderId="16" xfId="46" applyFont="1" applyFill="1" applyBorder="1" applyAlignment="1">
      <alignment horizontal="distributed" vertical="center" wrapText="1"/>
    </xf>
    <xf numFmtId="0" fontId="44" fillId="0" borderId="19" xfId="46" applyFont="1" applyFill="1" applyBorder="1" applyAlignment="1">
      <alignment horizontal="distributed" vertical="center" wrapText="1"/>
    </xf>
    <xf numFmtId="0" fontId="44" fillId="0" borderId="22" xfId="46" applyFont="1" applyFill="1" applyBorder="1" applyAlignment="1">
      <alignment horizontal="distributed" vertical="center" wrapText="1"/>
    </xf>
    <xf numFmtId="0" fontId="44" fillId="0" borderId="16" xfId="46" applyFont="1" applyBorder="1" applyAlignment="1">
      <alignment horizontal="center" vertical="center" wrapText="1"/>
    </xf>
    <xf numFmtId="0" fontId="44" fillId="0" borderId="19" xfId="46" applyFont="1" applyBorder="1" applyAlignment="1">
      <alignment horizontal="center" vertical="center" wrapText="1"/>
    </xf>
    <xf numFmtId="0" fontId="44" fillId="0" borderId="22" xfId="46" applyFont="1" applyBorder="1" applyAlignment="1">
      <alignment horizontal="center" vertical="center" wrapText="1"/>
    </xf>
    <xf numFmtId="0" fontId="44" fillId="0" borderId="20" xfId="46" applyFont="1" applyBorder="1" applyAlignment="1">
      <alignment horizontal="distributed" vertical="center" wrapText="1"/>
    </xf>
    <xf numFmtId="0" fontId="44" fillId="0" borderId="21" xfId="46" applyFont="1" applyBorder="1" applyAlignment="1">
      <alignment horizontal="distributed" vertical="center" wrapText="1"/>
    </xf>
    <xf numFmtId="0" fontId="57" fillId="0" borderId="0" xfId="46" applyFont="1" applyAlignment="1">
      <alignment horizontal="distributed" vertical="center" indent="15"/>
    </xf>
    <xf numFmtId="0" fontId="43" fillId="0" borderId="13" xfId="46" applyFont="1" applyBorder="1" applyAlignment="1">
      <alignment horizontal="distributed" vertical="center"/>
    </xf>
    <xf numFmtId="0" fontId="43" fillId="0" borderId="17" xfId="46" applyFont="1" applyBorder="1" applyAlignment="1">
      <alignment horizontal="distributed" vertical="center"/>
    </xf>
    <xf numFmtId="0" fontId="43" fillId="0" borderId="20" xfId="46" applyFont="1" applyBorder="1" applyAlignment="1">
      <alignment horizontal="distributed" vertical="center"/>
    </xf>
    <xf numFmtId="0" fontId="43" fillId="0" borderId="16" xfId="46" applyFont="1" applyBorder="1" applyAlignment="1">
      <alignment horizontal="distributed" vertical="center"/>
    </xf>
    <xf numFmtId="0" fontId="43" fillId="0" borderId="19" xfId="46" applyFont="1" applyBorder="1" applyAlignment="1">
      <alignment horizontal="distributed" vertical="center"/>
    </xf>
    <xf numFmtId="0" fontId="43" fillId="0" borderId="22" xfId="46" applyFont="1" applyBorder="1" applyAlignment="1">
      <alignment horizontal="distributed" vertical="center"/>
    </xf>
    <xf numFmtId="0" fontId="43" fillId="0" borderId="16" xfId="46" applyFont="1" applyBorder="1" applyAlignment="1">
      <alignment horizontal="distributed" vertical="center" wrapText="1"/>
    </xf>
    <xf numFmtId="0" fontId="44" fillId="0" borderId="16" xfId="46" applyFont="1" applyBorder="1" applyAlignment="1">
      <alignment horizontal="distributed" vertical="center" wrapText="1"/>
    </xf>
    <xf numFmtId="0" fontId="44" fillId="0" borderId="19" xfId="46" applyFont="1" applyBorder="1" applyAlignment="1">
      <alignment horizontal="distributed" vertical="center" wrapText="1"/>
    </xf>
    <xf numFmtId="0" fontId="44" fillId="0" borderId="22" xfId="46" applyFont="1" applyBorder="1" applyAlignment="1">
      <alignment horizontal="distributed" vertical="center" wrapText="1"/>
    </xf>
    <xf numFmtId="0" fontId="43" fillId="0" borderId="16" xfId="46" applyFont="1" applyFill="1" applyBorder="1" applyAlignment="1">
      <alignment horizontal="distributed" vertical="center" wrapText="1"/>
    </xf>
    <xf numFmtId="0" fontId="43" fillId="0" borderId="19" xfId="46" applyFont="1" applyFill="1" applyBorder="1" applyAlignment="1">
      <alignment horizontal="distributed" vertical="center" wrapText="1"/>
    </xf>
    <xf numFmtId="0" fontId="43" fillId="0" borderId="22" xfId="46" applyFont="1" applyFill="1" applyBorder="1" applyAlignment="1">
      <alignment horizontal="distributed" vertical="center" wrapText="1"/>
    </xf>
    <xf numFmtId="0" fontId="43" fillId="0" borderId="50" xfId="46" applyFont="1" applyFill="1" applyBorder="1" applyAlignment="1">
      <alignment horizontal="center" vertical="center" wrapText="1"/>
    </xf>
    <xf numFmtId="0" fontId="43" fillId="0" borderId="51" xfId="46" applyFont="1" applyFill="1" applyBorder="1" applyAlignment="1">
      <alignment horizontal="center" vertical="center" wrapText="1"/>
    </xf>
    <xf numFmtId="0" fontId="43" fillId="0" borderId="52" xfId="46" applyFont="1" applyFill="1" applyBorder="1" applyAlignment="1">
      <alignment horizontal="center" vertical="center" wrapText="1"/>
    </xf>
    <xf numFmtId="0" fontId="48" fillId="0" borderId="16" xfId="46" applyFont="1" applyBorder="1" applyAlignment="1">
      <alignment horizontal="distributed" vertical="center"/>
    </xf>
    <xf numFmtId="0" fontId="48" fillId="0" borderId="19" xfId="46" applyFont="1" applyBorder="1" applyAlignment="1">
      <alignment horizontal="distributed" vertical="center"/>
    </xf>
    <xf numFmtId="0" fontId="48" fillId="0" borderId="22" xfId="46" applyFont="1" applyBorder="1" applyAlignment="1">
      <alignment horizontal="distributed" vertical="center"/>
    </xf>
    <xf numFmtId="0" fontId="43" fillId="0" borderId="19" xfId="46" applyFont="1" applyFill="1" applyBorder="1" applyAlignment="1">
      <alignment horizontal="distributed" vertical="center"/>
    </xf>
    <xf numFmtId="0" fontId="43" fillId="0" borderId="22" xfId="46" applyFont="1" applyFill="1" applyBorder="1" applyAlignment="1">
      <alignment horizontal="distributed" vertical="center"/>
    </xf>
    <xf numFmtId="0" fontId="23" fillId="0" borderId="0" xfId="43" applyFont="1" applyBorder="1" applyAlignment="1">
      <alignment horizontal="distributed" vertical="center"/>
    </xf>
    <xf numFmtId="0" fontId="23" fillId="0" borderId="17" xfId="43" applyFont="1" applyBorder="1" applyAlignment="1" applyProtection="1">
      <alignment horizontal="left" vertical="center"/>
      <protection locked="0"/>
    </xf>
    <xf numFmtId="0" fontId="23" fillId="0" borderId="18" xfId="43" applyFont="1" applyBorder="1" applyAlignment="1" applyProtection="1">
      <alignment horizontal="left" vertical="center"/>
      <protection locked="0"/>
    </xf>
    <xf numFmtId="0" fontId="18" fillId="0" borderId="0" xfId="43" applyFont="1" applyAlignment="1">
      <alignment horizontal="right"/>
    </xf>
    <xf numFmtId="0" fontId="23" fillId="0" borderId="49" xfId="43" applyFont="1" applyBorder="1" applyAlignment="1">
      <alignment horizontal="center" vertical="center"/>
    </xf>
    <xf numFmtId="0" fontId="23" fillId="0" borderId="48" xfId="43" applyFont="1" applyBorder="1" applyAlignment="1">
      <alignment horizontal="distributed" vertical="center"/>
    </xf>
    <xf numFmtId="0" fontId="23" fillId="0" borderId="10" xfId="43" applyFont="1" applyBorder="1" applyAlignment="1">
      <alignment horizontal="distributed" vertical="center" indent="6"/>
    </xf>
    <xf numFmtId="0" fontId="23" fillId="0" borderId="11" xfId="43" applyFont="1" applyBorder="1" applyAlignment="1">
      <alignment horizontal="distributed" vertical="center" indent="6"/>
    </xf>
    <xf numFmtId="0" fontId="23" fillId="0" borderId="17" xfId="43" applyFont="1" applyBorder="1" applyAlignment="1">
      <alignment horizontal="center" vertical="center"/>
    </xf>
    <xf numFmtId="0" fontId="23" fillId="0" borderId="0" xfId="43" applyFont="1" applyBorder="1" applyAlignment="1">
      <alignment horizontal="center" vertical="center"/>
    </xf>
    <xf numFmtId="0" fontId="23" fillId="0" borderId="49" xfId="43" applyFont="1" applyBorder="1" applyAlignment="1">
      <alignment horizontal="distributed" vertical="center"/>
    </xf>
    <xf numFmtId="0" fontId="23" fillId="0" borderId="20" xfId="43" applyFont="1" applyBorder="1" applyAlignment="1" applyProtection="1">
      <alignment horizontal="left" vertical="center"/>
      <protection locked="0"/>
    </xf>
    <xf numFmtId="0" fontId="23" fillId="0" borderId="21" xfId="43" applyFont="1" applyBorder="1" applyAlignment="1" applyProtection="1">
      <alignment horizontal="left" vertical="center"/>
      <protection locked="0"/>
    </xf>
    <xf numFmtId="0" fontId="23" fillId="0" borderId="13" xfId="43" applyFont="1" applyBorder="1" applyAlignment="1">
      <alignment horizontal="center" vertical="center"/>
    </xf>
    <xf numFmtId="0" fontId="23" fillId="0" borderId="14" xfId="43" applyFont="1" applyBorder="1" applyAlignment="1">
      <alignment horizontal="center" vertical="center"/>
    </xf>
    <xf numFmtId="0" fontId="23" fillId="0" borderId="13" xfId="43" applyFont="1" applyBorder="1" applyAlignment="1" applyProtection="1">
      <alignment horizontal="left" vertical="center"/>
      <protection locked="0"/>
    </xf>
    <xf numFmtId="0" fontId="23" fillId="0" borderId="15" xfId="43" applyFont="1" applyBorder="1" applyAlignment="1" applyProtection="1">
      <alignment horizontal="left" vertical="center"/>
      <protection locked="0"/>
    </xf>
    <xf numFmtId="0" fontId="18" fillId="0" borderId="13" xfId="43" applyFont="1" applyBorder="1" applyAlignment="1">
      <alignment horizontal="center" vertical="center" shrinkToFit="1"/>
    </xf>
    <xf numFmtId="0" fontId="18" fillId="0" borderId="14" xfId="43" applyFont="1" applyBorder="1" applyAlignment="1">
      <alignment horizontal="center" vertical="center" shrinkToFit="1"/>
    </xf>
    <xf numFmtId="0" fontId="18" fillId="0" borderId="15" xfId="43" applyFont="1" applyBorder="1" applyAlignment="1">
      <alignment horizontal="center" vertical="center" shrinkToFit="1"/>
    </xf>
    <xf numFmtId="0" fontId="18" fillId="0" borderId="0" xfId="43" applyFont="1" applyAlignment="1">
      <alignment horizontal="left"/>
    </xf>
    <xf numFmtId="0" fontId="23" fillId="0" borderId="49" xfId="43" applyFont="1" applyBorder="1" applyAlignment="1">
      <alignment horizontal="distributed"/>
    </xf>
    <xf numFmtId="0" fontId="23" fillId="0" borderId="0" xfId="43" applyFont="1" applyBorder="1" applyAlignment="1">
      <alignment horizontal="distributed"/>
    </xf>
    <xf numFmtId="0" fontId="23" fillId="0" borderId="48" xfId="43" applyFont="1" applyBorder="1" applyAlignment="1">
      <alignment horizontal="distributed"/>
    </xf>
    <xf numFmtId="0" fontId="30" fillId="0" borderId="14" xfId="43" applyFont="1" applyBorder="1" applyAlignment="1">
      <alignment horizontal="center" vertical="center"/>
    </xf>
    <xf numFmtId="0" fontId="30" fillId="0" borderId="49" xfId="43" applyFont="1" applyBorder="1" applyAlignment="1">
      <alignment horizontal="center" vertical="center"/>
    </xf>
    <xf numFmtId="0" fontId="30" fillId="0" borderId="17" xfId="43" applyFont="1" applyBorder="1" applyAlignment="1">
      <alignment horizontal="center" vertical="center"/>
    </xf>
    <xf numFmtId="0" fontId="30" fillId="0" borderId="0" xfId="43" applyFont="1" applyBorder="1" applyAlignment="1">
      <alignment horizontal="center" vertical="center"/>
    </xf>
    <xf numFmtId="0" fontId="30" fillId="0" borderId="18" xfId="43" applyFont="1" applyBorder="1" applyAlignment="1">
      <alignment horizontal="center" vertical="center"/>
    </xf>
    <xf numFmtId="0" fontId="30" fillId="0" borderId="13" xfId="43" applyFont="1" applyBorder="1" applyAlignment="1">
      <alignment horizontal="left" vertical="top" wrapText="1"/>
    </xf>
    <xf numFmtId="0" fontId="30" fillId="0" borderId="15" xfId="43" applyFont="1" applyBorder="1" applyAlignment="1">
      <alignment horizontal="left" vertical="top" wrapText="1"/>
    </xf>
    <xf numFmtId="0" fontId="30" fillId="0" borderId="20" xfId="43" applyFont="1" applyBorder="1" applyAlignment="1">
      <alignment horizontal="left" vertical="top" wrapText="1"/>
    </xf>
    <xf numFmtId="0" fontId="30" fillId="0" borderId="21" xfId="43" applyFont="1" applyBorder="1" applyAlignment="1">
      <alignment horizontal="left" vertical="top" wrapText="1"/>
    </xf>
    <xf numFmtId="0" fontId="30" fillId="0" borderId="16" xfId="43" applyFont="1" applyBorder="1" applyAlignment="1">
      <alignment horizontal="left" vertical="top" wrapText="1"/>
    </xf>
    <xf numFmtId="0" fontId="30" fillId="0" borderId="22" xfId="43" applyFont="1" applyBorder="1" applyAlignment="1">
      <alignment horizontal="left" vertical="top" wrapText="1"/>
    </xf>
    <xf numFmtId="0" fontId="30" fillId="0" borderId="13" xfId="43" applyFont="1" applyBorder="1" applyAlignment="1">
      <alignment horizontal="center" vertical="center"/>
    </xf>
    <xf numFmtId="0" fontId="30" fillId="0" borderId="15" xfId="43" applyFont="1" applyBorder="1" applyAlignment="1">
      <alignment horizontal="center" vertical="center"/>
    </xf>
    <xf numFmtId="0" fontId="30" fillId="0" borderId="20" xfId="43" applyFont="1" applyBorder="1" applyAlignment="1">
      <alignment horizontal="center" vertical="center"/>
    </xf>
    <xf numFmtId="0" fontId="30" fillId="0" borderId="21" xfId="43" applyFont="1" applyBorder="1" applyAlignment="1">
      <alignment horizontal="center" vertical="center"/>
    </xf>
    <xf numFmtId="0" fontId="30" fillId="0" borderId="16" xfId="43" applyFont="1" applyBorder="1" applyAlignment="1">
      <alignment horizontal="left" vertical="top"/>
    </xf>
    <xf numFmtId="0" fontId="30" fillId="0" borderId="22" xfId="43" applyFont="1" applyBorder="1" applyAlignment="1">
      <alignment horizontal="left" vertical="top"/>
    </xf>
    <xf numFmtId="0" fontId="28" fillId="0" borderId="13" xfId="43" applyFont="1" applyBorder="1" applyAlignment="1">
      <alignment horizontal="left" vertical="top" wrapText="1"/>
    </xf>
    <xf numFmtId="0" fontId="28" fillId="0" borderId="15" xfId="43" applyFont="1" applyBorder="1" applyAlignment="1">
      <alignment horizontal="left" vertical="top" wrapText="1"/>
    </xf>
    <xf numFmtId="0" fontId="28" fillId="0" borderId="20" xfId="43" applyFont="1" applyBorder="1" applyAlignment="1">
      <alignment horizontal="left" vertical="top" wrapText="1"/>
    </xf>
    <xf numFmtId="0" fontId="28" fillId="0" borderId="21" xfId="43" applyFont="1" applyBorder="1" applyAlignment="1">
      <alignment horizontal="left" vertical="top" wrapText="1"/>
    </xf>
    <xf numFmtId="0" fontId="30" fillId="0" borderId="16" xfId="43" applyFont="1" applyBorder="1" applyAlignment="1">
      <alignment horizontal="center" vertical="top"/>
    </xf>
    <xf numFmtId="0" fontId="30" fillId="0" borderId="22" xfId="43" applyFont="1" applyBorder="1" applyAlignment="1">
      <alignment horizontal="center" vertical="top"/>
    </xf>
    <xf numFmtId="0" fontId="30" fillId="0" borderId="12" xfId="43" applyFont="1" applyBorder="1" applyAlignment="1">
      <alignment horizontal="center" vertical="center"/>
    </xf>
    <xf numFmtId="0" fontId="35" fillId="0" borderId="13" xfId="43" applyFont="1" applyBorder="1" applyAlignment="1">
      <alignment horizontal="left" vertical="top" wrapText="1"/>
    </xf>
    <xf numFmtId="0" fontId="35" fillId="0" borderId="15" xfId="43" applyFont="1" applyBorder="1" applyAlignment="1">
      <alignment horizontal="left" vertical="top" wrapText="1"/>
    </xf>
    <xf numFmtId="0" fontId="35" fillId="0" borderId="20" xfId="43" applyFont="1" applyBorder="1" applyAlignment="1">
      <alignment horizontal="left" vertical="top" wrapText="1"/>
    </xf>
    <xf numFmtId="0" fontId="35" fillId="0" borderId="21" xfId="43" applyFont="1" applyBorder="1" applyAlignment="1">
      <alignment horizontal="left" vertical="top" wrapText="1"/>
    </xf>
    <xf numFmtId="0" fontId="32" fillId="0" borderId="16" xfId="43" applyFont="1" applyBorder="1" applyAlignment="1">
      <alignment horizontal="center" vertical="top"/>
    </xf>
    <xf numFmtId="0" fontId="32" fillId="0" borderId="22" xfId="43" applyFont="1" applyBorder="1" applyAlignment="1">
      <alignment horizontal="center" vertical="top"/>
    </xf>
    <xf numFmtId="0" fontId="30" fillId="26" borderId="10" xfId="43" applyFont="1" applyFill="1" applyBorder="1" applyAlignment="1">
      <alignment horizontal="center" vertical="center"/>
    </xf>
    <xf numFmtId="0" fontId="30" fillId="26" borderId="48" xfId="43" applyFont="1" applyFill="1" applyBorder="1" applyAlignment="1">
      <alignment horizontal="center" vertical="center"/>
    </xf>
    <xf numFmtId="0" fontId="32" fillId="0" borderId="49" xfId="43" applyFont="1" applyBorder="1" applyAlignment="1">
      <alignment horizontal="center" vertical="center"/>
    </xf>
    <xf numFmtId="0" fontId="30" fillId="26" borderId="11" xfId="43" applyFont="1" applyFill="1" applyBorder="1" applyAlignment="1">
      <alignment horizontal="center" vertical="center"/>
    </xf>
    <xf numFmtId="0" fontId="30" fillId="0" borderId="48" xfId="43" applyFont="1" applyBorder="1" applyAlignment="1">
      <alignment horizontal="distributed" vertical="center"/>
    </xf>
    <xf numFmtId="0" fontId="30" fillId="0" borderId="10" xfId="43" applyFont="1" applyBorder="1" applyAlignment="1">
      <alignment horizontal="center" vertical="center" justifyLastLine="1"/>
    </xf>
    <xf numFmtId="0" fontId="30" fillId="0" borderId="11" xfId="43" applyFont="1" applyBorder="1" applyAlignment="1">
      <alignment horizontal="center" vertical="center" justifyLastLine="1"/>
    </xf>
    <xf numFmtId="0" fontId="30" fillId="0" borderId="13" xfId="43" applyFont="1" applyBorder="1" applyAlignment="1">
      <alignment vertical="center" wrapText="1"/>
    </xf>
    <xf numFmtId="0" fontId="30" fillId="0" borderId="15" xfId="43" applyFont="1" applyBorder="1" applyAlignment="1">
      <alignment vertical="center" wrapText="1"/>
    </xf>
    <xf numFmtId="0" fontId="30" fillId="0" borderId="20" xfId="43" applyFont="1" applyBorder="1" applyAlignment="1">
      <alignment vertical="center" wrapText="1"/>
    </xf>
    <xf numFmtId="0" fontId="30" fillId="0" borderId="21" xfId="43" applyFont="1" applyBorder="1" applyAlignment="1">
      <alignment vertical="center" wrapText="1"/>
    </xf>
    <xf numFmtId="0" fontId="30" fillId="0" borderId="16" xfId="43" applyFont="1" applyBorder="1" applyAlignment="1">
      <alignment horizontal="center" vertical="center" wrapText="1"/>
    </xf>
    <xf numFmtId="0" fontId="30" fillId="0" borderId="22" xfId="43" applyFont="1" applyBorder="1" applyAlignment="1">
      <alignment horizontal="center" vertical="center" wrapText="1"/>
    </xf>
    <xf numFmtId="0" fontId="30" fillId="0" borderId="0" xfId="43" applyFont="1" applyBorder="1" applyAlignment="1">
      <alignment horizontal="distributed"/>
    </xf>
    <xf numFmtId="0" fontId="32" fillId="0" borderId="13" xfId="43" applyFont="1" applyBorder="1" applyAlignment="1">
      <alignment horizontal="left" vertical="top" wrapText="1"/>
    </xf>
    <xf numFmtId="0" fontId="32" fillId="0" borderId="15" xfId="43" applyFont="1" applyBorder="1" applyAlignment="1">
      <alignment horizontal="left" vertical="top" wrapText="1"/>
    </xf>
    <xf numFmtId="0" fontId="32" fillId="0" borderId="17" xfId="43" applyFont="1" applyBorder="1" applyAlignment="1">
      <alignment horizontal="left" vertical="top" wrapText="1"/>
    </xf>
    <xf numFmtId="0" fontId="32" fillId="0" borderId="18" xfId="43" applyFont="1" applyBorder="1" applyAlignment="1">
      <alignment horizontal="left" vertical="top" wrapText="1"/>
    </xf>
    <xf numFmtId="0" fontId="32" fillId="0" borderId="20" xfId="43" applyFont="1" applyBorder="1" applyAlignment="1">
      <alignment horizontal="left" vertical="top" wrapText="1"/>
    </xf>
    <xf numFmtId="0" fontId="32" fillId="0" borderId="21" xfId="43" applyFont="1" applyBorder="1" applyAlignment="1">
      <alignment horizontal="left" vertical="top" wrapText="1"/>
    </xf>
    <xf numFmtId="0" fontId="61" fillId="0" borderId="16" xfId="43" applyFont="1" applyBorder="1" applyAlignment="1">
      <alignment horizontal="left" vertical="top" wrapText="1"/>
    </xf>
    <xf numFmtId="0" fontId="61" fillId="0" borderId="19" xfId="43" applyFont="1" applyBorder="1" applyAlignment="1">
      <alignment horizontal="left" vertical="top" wrapText="1"/>
    </xf>
    <xf numFmtId="0" fontId="61" fillId="0" borderId="22" xfId="43" applyFont="1" applyBorder="1" applyAlignment="1">
      <alignment horizontal="left" vertical="top" wrapText="1"/>
    </xf>
    <xf numFmtId="0" fontId="30" fillId="0" borderId="10" xfId="43" applyFont="1" applyBorder="1" applyAlignment="1">
      <alignment horizontal="center" vertical="center"/>
    </xf>
    <xf numFmtId="0" fontId="30" fillId="0" borderId="48" xfId="43" applyFont="1" applyBorder="1" applyAlignment="1">
      <alignment horizontal="center" vertical="center"/>
    </xf>
    <xf numFmtId="0" fontId="30" fillId="0" borderId="11" xfId="43" applyFont="1" applyBorder="1" applyAlignment="1">
      <alignment horizontal="center" vertical="center"/>
    </xf>
    <xf numFmtId="0" fontId="30" fillId="0" borderId="13" xfId="43" applyFont="1" applyBorder="1" applyAlignment="1">
      <alignment horizontal="center" vertical="center" wrapText="1"/>
    </xf>
    <xf numFmtId="0" fontId="30" fillId="0" borderId="14" xfId="43" applyFont="1" applyBorder="1" applyAlignment="1">
      <alignment horizontal="center" vertical="center" wrapText="1"/>
    </xf>
    <xf numFmtId="0" fontId="30" fillId="0" borderId="15" xfId="43" applyFont="1" applyBorder="1" applyAlignment="1">
      <alignment horizontal="center" vertical="center" wrapText="1"/>
    </xf>
    <xf numFmtId="0" fontId="30" fillId="0" borderId="20" xfId="43" applyFont="1" applyBorder="1" applyAlignment="1">
      <alignment horizontal="center" vertical="center" wrapText="1"/>
    </xf>
    <xf numFmtId="0" fontId="30" fillId="0" borderId="49" xfId="43" applyFont="1" applyBorder="1" applyAlignment="1">
      <alignment horizontal="center" vertical="center" wrapText="1"/>
    </xf>
    <xf numFmtId="0" fontId="30" fillId="0" borderId="21" xfId="43" applyFont="1" applyBorder="1" applyAlignment="1">
      <alignment horizontal="center" vertical="center" wrapText="1"/>
    </xf>
    <xf numFmtId="0" fontId="25" fillId="0" borderId="13" xfId="43" applyFont="1" applyBorder="1" applyAlignment="1">
      <alignment horizontal="left" vertical="top" wrapText="1"/>
    </xf>
    <xf numFmtId="0" fontId="25" fillId="0" borderId="15" xfId="43" applyFont="1" applyBorder="1" applyAlignment="1">
      <alignment horizontal="left" vertical="top" wrapText="1"/>
    </xf>
    <xf numFmtId="0" fontId="25" fillId="0" borderId="20" xfId="43" applyFont="1" applyBorder="1" applyAlignment="1">
      <alignment horizontal="left" vertical="top" wrapText="1"/>
    </xf>
    <xf numFmtId="0" fontId="25" fillId="0" borderId="21" xfId="43" applyFont="1" applyBorder="1" applyAlignment="1">
      <alignment horizontal="left" vertical="top" wrapText="1"/>
    </xf>
    <xf numFmtId="0" fontId="25" fillId="0" borderId="16" xfId="43" applyFont="1" applyBorder="1" applyAlignment="1">
      <alignment horizontal="left" vertical="top" wrapText="1"/>
    </xf>
    <xf numFmtId="0" fontId="25" fillId="0" borderId="22" xfId="43" applyFont="1" applyBorder="1" applyAlignment="1">
      <alignment horizontal="left" vertical="top" wrapText="1"/>
    </xf>
    <xf numFmtId="0" fontId="30" fillId="0" borderId="48" xfId="43" applyFont="1" applyBorder="1" applyAlignment="1">
      <alignment horizontal="distributed"/>
    </xf>
    <xf numFmtId="0" fontId="30" fillId="0" borderId="49" xfId="43" applyFont="1" applyBorder="1" applyAlignment="1">
      <alignment horizontal="distributed" vertical="center"/>
    </xf>
    <xf numFmtId="0" fontId="30" fillId="0" borderId="20" xfId="43" applyFont="1" applyBorder="1" applyAlignment="1">
      <alignment horizontal="center" vertical="center" justifyLastLine="1"/>
    </xf>
    <xf numFmtId="0" fontId="30" fillId="0" borderId="21" xfId="43" applyFont="1" applyBorder="1" applyAlignment="1">
      <alignment horizontal="center" vertical="center" justifyLastLine="1"/>
    </xf>
    <xf numFmtId="0" fontId="30" fillId="0" borderId="17" xfId="43" applyFont="1" applyBorder="1" applyAlignment="1">
      <alignment horizontal="left" vertical="top" wrapText="1"/>
    </xf>
    <xf numFmtId="0" fontId="30" fillId="0" borderId="18" xfId="43" applyFont="1" applyBorder="1" applyAlignment="1">
      <alignment horizontal="left" vertical="top" wrapText="1"/>
    </xf>
    <xf numFmtId="0" fontId="30" fillId="0" borderId="16" xfId="43" applyFont="1" applyBorder="1" applyAlignment="1">
      <alignment horizontal="center" vertical="top" wrapText="1"/>
    </xf>
    <xf numFmtId="0" fontId="30" fillId="0" borderId="22" xfId="43" applyFont="1" applyBorder="1" applyAlignment="1">
      <alignment horizontal="center" vertical="top" wrapText="1"/>
    </xf>
    <xf numFmtId="0" fontId="30" fillId="0" borderId="12" xfId="43" applyFont="1" applyBorder="1" applyAlignment="1">
      <alignment horizontal="left" vertical="top" wrapText="1"/>
    </xf>
    <xf numFmtId="0" fontId="30" fillId="0" borderId="15" xfId="43" applyFont="1" applyBorder="1" applyAlignment="1">
      <alignment horizontal="left" vertical="top"/>
    </xf>
    <xf numFmtId="0" fontId="30" fillId="0" borderId="21" xfId="43" applyFont="1" applyBorder="1" applyAlignment="1">
      <alignment horizontal="left" vertical="top"/>
    </xf>
    <xf numFmtId="0" fontId="42" fillId="0" borderId="63" xfId="45" applyBorder="1" applyAlignment="1">
      <alignment horizontal="left" vertical="top" wrapText="1"/>
    </xf>
    <xf numFmtId="0" fontId="42" fillId="0" borderId="64" xfId="45" applyBorder="1" applyAlignment="1">
      <alignment horizontal="left" vertical="top" wrapText="1"/>
    </xf>
    <xf numFmtId="0" fontId="42" fillId="0" borderId="65" xfId="45" applyBorder="1" applyAlignment="1">
      <alignment horizontal="left" vertical="top" wrapText="1"/>
    </xf>
    <xf numFmtId="0" fontId="23" fillId="0" borderId="0" xfId="43" applyFont="1" applyAlignment="1">
      <alignment horizontal="distributed" vertical="center" indent="4"/>
    </xf>
    <xf numFmtId="0" fontId="18" fillId="0" borderId="34" xfId="43" applyFont="1" applyBorder="1" applyAlignment="1">
      <alignment vertical="center"/>
    </xf>
    <xf numFmtId="0" fontId="18" fillId="0" borderId="57" xfId="43" applyFont="1" applyBorder="1" applyAlignment="1">
      <alignment vertical="center"/>
    </xf>
    <xf numFmtId="0" fontId="18" fillId="0" borderId="29" xfId="43" applyFont="1" applyBorder="1" applyAlignment="1">
      <alignment vertical="center"/>
    </xf>
    <xf numFmtId="0" fontId="18" fillId="0" borderId="36" xfId="43" applyFont="1" applyBorder="1" applyAlignment="1">
      <alignment horizontal="distributed" vertical="center" indent="1"/>
    </xf>
    <xf numFmtId="0" fontId="18" fillId="0" borderId="58" xfId="43" applyFont="1" applyBorder="1" applyAlignment="1">
      <alignment horizontal="distributed" vertical="center" indent="1"/>
    </xf>
    <xf numFmtId="0" fontId="18" fillId="0" borderId="31" xfId="43" applyFont="1" applyBorder="1" applyAlignment="1">
      <alignment horizontal="distributed" vertical="center" indent="1"/>
    </xf>
    <xf numFmtId="0" fontId="18" fillId="0" borderId="53" xfId="43" applyFont="1" applyBorder="1" applyAlignment="1">
      <alignment horizontal="distributed" vertical="center" wrapText="1" indent="5"/>
    </xf>
    <xf numFmtId="0" fontId="18" fillId="0" borderId="28" xfId="43" applyFont="1" applyBorder="1" applyAlignment="1">
      <alignment horizontal="distributed" vertical="center" wrapText="1" indent="5"/>
    </xf>
    <xf numFmtId="0" fontId="18" fillId="0" borderId="54" xfId="43" applyFont="1" applyBorder="1" applyAlignment="1">
      <alignment horizontal="distributed" vertical="distributed" wrapText="1"/>
    </xf>
    <xf numFmtId="0" fontId="18" fillId="0" borderId="55" xfId="43" applyFont="1" applyBorder="1" applyAlignment="1">
      <alignment horizontal="distributed" vertical="distributed" wrapText="1"/>
    </xf>
    <xf numFmtId="0" fontId="18" fillId="0" borderId="10" xfId="46" applyBorder="1" applyAlignment="1">
      <alignment horizontal="distributed" vertical="distributed" wrapText="1"/>
    </xf>
    <xf numFmtId="0" fontId="18" fillId="0" borderId="33" xfId="46" applyBorder="1" applyAlignment="1">
      <alignment horizontal="distributed" vertical="distributed" wrapText="1"/>
    </xf>
    <xf numFmtId="0" fontId="18" fillId="0" borderId="10" xfId="46" applyBorder="1" applyAlignment="1">
      <alignment horizontal="distributed" vertical="distributed"/>
    </xf>
    <xf numFmtId="0" fontId="18" fillId="0" borderId="33" xfId="46" applyBorder="1" applyAlignment="1">
      <alignment horizontal="distributed" vertical="distributed"/>
    </xf>
    <xf numFmtId="0" fontId="24" fillId="0" borderId="56" xfId="46" applyFont="1" applyBorder="1" applyAlignment="1">
      <alignment horizontal="left" vertical="center" wrapText="1"/>
    </xf>
    <xf numFmtId="0" fontId="18" fillId="0" borderId="59" xfId="43" applyFont="1" applyBorder="1" applyAlignment="1">
      <alignment horizontal="distributed" vertical="center" indent="4"/>
    </xf>
    <xf numFmtId="0" fontId="18" fillId="0" borderId="33" xfId="43" applyFont="1" applyBorder="1" applyAlignment="1">
      <alignment horizontal="distributed" vertical="center" indent="4"/>
    </xf>
    <xf numFmtId="0" fontId="18" fillId="0" borderId="60" xfId="43" applyFont="1" applyBorder="1" applyAlignment="1">
      <alignment horizontal="distributed" vertical="center" indent="4"/>
    </xf>
    <xf numFmtId="0" fontId="18" fillId="0" borderId="45" xfId="43" applyFont="1" applyBorder="1" applyAlignment="1">
      <alignment horizontal="distributed" vertical="center" indent="4"/>
    </xf>
    <xf numFmtId="0" fontId="19" fillId="0" borderId="0" xfId="43" applyFont="1" applyBorder="1" applyAlignment="1">
      <alignment horizontal="distributed" vertical="center" indent="4"/>
    </xf>
    <xf numFmtId="0" fontId="18" fillId="0" borderId="61" xfId="43" applyFont="1" applyBorder="1" applyAlignment="1">
      <alignment vertical="center" wrapText="1"/>
    </xf>
    <xf numFmtId="0" fontId="18" fillId="0" borderId="28" xfId="43" applyFont="1" applyBorder="1" applyAlignment="1">
      <alignment vertical="center" wrapText="1"/>
    </xf>
    <xf numFmtId="0" fontId="18" fillId="0" borderId="62" xfId="43" applyFont="1" applyBorder="1" applyAlignment="1">
      <alignment horizontal="distributed" vertical="center" indent="4"/>
    </xf>
    <xf numFmtId="0" fontId="18" fillId="0" borderId="55" xfId="43" applyFont="1" applyBorder="1" applyAlignment="1">
      <alignment horizontal="distributed" vertical="center" indent="4"/>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桁区切り 2" xfId="33" xr:uid="{00000000-0005-0000-0000-000021000000}"/>
    <cellStyle name="桁区切り 3"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4" xr:uid="{00000000-0005-0000-0000-00002D000000}"/>
    <cellStyle name="標準 4" xfId="45" xr:uid="{00000000-0005-0000-0000-00002E000000}"/>
    <cellStyle name="標準_申請_別紙２５－(6)" xfId="46" xr:uid="{00000000-0005-0000-0000-00002F000000}"/>
    <cellStyle name="未定義" xfId="47" xr:uid="{00000000-0005-0000-0000-000030000000}"/>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291353</xdr:colOff>
      <xdr:row>1</xdr:row>
      <xdr:rowOff>22411</xdr:rowOff>
    </xdr:from>
    <xdr:to>
      <xdr:col>3</xdr:col>
      <xdr:colOff>1539128</xdr:colOff>
      <xdr:row>3</xdr:row>
      <xdr:rowOff>230840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50794" y="190499"/>
          <a:ext cx="1247775" cy="5334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400">
              <a:solidFill>
                <a:srgbClr val="FF0000"/>
              </a:solidFill>
            </a:rPr>
            <a:t>記載例</a:t>
          </a:r>
          <a:endParaRPr kumimoji="1" lang="en-US" altLang="ja-JP" sz="2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V72"/>
  <sheetViews>
    <sheetView showZeros="0" view="pageBreakPreview" zoomScale="60" zoomScaleNormal="75" workbookViewId="0">
      <pane xSplit="3" ySplit="8" topLeftCell="D22" activePane="bottomRight" state="frozen"/>
      <selection activeCell="B16" sqref="B16"/>
      <selection pane="topRight" activeCell="B16" sqref="B16"/>
      <selection pane="bottomLeft" activeCell="B16" sqref="B16"/>
      <selection pane="bottomRight" activeCell="U10" sqref="U10"/>
    </sheetView>
  </sheetViews>
  <sheetFormatPr defaultColWidth="9" defaultRowHeight="11" x14ac:dyDescent="0.2"/>
  <cols>
    <col min="1" max="1" width="10.6328125" style="128" customWidth="1"/>
    <col min="2" max="2" width="18.90625" style="128" customWidth="1"/>
    <col min="3" max="4" width="8.81640625" style="128" customWidth="1"/>
    <col min="5" max="5" width="11" style="128" customWidth="1"/>
    <col min="6" max="6" width="9.90625" style="128" customWidth="1"/>
    <col min="7" max="8" width="10.81640625" style="128" customWidth="1"/>
    <col min="9" max="9" width="8.6328125" style="128" bestFit="1" customWidth="1"/>
    <col min="10" max="11" width="9.6328125" style="128" customWidth="1"/>
    <col min="12" max="12" width="8.36328125" style="128" customWidth="1"/>
    <col min="13" max="16" width="9.6328125" style="128" customWidth="1"/>
    <col min="17" max="17" width="11.36328125" style="128" customWidth="1"/>
    <col min="18" max="19" width="10.6328125" style="128" customWidth="1"/>
    <col min="20" max="20" width="8.453125" style="128" customWidth="1"/>
    <col min="21" max="21" width="10.6328125" style="143" customWidth="1"/>
    <col min="22" max="22" width="10.6328125" style="128" customWidth="1"/>
    <col min="23" max="16384" width="9" style="128"/>
  </cols>
  <sheetData>
    <row r="1" spans="1:22" ht="14.25" customHeight="1" x14ac:dyDescent="0.2">
      <c r="A1" s="128" t="s">
        <v>246</v>
      </c>
      <c r="B1" s="128" t="s">
        <v>323</v>
      </c>
    </row>
    <row r="2" spans="1:22" ht="36" customHeight="1" x14ac:dyDescent="0.2">
      <c r="A2" s="245" t="s">
        <v>247</v>
      </c>
      <c r="B2" s="245"/>
      <c r="C2" s="245"/>
      <c r="D2" s="245"/>
      <c r="E2" s="245"/>
      <c r="F2" s="245"/>
      <c r="G2" s="245"/>
      <c r="H2" s="245"/>
      <c r="I2" s="245"/>
      <c r="J2" s="245"/>
      <c r="K2" s="245"/>
      <c r="L2" s="245"/>
      <c r="M2" s="245"/>
      <c r="N2" s="245"/>
      <c r="O2" s="245"/>
      <c r="P2" s="245"/>
      <c r="Q2" s="245"/>
      <c r="R2" s="245"/>
      <c r="S2" s="245"/>
      <c r="T2" s="245"/>
      <c r="U2" s="245"/>
      <c r="V2" s="245"/>
    </row>
    <row r="3" spans="1:22" ht="14.25" customHeight="1" x14ac:dyDescent="0.2">
      <c r="R3" s="246"/>
      <c r="S3" s="246"/>
      <c r="T3" s="246"/>
      <c r="U3" s="246"/>
      <c r="V3" s="246"/>
    </row>
    <row r="4" spans="1:22" ht="15" customHeight="1" x14ac:dyDescent="0.2">
      <c r="A4" s="129"/>
      <c r="B4" s="130"/>
      <c r="C4" s="129"/>
      <c r="D4" s="129"/>
      <c r="E4" s="131"/>
      <c r="F4" s="131"/>
      <c r="G4" s="131"/>
      <c r="H4" s="131"/>
      <c r="I4" s="240" t="s">
        <v>248</v>
      </c>
      <c r="J4" s="241"/>
      <c r="K4" s="241"/>
      <c r="L4" s="241"/>
      <c r="M4" s="241"/>
      <c r="N4" s="241"/>
      <c r="O4" s="241"/>
      <c r="P4" s="241"/>
      <c r="Q4" s="242"/>
      <c r="R4" s="131"/>
      <c r="S4" s="131"/>
      <c r="T4" s="159"/>
      <c r="U4" s="165"/>
      <c r="V4" s="131"/>
    </row>
    <row r="5" spans="1:22" ht="15" customHeight="1" x14ac:dyDescent="0.2">
      <c r="A5" s="231" t="s">
        <v>249</v>
      </c>
      <c r="B5" s="235" t="s">
        <v>250</v>
      </c>
      <c r="C5" s="236" t="s">
        <v>251</v>
      </c>
      <c r="D5" s="236" t="s">
        <v>312</v>
      </c>
      <c r="E5" s="237" t="s">
        <v>252</v>
      </c>
      <c r="F5" s="238" t="s">
        <v>253</v>
      </c>
      <c r="G5" s="237" t="s">
        <v>254</v>
      </c>
      <c r="H5" s="243" t="s">
        <v>255</v>
      </c>
      <c r="I5" s="231" t="s">
        <v>256</v>
      </c>
      <c r="J5" s="132" t="s">
        <v>257</v>
      </c>
      <c r="K5" s="133" t="s">
        <v>24</v>
      </c>
      <c r="L5" s="232" t="s">
        <v>258</v>
      </c>
      <c r="M5" s="233"/>
      <c r="N5" s="234"/>
      <c r="O5" s="227" t="s">
        <v>316</v>
      </c>
      <c r="P5" s="228"/>
      <c r="Q5" s="229" t="s">
        <v>259</v>
      </c>
      <c r="R5" s="231" t="s">
        <v>260</v>
      </c>
      <c r="S5" s="231" t="s">
        <v>261</v>
      </c>
      <c r="T5" s="231" t="s">
        <v>313</v>
      </c>
      <c r="U5" s="239" t="s">
        <v>314</v>
      </c>
      <c r="V5" s="231" t="s">
        <v>262</v>
      </c>
    </row>
    <row r="6" spans="1:22" ht="15" customHeight="1" x14ac:dyDescent="0.2">
      <c r="A6" s="231"/>
      <c r="B6" s="235"/>
      <c r="C6" s="236"/>
      <c r="D6" s="236"/>
      <c r="E6" s="237"/>
      <c r="F6" s="238"/>
      <c r="G6" s="237"/>
      <c r="H6" s="244"/>
      <c r="I6" s="231"/>
      <c r="J6" s="134" t="s">
        <v>263</v>
      </c>
      <c r="K6" s="134" t="s">
        <v>263</v>
      </c>
      <c r="L6" s="135" t="s">
        <v>264</v>
      </c>
      <c r="M6" s="135" t="s">
        <v>265</v>
      </c>
      <c r="N6" s="134" t="s">
        <v>263</v>
      </c>
      <c r="O6" s="160" t="s">
        <v>317</v>
      </c>
      <c r="P6" s="160" t="s">
        <v>263</v>
      </c>
      <c r="Q6" s="230"/>
      <c r="R6" s="231"/>
      <c r="S6" s="231"/>
      <c r="T6" s="231"/>
      <c r="U6" s="239"/>
      <c r="V6" s="231"/>
    </row>
    <row r="7" spans="1:22" s="139" customFormat="1" ht="15" customHeight="1" x14ac:dyDescent="0.2">
      <c r="A7" s="136"/>
      <c r="B7" s="136"/>
      <c r="C7" s="136"/>
      <c r="D7" s="136"/>
      <c r="E7" s="137" t="s">
        <v>266</v>
      </c>
      <c r="F7" s="137" t="s">
        <v>267</v>
      </c>
      <c r="G7" s="138" t="s">
        <v>268</v>
      </c>
      <c r="H7" s="137" t="s">
        <v>269</v>
      </c>
      <c r="I7" s="138"/>
      <c r="J7" s="138"/>
      <c r="K7" s="138"/>
      <c r="L7" s="138"/>
      <c r="M7" s="138"/>
      <c r="N7" s="138"/>
      <c r="O7" s="138"/>
      <c r="P7" s="138"/>
      <c r="Q7" s="138" t="s">
        <v>315</v>
      </c>
      <c r="R7" s="138" t="s">
        <v>270</v>
      </c>
      <c r="S7" s="138" t="s">
        <v>271</v>
      </c>
      <c r="T7" s="138"/>
      <c r="U7" s="166" t="s">
        <v>272</v>
      </c>
      <c r="V7" s="138" t="s">
        <v>273</v>
      </c>
    </row>
    <row r="8" spans="1:22" ht="11.25" customHeight="1" x14ac:dyDescent="0.2">
      <c r="A8" s="129"/>
      <c r="B8" s="129"/>
      <c r="C8" s="129"/>
      <c r="D8" s="129"/>
      <c r="E8" s="140" t="s">
        <v>274</v>
      </c>
      <c r="F8" s="140" t="s">
        <v>274</v>
      </c>
      <c r="G8" s="140" t="s">
        <v>274</v>
      </c>
      <c r="H8" s="140" t="s">
        <v>274</v>
      </c>
      <c r="I8" s="140" t="s">
        <v>1</v>
      </c>
      <c r="J8" s="140" t="s">
        <v>274</v>
      </c>
      <c r="K8" s="140" t="s">
        <v>274</v>
      </c>
      <c r="L8" s="140" t="s">
        <v>275</v>
      </c>
      <c r="M8" s="140" t="s">
        <v>1</v>
      </c>
      <c r="N8" s="140" t="s">
        <v>276</v>
      </c>
      <c r="O8" s="140"/>
      <c r="P8" s="140" t="s">
        <v>276</v>
      </c>
      <c r="Q8" s="140" t="s">
        <v>276</v>
      </c>
      <c r="R8" s="140" t="s">
        <v>274</v>
      </c>
      <c r="S8" s="140" t="s">
        <v>274</v>
      </c>
      <c r="T8" s="140"/>
      <c r="U8" s="167" t="s">
        <v>274</v>
      </c>
      <c r="V8" s="140" t="s">
        <v>274</v>
      </c>
    </row>
    <row r="9" spans="1:22" ht="54" customHeight="1" x14ac:dyDescent="0.2">
      <c r="A9" s="172"/>
      <c r="B9" s="172"/>
      <c r="C9" s="172"/>
      <c r="D9" s="172"/>
      <c r="E9" s="173"/>
      <c r="F9" s="173"/>
      <c r="G9" s="191">
        <f>E9-F9</f>
        <v>0</v>
      </c>
      <c r="H9" s="173"/>
      <c r="I9" s="173"/>
      <c r="J9" s="175"/>
      <c r="K9" s="191">
        <f>ROUNDDOWN(IF(I9&gt;70,70,I9)/5,0)*215000</f>
        <v>0</v>
      </c>
      <c r="L9" s="173"/>
      <c r="M9" s="191">
        <f>IF(ROUNDDOWN(L9/40,0)&gt;30,30,ROUNDDOWN(L9/40,0))</f>
        <v>0</v>
      </c>
      <c r="N9" s="191">
        <f>IF(M9&lt;1,0,IF((1&lt;=M9)*OR(M9&lt;=4),113000,IF((5&lt;=M9)*OR(M9&lt;=9),226000,IF((10&lt;=M9)*OR(M9&lt;=14),566000,IF((15&lt;=M9)*OR(M9&lt;=19),849000,1132000+(M9-20)*45000)))))</f>
        <v>0</v>
      </c>
      <c r="O9" s="176"/>
      <c r="P9" s="192" t="str">
        <f>IF(O9=1,"300,000","0")</f>
        <v>0</v>
      </c>
      <c r="Q9" s="191">
        <f>J9+K9+N9+P9</f>
        <v>0</v>
      </c>
      <c r="R9" s="191">
        <f>MIN(H9,Q9)</f>
        <v>0</v>
      </c>
      <c r="S9" s="191">
        <f>MIN(G9,R9)</f>
        <v>0</v>
      </c>
      <c r="T9" s="193" t="str">
        <f>IF(D9&lt;=300,"1/2",IF(D9&gt;300,"1/3"))</f>
        <v>1/2</v>
      </c>
      <c r="U9" s="191">
        <f>IF(T9="1/2",S9*1/2,IF(T9="1/3",S9*1/3))</f>
        <v>0</v>
      </c>
      <c r="V9" s="191">
        <f>ROUNDDOWN(U9,-3)</f>
        <v>0</v>
      </c>
    </row>
    <row r="10" spans="1:22" s="143" customFormat="1" ht="20.149999999999999" customHeight="1" x14ac:dyDescent="0.2">
      <c r="A10" s="141" t="s">
        <v>322</v>
      </c>
      <c r="B10" s="142" t="s">
        <v>277</v>
      </c>
      <c r="C10" s="141"/>
      <c r="D10" s="141"/>
      <c r="G10" s="144"/>
      <c r="H10" s="144"/>
      <c r="I10" s="144"/>
      <c r="J10" s="144"/>
      <c r="K10" s="144"/>
      <c r="L10" s="144"/>
      <c r="M10" s="144"/>
      <c r="N10" s="144"/>
      <c r="O10" s="144"/>
      <c r="P10" s="144"/>
      <c r="Q10" s="144"/>
      <c r="R10" s="144"/>
      <c r="S10" s="144"/>
      <c r="T10" s="144"/>
      <c r="U10" s="144"/>
      <c r="V10" s="144"/>
    </row>
    <row r="11" spans="1:22" ht="20.149999999999999" customHeight="1" x14ac:dyDescent="0.2">
      <c r="B11" s="145" t="s">
        <v>278</v>
      </c>
    </row>
    <row r="12" spans="1:22" s="147" customFormat="1" ht="20.149999999999999" customHeight="1" x14ac:dyDescent="0.2">
      <c r="A12" s="143"/>
      <c r="B12" s="146" t="s">
        <v>279</v>
      </c>
      <c r="C12" s="143"/>
      <c r="D12" s="143"/>
      <c r="E12" s="143"/>
      <c r="F12" s="143"/>
      <c r="G12" s="143"/>
      <c r="H12" s="143"/>
      <c r="I12" s="143"/>
      <c r="J12" s="143"/>
      <c r="K12" s="143"/>
      <c r="L12" s="143"/>
      <c r="M12" s="143"/>
      <c r="N12" s="143"/>
      <c r="O12" s="143"/>
      <c r="P12" s="143"/>
      <c r="Q12" s="143"/>
      <c r="R12" s="143"/>
      <c r="S12" s="143"/>
      <c r="T12" s="143"/>
      <c r="U12" s="143"/>
      <c r="V12" s="143"/>
    </row>
    <row r="13" spans="1:22" s="147" customFormat="1" ht="20.149999999999999" customHeight="1" x14ac:dyDescent="0.2">
      <c r="A13" s="143"/>
      <c r="B13" s="146" t="s">
        <v>280</v>
      </c>
      <c r="C13" s="143"/>
      <c r="D13" s="143"/>
      <c r="E13" s="143"/>
      <c r="F13" s="143"/>
      <c r="G13" s="143"/>
      <c r="H13" s="143"/>
      <c r="I13" s="143"/>
      <c r="J13" s="143"/>
      <c r="K13" s="143"/>
      <c r="L13" s="143"/>
      <c r="M13" s="143"/>
      <c r="N13" s="143"/>
      <c r="O13" s="143"/>
      <c r="P13" s="143"/>
      <c r="Q13" s="143"/>
      <c r="R13" s="143"/>
      <c r="S13" s="143"/>
      <c r="T13" s="143"/>
      <c r="U13" s="143"/>
      <c r="V13" s="143"/>
    </row>
    <row r="14" spans="1:22" s="147" customFormat="1" ht="20.149999999999999" customHeight="1" x14ac:dyDescent="0.2">
      <c r="A14" s="143"/>
      <c r="B14" s="148" t="s">
        <v>281</v>
      </c>
      <c r="C14" s="143"/>
      <c r="D14" s="143"/>
      <c r="E14" s="143"/>
      <c r="F14" s="143"/>
      <c r="G14" s="143"/>
      <c r="H14" s="143"/>
      <c r="I14" s="143"/>
      <c r="J14" s="143"/>
      <c r="K14" s="143"/>
      <c r="L14" s="143"/>
      <c r="M14" s="143"/>
      <c r="N14" s="143"/>
      <c r="O14" s="143"/>
      <c r="P14" s="143"/>
      <c r="Q14" s="143"/>
      <c r="R14" s="143"/>
      <c r="S14" s="143"/>
      <c r="T14" s="143"/>
      <c r="U14" s="143"/>
      <c r="V14" s="143"/>
    </row>
    <row r="15" spans="1:22" s="147" customFormat="1" ht="20.149999999999999" customHeight="1" x14ac:dyDescent="0.2">
      <c r="A15" s="143"/>
      <c r="B15" s="146" t="s">
        <v>282</v>
      </c>
      <c r="C15" s="143"/>
      <c r="D15" s="143"/>
      <c r="E15" s="143"/>
      <c r="F15" s="143"/>
      <c r="G15" s="143"/>
      <c r="H15" s="143"/>
      <c r="I15" s="143"/>
      <c r="J15" s="143"/>
      <c r="K15" s="143"/>
      <c r="L15" s="143"/>
      <c r="M15" s="143"/>
      <c r="N15" s="143"/>
      <c r="O15" s="143"/>
      <c r="P15" s="143"/>
      <c r="Q15" s="143"/>
      <c r="R15" s="143"/>
      <c r="S15" s="143"/>
      <c r="T15" s="143"/>
      <c r="U15" s="143"/>
      <c r="V15" s="143"/>
    </row>
    <row r="16" spans="1:22" s="147" customFormat="1" ht="20.149999999999999" customHeight="1" x14ac:dyDescent="0.2">
      <c r="A16" s="143"/>
      <c r="B16" s="148" t="s">
        <v>283</v>
      </c>
      <c r="C16" s="143"/>
      <c r="D16" s="143"/>
      <c r="E16" s="143"/>
      <c r="F16" s="143"/>
      <c r="G16" s="143"/>
      <c r="H16" s="143"/>
      <c r="I16" s="143"/>
      <c r="J16" s="143"/>
      <c r="K16" s="143"/>
      <c r="L16" s="143"/>
      <c r="M16" s="143"/>
      <c r="N16" s="143"/>
      <c r="O16" s="143"/>
      <c r="P16" s="143"/>
      <c r="Q16" s="143"/>
      <c r="R16" s="143"/>
      <c r="S16" s="143"/>
      <c r="T16" s="143"/>
      <c r="U16" s="143"/>
      <c r="V16" s="143"/>
    </row>
    <row r="17" spans="1:22" ht="20.149999999999999" customHeight="1" x14ac:dyDescent="0.2">
      <c r="B17" s="149" t="s">
        <v>284</v>
      </c>
    </row>
    <row r="18" spans="1:22" ht="20.149999999999999" customHeight="1" x14ac:dyDescent="0.2">
      <c r="B18" s="149" t="s">
        <v>285</v>
      </c>
    </row>
    <row r="19" spans="1:22" ht="20.149999999999999" customHeight="1" x14ac:dyDescent="0.2">
      <c r="B19" s="149" t="s">
        <v>286</v>
      </c>
    </row>
    <row r="20" spans="1:22" ht="20.149999999999999" customHeight="1" x14ac:dyDescent="0.2">
      <c r="B20" s="149" t="s">
        <v>287</v>
      </c>
    </row>
    <row r="21" spans="1:22" ht="20.149999999999999" customHeight="1" x14ac:dyDescent="0.2">
      <c r="B21" s="149" t="s">
        <v>319</v>
      </c>
    </row>
    <row r="22" spans="1:22" ht="20.149999999999999" customHeight="1" x14ac:dyDescent="0.2">
      <c r="B22" s="149"/>
    </row>
    <row r="24" spans="1:22" ht="13" x14ac:dyDescent="0.2">
      <c r="A24" s="150" t="s">
        <v>288</v>
      </c>
    </row>
    <row r="25" spans="1:22" ht="15" customHeight="1" x14ac:dyDescent="0.2">
      <c r="A25" s="129"/>
      <c r="B25" s="130"/>
      <c r="C25" s="129"/>
      <c r="D25" s="129"/>
      <c r="E25" s="131"/>
      <c r="F25" s="131"/>
      <c r="G25" s="131"/>
      <c r="H25" s="131"/>
      <c r="I25" s="240" t="s">
        <v>248</v>
      </c>
      <c r="J25" s="241"/>
      <c r="K25" s="241"/>
      <c r="L25" s="241"/>
      <c r="M25" s="241"/>
      <c r="N25" s="241"/>
      <c r="O25" s="241"/>
      <c r="P25" s="241"/>
      <c r="Q25" s="242"/>
      <c r="R25" s="131"/>
      <c r="S25" s="131"/>
      <c r="T25" s="159"/>
      <c r="U25" s="165"/>
      <c r="V25" s="131"/>
    </row>
    <row r="26" spans="1:22" ht="15" customHeight="1" x14ac:dyDescent="0.2">
      <c r="A26" s="231" t="s">
        <v>249</v>
      </c>
      <c r="B26" s="235" t="s">
        <v>250</v>
      </c>
      <c r="C26" s="236" t="s">
        <v>251</v>
      </c>
      <c r="D26" s="236" t="s">
        <v>312</v>
      </c>
      <c r="E26" s="237" t="s">
        <v>252</v>
      </c>
      <c r="F26" s="238" t="s">
        <v>253</v>
      </c>
      <c r="G26" s="237" t="s">
        <v>254</v>
      </c>
      <c r="H26" s="243" t="s">
        <v>255</v>
      </c>
      <c r="I26" s="231" t="s">
        <v>256</v>
      </c>
      <c r="J26" s="132" t="s">
        <v>257</v>
      </c>
      <c r="K26" s="133" t="s">
        <v>24</v>
      </c>
      <c r="L26" s="232" t="s">
        <v>258</v>
      </c>
      <c r="M26" s="233"/>
      <c r="N26" s="234"/>
      <c r="O26" s="227" t="s">
        <v>316</v>
      </c>
      <c r="P26" s="228"/>
      <c r="Q26" s="229" t="s">
        <v>259</v>
      </c>
      <c r="R26" s="231" t="s">
        <v>260</v>
      </c>
      <c r="S26" s="231" t="s">
        <v>261</v>
      </c>
      <c r="T26" s="231" t="s">
        <v>313</v>
      </c>
      <c r="U26" s="239" t="s">
        <v>314</v>
      </c>
      <c r="V26" s="231" t="s">
        <v>262</v>
      </c>
    </row>
    <row r="27" spans="1:22" ht="15" customHeight="1" x14ac:dyDescent="0.2">
      <c r="A27" s="231"/>
      <c r="B27" s="235"/>
      <c r="C27" s="236"/>
      <c r="D27" s="236"/>
      <c r="E27" s="237"/>
      <c r="F27" s="238"/>
      <c r="G27" s="237"/>
      <c r="H27" s="244"/>
      <c r="I27" s="231"/>
      <c r="J27" s="134" t="s">
        <v>263</v>
      </c>
      <c r="K27" s="134" t="s">
        <v>263</v>
      </c>
      <c r="L27" s="135" t="s">
        <v>264</v>
      </c>
      <c r="M27" s="135" t="s">
        <v>265</v>
      </c>
      <c r="N27" s="134" t="s">
        <v>263</v>
      </c>
      <c r="O27" s="160" t="s">
        <v>317</v>
      </c>
      <c r="P27" s="160" t="s">
        <v>263</v>
      </c>
      <c r="Q27" s="230"/>
      <c r="R27" s="231"/>
      <c r="S27" s="231"/>
      <c r="T27" s="231"/>
      <c r="U27" s="239"/>
      <c r="V27" s="231"/>
    </row>
    <row r="28" spans="1:22" ht="15" customHeight="1" x14ac:dyDescent="0.2">
      <c r="A28" s="136"/>
      <c r="B28" s="136"/>
      <c r="C28" s="136"/>
      <c r="D28" s="136"/>
      <c r="E28" s="137" t="s">
        <v>266</v>
      </c>
      <c r="F28" s="137" t="s">
        <v>267</v>
      </c>
      <c r="G28" s="138" t="s">
        <v>268</v>
      </c>
      <c r="H28" s="137" t="s">
        <v>269</v>
      </c>
      <c r="I28" s="138"/>
      <c r="J28" s="138"/>
      <c r="K28" s="138"/>
      <c r="L28" s="138"/>
      <c r="M28" s="138"/>
      <c r="N28" s="138"/>
      <c r="O28" s="138"/>
      <c r="P28" s="138"/>
      <c r="Q28" s="138" t="s">
        <v>315</v>
      </c>
      <c r="R28" s="138" t="s">
        <v>270</v>
      </c>
      <c r="S28" s="138" t="s">
        <v>271</v>
      </c>
      <c r="T28" s="138"/>
      <c r="U28" s="166" t="s">
        <v>272</v>
      </c>
      <c r="V28" s="138" t="s">
        <v>273</v>
      </c>
    </row>
    <row r="29" spans="1:22" ht="15" customHeight="1" x14ac:dyDescent="0.2">
      <c r="A29" s="129"/>
      <c r="B29" s="129"/>
      <c r="C29" s="129"/>
      <c r="D29" s="129"/>
      <c r="E29" s="140" t="s">
        <v>274</v>
      </c>
      <c r="F29" s="140" t="s">
        <v>274</v>
      </c>
      <c r="G29" s="140" t="s">
        <v>274</v>
      </c>
      <c r="H29" s="140" t="s">
        <v>274</v>
      </c>
      <c r="I29" s="140" t="s">
        <v>1</v>
      </c>
      <c r="J29" s="140" t="s">
        <v>274</v>
      </c>
      <c r="K29" s="140" t="s">
        <v>274</v>
      </c>
      <c r="L29" s="140" t="s">
        <v>275</v>
      </c>
      <c r="M29" s="140" t="s">
        <v>1</v>
      </c>
      <c r="N29" s="140" t="s">
        <v>276</v>
      </c>
      <c r="O29" s="140" t="s">
        <v>1</v>
      </c>
      <c r="P29" s="140" t="s">
        <v>276</v>
      </c>
      <c r="Q29" s="140" t="s">
        <v>276</v>
      </c>
      <c r="R29" s="140" t="s">
        <v>274</v>
      </c>
      <c r="S29" s="140" t="s">
        <v>274</v>
      </c>
      <c r="T29" s="140"/>
      <c r="U29" s="167" t="s">
        <v>274</v>
      </c>
      <c r="V29" s="140" t="s">
        <v>274</v>
      </c>
    </row>
    <row r="30" spans="1:22" ht="54" customHeight="1" x14ac:dyDescent="0.2">
      <c r="A30" s="172" t="s">
        <v>2</v>
      </c>
      <c r="B30" s="172" t="s">
        <v>289</v>
      </c>
      <c r="C30" s="172" t="s">
        <v>290</v>
      </c>
      <c r="D30" s="172">
        <v>250</v>
      </c>
      <c r="E30" s="173">
        <v>9076000</v>
      </c>
      <c r="F30" s="173">
        <v>0</v>
      </c>
      <c r="G30" s="174">
        <f>E30-F30</f>
        <v>9076000</v>
      </c>
      <c r="H30" s="173">
        <v>9076000</v>
      </c>
      <c r="I30" s="173">
        <v>12</v>
      </c>
      <c r="J30" s="175">
        <v>922000</v>
      </c>
      <c r="K30" s="174">
        <f>ROUNDDOWN(IF(I30&gt;70,70,I30)/5,0)*215000</f>
        <v>430000</v>
      </c>
      <c r="L30" s="173">
        <v>100</v>
      </c>
      <c r="M30" s="174">
        <f>IF(ROUNDDOWN(L30/40,0)&gt;30,30,ROUNDDOWN(L30/40,0))</f>
        <v>2</v>
      </c>
      <c r="N30" s="174">
        <f>IF(M30&lt;1,0,IF((1&lt;=M30)*OR(M30&lt;=4),113000,IF((5&lt;=M30)*OR(M30&lt;=9),226000,IF((10&lt;=M30)*OR(M30&lt;=14),566000,IF((15&lt;=M30)*OR(M30&lt;=19),849000,1132000+(M30-20)*45000)))))</f>
        <v>113000</v>
      </c>
      <c r="O30" s="175">
        <v>1</v>
      </c>
      <c r="P30" s="163" t="str">
        <f>IF(O30=1,"300,000","0")</f>
        <v>300,000</v>
      </c>
      <c r="Q30" s="174">
        <f>J30+K30+N30+P30</f>
        <v>1765000</v>
      </c>
      <c r="R30" s="174">
        <f>MIN(H30,Q30)</f>
        <v>1765000</v>
      </c>
      <c r="S30" s="174">
        <f>MIN(G30,R30)</f>
        <v>1765000</v>
      </c>
      <c r="T30" s="164" t="str">
        <f>IF(D30&lt;=300,"1/2",IF(D30&gt;300,"1/3"))</f>
        <v>1/2</v>
      </c>
      <c r="U30" s="174"/>
      <c r="V30" s="174">
        <f>ROUNDDOWN(U30,-3)</f>
        <v>0</v>
      </c>
    </row>
    <row r="54" spans="1:15" x14ac:dyDescent="0.2">
      <c r="A54" s="143" t="s">
        <v>291</v>
      </c>
      <c r="B54" s="151"/>
      <c r="C54" s="143" t="s">
        <v>291</v>
      </c>
      <c r="D54" s="143"/>
      <c r="J54" s="128" t="s">
        <v>291</v>
      </c>
    </row>
    <row r="55" spans="1:15" x14ac:dyDescent="0.2">
      <c r="A55" s="152" t="s">
        <v>2</v>
      </c>
      <c r="B55" s="153"/>
      <c r="C55" s="154" t="s">
        <v>292</v>
      </c>
      <c r="D55" s="161">
        <v>300</v>
      </c>
      <c r="J55" s="155">
        <v>440000</v>
      </c>
      <c r="O55" s="128">
        <v>0</v>
      </c>
    </row>
    <row r="56" spans="1:15" x14ac:dyDescent="0.2">
      <c r="A56" s="152" t="s">
        <v>155</v>
      </c>
      <c r="B56" s="153"/>
      <c r="C56" s="154" t="s">
        <v>293</v>
      </c>
      <c r="D56" s="161"/>
      <c r="J56" s="155">
        <v>586000</v>
      </c>
      <c r="O56" s="128">
        <v>1</v>
      </c>
    </row>
    <row r="57" spans="1:15" x14ac:dyDescent="0.2">
      <c r="A57" s="152" t="s">
        <v>156</v>
      </c>
      <c r="B57" s="153"/>
      <c r="C57" s="154" t="s">
        <v>294</v>
      </c>
      <c r="D57" s="161"/>
      <c r="J57" s="155">
        <v>630000</v>
      </c>
    </row>
    <row r="58" spans="1:15" x14ac:dyDescent="0.2">
      <c r="A58" s="152" t="s">
        <v>157</v>
      </c>
      <c r="B58" s="153"/>
      <c r="C58" s="154" t="s">
        <v>295</v>
      </c>
      <c r="D58" s="161"/>
      <c r="J58" s="155">
        <v>776000</v>
      </c>
    </row>
    <row r="59" spans="1:15" x14ac:dyDescent="0.2">
      <c r="A59" s="152" t="s">
        <v>158</v>
      </c>
      <c r="B59" s="153"/>
      <c r="C59" s="154" t="s">
        <v>296</v>
      </c>
      <c r="D59" s="161"/>
      <c r="J59" s="155">
        <v>922000</v>
      </c>
    </row>
    <row r="60" spans="1:15" x14ac:dyDescent="0.2">
      <c r="A60" s="143"/>
      <c r="B60" s="151"/>
      <c r="C60" s="156" t="s">
        <v>297</v>
      </c>
      <c r="D60" s="162"/>
      <c r="J60" s="157"/>
    </row>
    <row r="61" spans="1:15" x14ac:dyDescent="0.2">
      <c r="A61" s="143"/>
      <c r="B61" s="151"/>
      <c r="C61" s="154" t="s">
        <v>298</v>
      </c>
      <c r="D61" s="161"/>
    </row>
    <row r="62" spans="1:15" x14ac:dyDescent="0.2">
      <c r="A62" s="158"/>
      <c r="B62" s="151"/>
      <c r="C62" s="156" t="s">
        <v>299</v>
      </c>
      <c r="D62" s="162"/>
    </row>
    <row r="63" spans="1:15" x14ac:dyDescent="0.2">
      <c r="A63" s="158"/>
      <c r="C63" s="154" t="s">
        <v>300</v>
      </c>
      <c r="D63" s="161"/>
    </row>
    <row r="64" spans="1:15" x14ac:dyDescent="0.2">
      <c r="A64" s="158"/>
      <c r="C64" s="154" t="s">
        <v>301</v>
      </c>
      <c r="D64" s="161"/>
    </row>
    <row r="65" spans="1:4" x14ac:dyDescent="0.2">
      <c r="A65" s="158"/>
      <c r="C65" s="154" t="s">
        <v>302</v>
      </c>
      <c r="D65" s="161"/>
    </row>
    <row r="66" spans="1:4" x14ac:dyDescent="0.2">
      <c r="C66" s="154" t="s">
        <v>303</v>
      </c>
      <c r="D66" s="161"/>
    </row>
    <row r="67" spans="1:4" x14ac:dyDescent="0.2">
      <c r="C67" s="154" t="s">
        <v>290</v>
      </c>
      <c r="D67" s="161"/>
    </row>
    <row r="68" spans="1:4" x14ac:dyDescent="0.2">
      <c r="C68" s="154" t="s">
        <v>304</v>
      </c>
      <c r="D68" s="161"/>
    </row>
    <row r="69" spans="1:4" x14ac:dyDescent="0.2">
      <c r="C69" s="154" t="s">
        <v>305</v>
      </c>
      <c r="D69" s="161"/>
    </row>
    <row r="70" spans="1:4" x14ac:dyDescent="0.2">
      <c r="C70" s="154" t="s">
        <v>306</v>
      </c>
      <c r="D70" s="161"/>
    </row>
    <row r="71" spans="1:4" x14ac:dyDescent="0.2">
      <c r="C71" s="154" t="s">
        <v>307</v>
      </c>
      <c r="D71" s="161"/>
    </row>
    <row r="72" spans="1:4" x14ac:dyDescent="0.2">
      <c r="C72" s="154" t="s">
        <v>308</v>
      </c>
      <c r="D72" s="161"/>
    </row>
  </sheetData>
  <mergeCells count="38">
    <mergeCell ref="I4:Q4"/>
    <mergeCell ref="I25:Q25"/>
    <mergeCell ref="G26:G27"/>
    <mergeCell ref="H26:H27"/>
    <mergeCell ref="A2:V2"/>
    <mergeCell ref="R3:V3"/>
    <mergeCell ref="A5:A6"/>
    <mergeCell ref="B5:B6"/>
    <mergeCell ref="C5:C6"/>
    <mergeCell ref="E5:E6"/>
    <mergeCell ref="F5:F6"/>
    <mergeCell ref="G5:G6"/>
    <mergeCell ref="H5:H6"/>
    <mergeCell ref="D5:D6"/>
    <mergeCell ref="T5:T6"/>
    <mergeCell ref="U5:U6"/>
    <mergeCell ref="V5:V6"/>
    <mergeCell ref="A26:A27"/>
    <mergeCell ref="B26:B27"/>
    <mergeCell ref="C26:C27"/>
    <mergeCell ref="E26:E27"/>
    <mergeCell ref="F26:F27"/>
    <mergeCell ref="D26:D27"/>
    <mergeCell ref="R5:R6"/>
    <mergeCell ref="S5:S6"/>
    <mergeCell ref="U26:U27"/>
    <mergeCell ref="V26:V27"/>
    <mergeCell ref="I26:I27"/>
    <mergeCell ref="L26:N26"/>
    <mergeCell ref="R26:R27"/>
    <mergeCell ref="S26:S27"/>
    <mergeCell ref="T26:T27"/>
    <mergeCell ref="O5:P5"/>
    <mergeCell ref="Q5:Q6"/>
    <mergeCell ref="O26:P26"/>
    <mergeCell ref="Q26:Q27"/>
    <mergeCell ref="I5:I6"/>
    <mergeCell ref="L5:N5"/>
  </mergeCells>
  <phoneticPr fontId="21"/>
  <dataValidations count="5">
    <dataValidation type="list" allowBlank="1" showInputMessage="1" showErrorMessage="1" sqref="J9" xr:uid="{00000000-0002-0000-0000-000000000000}">
      <formula1>$J$55:$J$59</formula1>
    </dataValidation>
    <dataValidation type="list" allowBlank="1" showInputMessage="1" showErrorMessage="1" sqref="A30 A9" xr:uid="{00000000-0002-0000-0000-000001000000}">
      <formula1>$A$55:$A$59</formula1>
    </dataValidation>
    <dataValidation type="list" allowBlank="1" showInputMessage="1" showErrorMessage="1" sqref="C9 C30" xr:uid="{00000000-0002-0000-0000-000002000000}">
      <formula1>$C$55:$C$72</formula1>
    </dataValidation>
    <dataValidation type="whole" operator="greaterThan" allowBlank="1" showInputMessage="1" showErrorMessage="1" sqref="I30 I9" xr:uid="{00000000-0002-0000-0000-000003000000}">
      <formula1>0</formula1>
    </dataValidation>
    <dataValidation type="list" allowBlank="1" showInputMessage="1" showErrorMessage="1" sqref="O9" xr:uid="{00000000-0002-0000-0000-000004000000}">
      <formula1>$O$55:$O$56</formula1>
    </dataValidation>
  </dataValidations>
  <printOptions horizontalCentered="1"/>
  <pageMargins left="0.19685039370078741" right="0.19685039370078741" top="0.55118110236220474" bottom="0.27559055118110237" header="0.39370078740157483" footer="0.19685039370078741"/>
  <pageSetup paperSize="9" scale="63"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K61"/>
  <sheetViews>
    <sheetView showZeros="0" tabSelected="1" view="pageBreakPreview" zoomScale="60" zoomScaleNormal="100" zoomScaleSheetLayoutView="100" workbookViewId="0">
      <pane xSplit="3" ySplit="7" topLeftCell="D8" activePane="bottomRight" state="frozen"/>
      <selection pane="topRight" activeCell="D1" sqref="D1"/>
      <selection pane="bottomLeft" activeCell="A9" sqref="A9"/>
      <selection pane="bottomRight" activeCell="A3" sqref="A3"/>
    </sheetView>
  </sheetViews>
  <sheetFormatPr defaultColWidth="9" defaultRowHeight="13" x14ac:dyDescent="0.2"/>
  <cols>
    <col min="1" max="1" width="10.453125" style="54" customWidth="1"/>
    <col min="2" max="2" width="15.6328125" style="54" customWidth="1"/>
    <col min="3" max="3" width="9.81640625" style="54" bestFit="1" customWidth="1"/>
    <col min="4" max="5" width="6.453125" style="54" customWidth="1"/>
    <col min="6" max="10" width="6.81640625" style="55" customWidth="1"/>
    <col min="11" max="11" width="7.453125" style="54" bestFit="1" customWidth="1"/>
    <col min="12" max="16" width="7.453125" style="55" customWidth="1"/>
    <col min="17" max="17" width="6.453125" style="54" customWidth="1"/>
    <col min="18" max="23" width="5" style="54" bestFit="1" customWidth="1"/>
    <col min="24" max="25" width="7.1796875" style="54" customWidth="1"/>
    <col min="26" max="29" width="5.1796875" style="54" customWidth="1"/>
    <col min="30" max="31" width="4.453125" style="54" customWidth="1"/>
    <col min="32" max="32" width="15.453125" style="54" customWidth="1"/>
    <col min="33" max="33" width="10" style="54" customWidth="1"/>
    <col min="34" max="34" width="2.1796875" style="54" customWidth="1"/>
    <col min="35" max="35" width="9" style="54"/>
    <col min="36" max="36" width="8.81640625" style="54" customWidth="1"/>
    <col min="37" max="37" width="18.90625" style="54" customWidth="1"/>
    <col min="38" max="38" width="3.81640625" style="54" bestFit="1" customWidth="1"/>
    <col min="39" max="39" width="30.36328125" style="54" customWidth="1"/>
    <col min="40" max="16384" width="9" style="54"/>
  </cols>
  <sheetData>
    <row r="1" spans="1:33" x14ac:dyDescent="0.2">
      <c r="A1" s="54" t="s">
        <v>309</v>
      </c>
    </row>
    <row r="2" spans="1:33" ht="17.25" customHeight="1" x14ac:dyDescent="0.2">
      <c r="A2" s="273" t="s">
        <v>332</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4" spans="1:33" ht="13.5" customHeight="1" x14ac:dyDescent="0.2">
      <c r="A4" s="274" t="s">
        <v>174</v>
      </c>
      <c r="B4" s="277" t="s">
        <v>175</v>
      </c>
      <c r="C4" s="280" t="s">
        <v>29</v>
      </c>
      <c r="D4" s="281" t="s">
        <v>30</v>
      </c>
      <c r="E4" s="280" t="s">
        <v>176</v>
      </c>
      <c r="F4" s="284" t="s">
        <v>177</v>
      </c>
      <c r="G4" s="249" t="s">
        <v>178</v>
      </c>
      <c r="H4" s="287" t="s">
        <v>179</v>
      </c>
      <c r="I4" s="249" t="s">
        <v>180</v>
      </c>
      <c r="J4" s="287" t="s">
        <v>179</v>
      </c>
      <c r="K4" s="280" t="s">
        <v>31</v>
      </c>
      <c r="L4" s="284" t="s">
        <v>181</v>
      </c>
      <c r="M4" s="284" t="s">
        <v>182</v>
      </c>
      <c r="N4" s="265" t="s">
        <v>32</v>
      </c>
      <c r="O4" s="265" t="s">
        <v>183</v>
      </c>
      <c r="P4" s="265" t="s">
        <v>184</v>
      </c>
      <c r="Q4" s="268" t="s">
        <v>221</v>
      </c>
      <c r="R4" s="252" t="s">
        <v>33</v>
      </c>
      <c r="S4" s="253"/>
      <c r="T4" s="253"/>
      <c r="U4" s="253"/>
      <c r="V4" s="253"/>
      <c r="W4" s="254"/>
      <c r="X4" s="290" t="s">
        <v>34</v>
      </c>
      <c r="Y4" s="290" t="s">
        <v>35</v>
      </c>
      <c r="Z4" s="252" t="s">
        <v>36</v>
      </c>
      <c r="AA4" s="253"/>
      <c r="AB4" s="253"/>
      <c r="AC4" s="253"/>
      <c r="AD4" s="253"/>
      <c r="AE4" s="253"/>
      <c r="AF4" s="254"/>
      <c r="AG4" s="255" t="s">
        <v>25</v>
      </c>
    </row>
    <row r="5" spans="1:33" ht="24" customHeight="1" x14ac:dyDescent="0.2">
      <c r="A5" s="275"/>
      <c r="B5" s="278"/>
      <c r="C5" s="263"/>
      <c r="D5" s="282"/>
      <c r="E5" s="263"/>
      <c r="F5" s="285"/>
      <c r="G5" s="250"/>
      <c r="H5" s="288"/>
      <c r="I5" s="250"/>
      <c r="J5" s="288"/>
      <c r="K5" s="278"/>
      <c r="L5" s="293"/>
      <c r="M5" s="293"/>
      <c r="N5" s="266"/>
      <c r="O5" s="266"/>
      <c r="P5" s="266"/>
      <c r="Q5" s="269"/>
      <c r="R5" s="271" t="s">
        <v>37</v>
      </c>
      <c r="S5" s="272"/>
      <c r="T5" s="271" t="s">
        <v>38</v>
      </c>
      <c r="U5" s="272"/>
      <c r="V5" s="271" t="s">
        <v>39</v>
      </c>
      <c r="W5" s="272"/>
      <c r="X5" s="291"/>
      <c r="Y5" s="291"/>
      <c r="Z5" s="258" t="s">
        <v>40</v>
      </c>
      <c r="AA5" s="259"/>
      <c r="AB5" s="259"/>
      <c r="AC5" s="260"/>
      <c r="AD5" s="261" t="s">
        <v>41</v>
      </c>
      <c r="AE5" s="261" t="s">
        <v>42</v>
      </c>
      <c r="AF5" s="263" t="s">
        <v>43</v>
      </c>
      <c r="AG5" s="256"/>
    </row>
    <row r="6" spans="1:33" ht="31.5" customHeight="1" x14ac:dyDescent="0.2">
      <c r="A6" s="276"/>
      <c r="B6" s="279"/>
      <c r="C6" s="264"/>
      <c r="D6" s="283"/>
      <c r="E6" s="264"/>
      <c r="F6" s="286"/>
      <c r="G6" s="251"/>
      <c r="H6" s="289"/>
      <c r="I6" s="251"/>
      <c r="J6" s="289"/>
      <c r="K6" s="279"/>
      <c r="L6" s="294"/>
      <c r="M6" s="294"/>
      <c r="N6" s="267"/>
      <c r="O6" s="267"/>
      <c r="P6" s="267"/>
      <c r="Q6" s="270"/>
      <c r="R6" s="56" t="s">
        <v>44</v>
      </c>
      <c r="S6" s="56" t="s">
        <v>45</v>
      </c>
      <c r="T6" s="56" t="s">
        <v>44</v>
      </c>
      <c r="U6" s="56" t="s">
        <v>45</v>
      </c>
      <c r="V6" s="56" t="s">
        <v>44</v>
      </c>
      <c r="W6" s="56" t="s">
        <v>45</v>
      </c>
      <c r="X6" s="292"/>
      <c r="Y6" s="292"/>
      <c r="Z6" s="57" t="s">
        <v>149</v>
      </c>
      <c r="AA6" s="58" t="s">
        <v>150</v>
      </c>
      <c r="AB6" s="58" t="s">
        <v>185</v>
      </c>
      <c r="AC6" s="58" t="s">
        <v>186</v>
      </c>
      <c r="AD6" s="262"/>
      <c r="AE6" s="262"/>
      <c r="AF6" s="264"/>
      <c r="AG6" s="257"/>
    </row>
    <row r="7" spans="1:33" ht="13.5" customHeight="1" x14ac:dyDescent="0.2">
      <c r="A7" s="170"/>
      <c r="B7" s="171"/>
      <c r="C7" s="171"/>
      <c r="D7" s="180" t="s">
        <v>46</v>
      </c>
      <c r="E7" s="180" t="s">
        <v>1</v>
      </c>
      <c r="F7" s="181" t="s">
        <v>1</v>
      </c>
      <c r="G7" s="182" t="s">
        <v>152</v>
      </c>
      <c r="H7" s="183" t="s">
        <v>152</v>
      </c>
      <c r="I7" s="184" t="s">
        <v>152</v>
      </c>
      <c r="J7" s="185" t="s">
        <v>152</v>
      </c>
      <c r="K7" s="186" t="s">
        <v>187</v>
      </c>
      <c r="L7" s="185" t="s">
        <v>187</v>
      </c>
      <c r="M7" s="185" t="s">
        <v>187</v>
      </c>
      <c r="N7" s="185" t="s">
        <v>187</v>
      </c>
      <c r="O7" s="185" t="s">
        <v>187</v>
      </c>
      <c r="P7" s="185" t="s">
        <v>187</v>
      </c>
      <c r="Q7" s="186"/>
      <c r="R7" s="180" t="s">
        <v>1</v>
      </c>
      <c r="S7" s="180" t="s">
        <v>1</v>
      </c>
      <c r="T7" s="180" t="s">
        <v>1</v>
      </c>
      <c r="U7" s="180" t="s">
        <v>1</v>
      </c>
      <c r="V7" s="180" t="s">
        <v>1</v>
      </c>
      <c r="W7" s="180" t="s">
        <v>1</v>
      </c>
      <c r="X7" s="180"/>
      <c r="Y7" s="180"/>
      <c r="Z7" s="180" t="s">
        <v>1</v>
      </c>
      <c r="AA7" s="186" t="s">
        <v>151</v>
      </c>
      <c r="AB7" s="186" t="s">
        <v>152</v>
      </c>
      <c r="AC7" s="180" t="s">
        <v>152</v>
      </c>
      <c r="AD7" s="186" t="s">
        <v>47</v>
      </c>
      <c r="AE7" s="180" t="s">
        <v>48</v>
      </c>
      <c r="AF7" s="180"/>
      <c r="AG7" s="169"/>
    </row>
    <row r="8" spans="1:33" ht="60" customHeight="1" x14ac:dyDescent="0.2">
      <c r="A8" s="168"/>
      <c r="B8" s="217">
        <f>'所要額調書(別紙1)'!B9</f>
        <v>0</v>
      </c>
      <c r="C8" s="61"/>
      <c r="D8" s="168"/>
      <c r="E8" s="61"/>
      <c r="F8" s="62"/>
      <c r="G8" s="63"/>
      <c r="H8" s="64"/>
      <c r="I8" s="63"/>
      <c r="J8" s="177"/>
      <c r="K8" s="65"/>
      <c r="L8" s="66"/>
      <c r="M8" s="66"/>
      <c r="N8" s="66"/>
      <c r="O8" s="66"/>
      <c r="P8" s="66"/>
      <c r="Q8" s="178"/>
      <c r="R8" s="168"/>
      <c r="S8" s="168"/>
      <c r="T8" s="168"/>
      <c r="U8" s="168"/>
      <c r="V8" s="168"/>
      <c r="W8" s="168"/>
      <c r="X8" s="179"/>
      <c r="Y8" s="179"/>
      <c r="Z8" s="168">
        <f>SUM(AA8:AC8)</f>
        <v>0</v>
      </c>
      <c r="AA8" s="168"/>
      <c r="AB8" s="168"/>
      <c r="AC8" s="67"/>
      <c r="AD8" s="168"/>
      <c r="AE8" s="168"/>
      <c r="AF8" s="168"/>
      <c r="AG8" s="168"/>
    </row>
    <row r="9" spans="1:33" ht="30" customHeight="1" x14ac:dyDescent="0.2">
      <c r="A9" s="76"/>
      <c r="B9" s="76"/>
      <c r="C9" s="76"/>
      <c r="D9" s="76"/>
      <c r="E9" s="76"/>
      <c r="F9" s="116"/>
      <c r="G9" s="116"/>
      <c r="H9" s="116"/>
      <c r="I9" s="116"/>
      <c r="J9" s="116"/>
      <c r="K9" s="117"/>
      <c r="L9" s="118"/>
      <c r="M9" s="118"/>
      <c r="N9" s="118"/>
      <c r="O9" s="118"/>
      <c r="P9" s="118"/>
      <c r="Q9" s="119"/>
      <c r="R9" s="76"/>
      <c r="S9" s="76"/>
      <c r="T9" s="76"/>
      <c r="U9" s="76"/>
      <c r="V9" s="76"/>
      <c r="W9" s="76"/>
      <c r="X9" s="120"/>
      <c r="Y9" s="120"/>
      <c r="Z9" s="252" t="s">
        <v>238</v>
      </c>
      <c r="AA9" s="253"/>
      <c r="AB9" s="253"/>
      <c r="AC9" s="253"/>
      <c r="AD9" s="253"/>
      <c r="AE9" s="253"/>
      <c r="AF9" s="254"/>
      <c r="AG9" s="255" t="s">
        <v>25</v>
      </c>
    </row>
    <row r="10" spans="1:33" x14ac:dyDescent="0.2">
      <c r="A10" s="54" t="s">
        <v>168</v>
      </c>
      <c r="Z10" s="258" t="s">
        <v>239</v>
      </c>
      <c r="AA10" s="259"/>
      <c r="AB10" s="259"/>
      <c r="AC10" s="260"/>
      <c r="AD10" s="261" t="s">
        <v>41</v>
      </c>
      <c r="AE10" s="261" t="s">
        <v>42</v>
      </c>
      <c r="AF10" s="263" t="s">
        <v>240</v>
      </c>
      <c r="AG10" s="256"/>
    </row>
    <row r="11" spans="1:33" ht="25.5" x14ac:dyDescent="0.2">
      <c r="A11" s="54" t="s">
        <v>226</v>
      </c>
      <c r="Z11" s="57" t="s">
        <v>149</v>
      </c>
      <c r="AA11" s="58" t="s">
        <v>150</v>
      </c>
      <c r="AB11" s="58" t="s">
        <v>185</v>
      </c>
      <c r="AC11" s="58" t="s">
        <v>186</v>
      </c>
      <c r="AD11" s="262"/>
      <c r="AE11" s="262"/>
      <c r="AF11" s="264"/>
      <c r="AG11" s="257"/>
    </row>
    <row r="12" spans="1:33" x14ac:dyDescent="0.2">
      <c r="A12" s="54" t="s">
        <v>169</v>
      </c>
      <c r="Z12" s="180" t="s">
        <v>1</v>
      </c>
      <c r="AA12" s="186" t="s">
        <v>151</v>
      </c>
      <c r="AB12" s="186" t="s">
        <v>152</v>
      </c>
      <c r="AC12" s="180" t="s">
        <v>152</v>
      </c>
      <c r="AD12" s="186" t="s">
        <v>47</v>
      </c>
      <c r="AE12" s="180" t="s">
        <v>48</v>
      </c>
      <c r="AF12" s="180"/>
      <c r="AG12" s="169"/>
    </row>
    <row r="13" spans="1:33" s="70" customFormat="1" x14ac:dyDescent="0.2">
      <c r="A13" s="55" t="s">
        <v>170</v>
      </c>
      <c r="B13" s="55"/>
      <c r="C13" s="55"/>
      <c r="D13" s="55"/>
      <c r="E13" s="55"/>
      <c r="F13" s="55"/>
      <c r="G13" s="55"/>
      <c r="H13" s="55"/>
      <c r="I13" s="55"/>
      <c r="J13" s="55"/>
      <c r="K13" s="55"/>
      <c r="L13" s="55"/>
      <c r="M13" s="55"/>
      <c r="N13" s="55"/>
      <c r="O13" s="55"/>
      <c r="P13" s="55"/>
      <c r="Q13" s="55"/>
      <c r="R13" s="55"/>
      <c r="S13" s="55"/>
      <c r="T13" s="55"/>
      <c r="U13" s="55"/>
      <c r="V13" s="55"/>
      <c r="W13" s="55"/>
      <c r="X13" s="55"/>
      <c r="Y13" s="55"/>
      <c r="Z13" s="247">
        <f>SUM(AA13:AC16)</f>
        <v>0</v>
      </c>
      <c r="AA13" s="247"/>
      <c r="AB13" s="247"/>
      <c r="AC13" s="247"/>
      <c r="AD13" s="247"/>
      <c r="AE13" s="247"/>
      <c r="AF13" s="247"/>
      <c r="AG13" s="247"/>
    </row>
    <row r="14" spans="1:33" s="70" customFormat="1" x14ac:dyDescent="0.2">
      <c r="A14" s="55" t="s">
        <v>171</v>
      </c>
      <c r="B14" s="55"/>
      <c r="C14" s="55"/>
      <c r="D14" s="55"/>
      <c r="E14" s="55"/>
      <c r="F14" s="55"/>
      <c r="G14" s="55"/>
      <c r="H14" s="55"/>
      <c r="I14" s="55"/>
      <c r="J14" s="55"/>
      <c r="K14" s="55"/>
      <c r="L14" s="55"/>
      <c r="M14" s="55"/>
      <c r="N14" s="55"/>
      <c r="O14" s="55"/>
      <c r="P14" s="55"/>
      <c r="Q14" s="55"/>
      <c r="R14" s="55"/>
      <c r="S14" s="55"/>
      <c r="T14" s="55"/>
      <c r="U14" s="55"/>
      <c r="V14" s="55"/>
      <c r="W14" s="55"/>
      <c r="X14" s="55"/>
      <c r="Y14" s="55"/>
      <c r="Z14" s="248"/>
      <c r="AA14" s="248"/>
      <c r="AB14" s="248"/>
      <c r="AC14" s="248"/>
      <c r="AD14" s="248"/>
      <c r="AE14" s="248"/>
      <c r="AF14" s="248"/>
      <c r="AG14" s="248"/>
    </row>
    <row r="15" spans="1:33" s="70" customFormat="1" x14ac:dyDescent="0.2">
      <c r="A15" s="55" t="s">
        <v>172</v>
      </c>
      <c r="B15" s="55"/>
      <c r="C15" s="55"/>
      <c r="D15" s="55"/>
      <c r="E15" s="55"/>
      <c r="F15" s="55"/>
      <c r="G15" s="55"/>
      <c r="H15" s="55"/>
      <c r="I15" s="55"/>
      <c r="J15" s="55"/>
      <c r="K15" s="55"/>
      <c r="L15" s="55"/>
      <c r="M15" s="55"/>
      <c r="N15" s="55"/>
      <c r="O15" s="55"/>
      <c r="P15" s="55"/>
      <c r="Q15" s="55"/>
      <c r="R15" s="55"/>
      <c r="S15" s="55"/>
      <c r="T15" s="55"/>
      <c r="U15" s="55"/>
      <c r="V15" s="55"/>
      <c r="W15" s="55"/>
      <c r="X15" s="55"/>
      <c r="Y15" s="55"/>
      <c r="Z15" s="248"/>
      <c r="AA15" s="248"/>
      <c r="AB15" s="248"/>
      <c r="AC15" s="248"/>
      <c r="AD15" s="248"/>
      <c r="AE15" s="248"/>
      <c r="AF15" s="248"/>
      <c r="AG15" s="248"/>
    </row>
    <row r="16" spans="1:33" s="70" customFormat="1" x14ac:dyDescent="0.2">
      <c r="A16" s="55" t="s">
        <v>173</v>
      </c>
      <c r="B16" s="55"/>
      <c r="C16" s="55"/>
      <c r="D16" s="55"/>
      <c r="E16" s="55"/>
      <c r="F16" s="55"/>
      <c r="G16" s="55"/>
      <c r="H16" s="55"/>
      <c r="I16" s="55"/>
      <c r="J16" s="55"/>
      <c r="K16" s="55"/>
      <c r="L16" s="55"/>
      <c r="M16" s="55"/>
      <c r="N16" s="55"/>
      <c r="O16" s="55"/>
      <c r="P16" s="55"/>
      <c r="Q16" s="55"/>
      <c r="R16" s="55"/>
      <c r="S16" s="55"/>
      <c r="T16" s="55"/>
      <c r="U16" s="55"/>
      <c r="V16" s="55"/>
      <c r="W16" s="55"/>
      <c r="X16" s="55"/>
      <c r="Y16" s="55"/>
      <c r="Z16" s="248"/>
      <c r="AA16" s="248"/>
      <c r="AB16" s="248"/>
      <c r="AC16" s="248"/>
      <c r="AD16" s="248"/>
      <c r="AE16" s="248"/>
      <c r="AF16" s="248"/>
      <c r="AG16" s="248"/>
    </row>
    <row r="17" spans="1:37" s="55" customFormat="1" x14ac:dyDescent="0.2">
      <c r="A17" s="55" t="s">
        <v>188</v>
      </c>
    </row>
    <row r="18" spans="1:37" s="69" customFormat="1" x14ac:dyDescent="0.2">
      <c r="A18" s="55" t="s">
        <v>189</v>
      </c>
      <c r="AJ18" s="55"/>
      <c r="AK18" s="55"/>
    </row>
    <row r="19" spans="1:37" s="69" customFormat="1" x14ac:dyDescent="0.2">
      <c r="A19" s="55"/>
      <c r="B19" s="69" t="s">
        <v>190</v>
      </c>
      <c r="AJ19" s="55"/>
      <c r="AK19" s="55"/>
    </row>
    <row r="20" spans="1:37" s="69" customFormat="1" x14ac:dyDescent="0.2">
      <c r="A20" s="55"/>
      <c r="B20" s="69" t="s">
        <v>191</v>
      </c>
      <c r="AJ20" s="55"/>
    </row>
    <row r="21" spans="1:37" s="69" customFormat="1" x14ac:dyDescent="0.2">
      <c r="A21" s="55" t="s">
        <v>213</v>
      </c>
      <c r="AJ21" s="55"/>
    </row>
    <row r="22" spans="1:37" s="69" customFormat="1" x14ac:dyDescent="0.2">
      <c r="A22" s="55" t="s">
        <v>192</v>
      </c>
      <c r="AJ22" s="55"/>
    </row>
    <row r="23" spans="1:37" s="69" customFormat="1" x14ac:dyDescent="0.2">
      <c r="A23" s="55"/>
      <c r="B23" s="69" t="s">
        <v>193</v>
      </c>
      <c r="AJ23" s="55"/>
    </row>
    <row r="24" spans="1:37" s="69" customFormat="1" x14ac:dyDescent="0.2">
      <c r="A24" s="55"/>
      <c r="B24" s="69" t="s">
        <v>214</v>
      </c>
      <c r="AJ24" s="55"/>
    </row>
    <row r="25" spans="1:37" s="69" customFormat="1" x14ac:dyDescent="0.2">
      <c r="A25" s="55" t="s">
        <v>227</v>
      </c>
      <c r="AJ25" s="55"/>
    </row>
    <row r="26" spans="1:37" s="68" customFormat="1" x14ac:dyDescent="0.2">
      <c r="A26" s="54" t="s">
        <v>228</v>
      </c>
      <c r="F26" s="69"/>
      <c r="G26" s="69"/>
      <c r="H26" s="69"/>
      <c r="I26" s="69"/>
      <c r="J26" s="69"/>
      <c r="L26" s="69"/>
      <c r="M26" s="69"/>
      <c r="N26" s="69"/>
      <c r="O26" s="69"/>
      <c r="P26" s="69"/>
      <c r="AJ26" s="54"/>
    </row>
    <row r="27" spans="1:37" s="68" customFormat="1" x14ac:dyDescent="0.2">
      <c r="A27" s="54" t="s">
        <v>229</v>
      </c>
      <c r="F27" s="69"/>
      <c r="G27" s="69"/>
      <c r="H27" s="69"/>
      <c r="I27" s="69"/>
      <c r="J27" s="69"/>
      <c r="L27" s="69"/>
      <c r="M27" s="69"/>
      <c r="N27" s="69"/>
      <c r="O27" s="69"/>
      <c r="P27" s="69"/>
      <c r="AJ27" s="54"/>
    </row>
    <row r="28" spans="1:37" s="68" customFormat="1" x14ac:dyDescent="0.2">
      <c r="A28" s="54" t="s">
        <v>230</v>
      </c>
      <c r="F28" s="69"/>
      <c r="G28" s="69"/>
      <c r="H28" s="69"/>
      <c r="I28" s="69"/>
      <c r="J28" s="69"/>
      <c r="L28" s="69"/>
      <c r="M28" s="69"/>
      <c r="N28" s="69"/>
      <c r="O28" s="69"/>
      <c r="P28" s="69"/>
    </row>
    <row r="29" spans="1:37" s="68" customFormat="1" x14ac:dyDescent="0.2">
      <c r="A29" s="54" t="s">
        <v>245</v>
      </c>
      <c r="F29" s="69"/>
      <c r="G29" s="69"/>
      <c r="H29" s="69"/>
      <c r="I29" s="69"/>
      <c r="J29" s="69"/>
      <c r="L29" s="69"/>
      <c r="M29" s="69"/>
      <c r="N29" s="69"/>
      <c r="O29" s="69"/>
      <c r="P29" s="69"/>
    </row>
    <row r="30" spans="1:37" s="68" customFormat="1" ht="11" x14ac:dyDescent="0.2">
      <c r="F30" s="69"/>
      <c r="G30" s="69"/>
      <c r="H30" s="69"/>
      <c r="I30" s="69"/>
      <c r="J30" s="69"/>
      <c r="L30" s="69"/>
      <c r="M30" s="69"/>
      <c r="N30" s="69"/>
      <c r="O30" s="69"/>
      <c r="P30" s="69"/>
    </row>
    <row r="31" spans="1:37" s="68" customFormat="1" ht="11" x14ac:dyDescent="0.2">
      <c r="F31" s="69"/>
      <c r="G31" s="69"/>
      <c r="H31" s="69"/>
      <c r="I31" s="69"/>
      <c r="J31" s="69"/>
      <c r="L31" s="69"/>
      <c r="M31" s="69"/>
      <c r="N31" s="69"/>
      <c r="O31" s="69"/>
      <c r="P31" s="69"/>
    </row>
    <row r="32" spans="1:37" s="68" customFormat="1" ht="11" x14ac:dyDescent="0.2">
      <c r="F32" s="69"/>
      <c r="G32" s="69"/>
      <c r="H32" s="69"/>
      <c r="I32" s="69"/>
      <c r="J32" s="69"/>
      <c r="L32" s="69"/>
      <c r="M32" s="69"/>
      <c r="N32" s="69"/>
      <c r="O32" s="69"/>
      <c r="P32" s="69"/>
    </row>
    <row r="33" spans="1:37" s="68" customFormat="1" ht="11" x14ac:dyDescent="0.2">
      <c r="F33" s="69"/>
      <c r="G33" s="69"/>
      <c r="H33" s="69"/>
      <c r="I33" s="69"/>
      <c r="J33" s="69"/>
      <c r="L33" s="69"/>
      <c r="M33" s="69"/>
      <c r="N33" s="69"/>
      <c r="O33" s="69"/>
      <c r="P33" s="69"/>
    </row>
    <row r="34" spans="1:37" s="68" customFormat="1" ht="11" x14ac:dyDescent="0.2">
      <c r="F34" s="69"/>
      <c r="G34" s="69"/>
      <c r="H34" s="69"/>
      <c r="I34" s="69"/>
      <c r="J34" s="69"/>
      <c r="L34" s="69"/>
      <c r="M34" s="69"/>
      <c r="N34" s="69"/>
      <c r="O34" s="69"/>
      <c r="P34" s="69"/>
    </row>
    <row r="35" spans="1:37" s="68" customFormat="1" x14ac:dyDescent="0.2">
      <c r="A35" s="78" t="s">
        <v>212</v>
      </c>
      <c r="F35" s="69"/>
      <c r="G35" s="69"/>
      <c r="H35" s="69"/>
      <c r="I35" s="69"/>
      <c r="J35" s="69"/>
      <c r="L35" s="69"/>
      <c r="M35" s="69"/>
      <c r="N35" s="69"/>
      <c r="O35" s="69"/>
      <c r="P35" s="69"/>
    </row>
    <row r="36" spans="1:37" ht="13.5" customHeight="1" x14ac:dyDescent="0.2">
      <c r="A36" s="274" t="s">
        <v>174</v>
      </c>
      <c r="B36" s="277" t="s">
        <v>175</v>
      </c>
      <c r="C36" s="280" t="s">
        <v>29</v>
      </c>
      <c r="D36" s="281" t="s">
        <v>30</v>
      </c>
      <c r="E36" s="280" t="s">
        <v>176</v>
      </c>
      <c r="F36" s="284" t="s">
        <v>177</v>
      </c>
      <c r="G36" s="249" t="s">
        <v>178</v>
      </c>
      <c r="H36" s="287" t="s">
        <v>179</v>
      </c>
      <c r="I36" s="249" t="s">
        <v>180</v>
      </c>
      <c r="J36" s="287" t="s">
        <v>179</v>
      </c>
      <c r="K36" s="280" t="s">
        <v>31</v>
      </c>
      <c r="L36" s="284" t="s">
        <v>181</v>
      </c>
      <c r="M36" s="284" t="s">
        <v>182</v>
      </c>
      <c r="N36" s="265" t="s">
        <v>32</v>
      </c>
      <c r="O36" s="265" t="s">
        <v>183</v>
      </c>
      <c r="P36" s="265" t="s">
        <v>184</v>
      </c>
      <c r="Q36" s="268" t="s">
        <v>221</v>
      </c>
      <c r="R36" s="252" t="s">
        <v>33</v>
      </c>
      <c r="S36" s="253"/>
      <c r="T36" s="253"/>
      <c r="U36" s="253"/>
      <c r="V36" s="253"/>
      <c r="W36" s="254"/>
      <c r="X36" s="290" t="s">
        <v>34</v>
      </c>
      <c r="Y36" s="290" t="s">
        <v>35</v>
      </c>
      <c r="Z36" s="252" t="s">
        <v>36</v>
      </c>
      <c r="AA36" s="253"/>
      <c r="AB36" s="253"/>
      <c r="AC36" s="253"/>
      <c r="AD36" s="253"/>
      <c r="AE36" s="253"/>
      <c r="AF36" s="254"/>
      <c r="AG36" s="255" t="s">
        <v>25</v>
      </c>
    </row>
    <row r="37" spans="1:37" ht="24" customHeight="1" x14ac:dyDescent="0.2">
      <c r="A37" s="275"/>
      <c r="B37" s="278"/>
      <c r="C37" s="263"/>
      <c r="D37" s="282"/>
      <c r="E37" s="263"/>
      <c r="F37" s="285"/>
      <c r="G37" s="250"/>
      <c r="H37" s="288"/>
      <c r="I37" s="250"/>
      <c r="J37" s="288"/>
      <c r="K37" s="278"/>
      <c r="L37" s="293"/>
      <c r="M37" s="293"/>
      <c r="N37" s="266"/>
      <c r="O37" s="266"/>
      <c r="P37" s="266"/>
      <c r="Q37" s="269"/>
      <c r="R37" s="271" t="s">
        <v>37</v>
      </c>
      <c r="S37" s="272"/>
      <c r="T37" s="271" t="s">
        <v>38</v>
      </c>
      <c r="U37" s="272"/>
      <c r="V37" s="271" t="s">
        <v>39</v>
      </c>
      <c r="W37" s="272"/>
      <c r="X37" s="291"/>
      <c r="Y37" s="291"/>
      <c r="Z37" s="258" t="s">
        <v>40</v>
      </c>
      <c r="AA37" s="259"/>
      <c r="AB37" s="259"/>
      <c r="AC37" s="260"/>
      <c r="AD37" s="261" t="s">
        <v>41</v>
      </c>
      <c r="AE37" s="261" t="s">
        <v>42</v>
      </c>
      <c r="AF37" s="263" t="s">
        <v>43</v>
      </c>
      <c r="AG37" s="256"/>
    </row>
    <row r="38" spans="1:37" ht="31.5" customHeight="1" x14ac:dyDescent="0.2">
      <c r="A38" s="276"/>
      <c r="B38" s="279"/>
      <c r="C38" s="264"/>
      <c r="D38" s="283"/>
      <c r="E38" s="264"/>
      <c r="F38" s="286"/>
      <c r="G38" s="251"/>
      <c r="H38" s="289"/>
      <c r="I38" s="251"/>
      <c r="J38" s="289"/>
      <c r="K38" s="279"/>
      <c r="L38" s="294"/>
      <c r="M38" s="294"/>
      <c r="N38" s="267"/>
      <c r="O38" s="267"/>
      <c r="P38" s="267"/>
      <c r="Q38" s="270"/>
      <c r="R38" s="56" t="s">
        <v>44</v>
      </c>
      <c r="S38" s="56" t="s">
        <v>45</v>
      </c>
      <c r="T38" s="56" t="s">
        <v>44</v>
      </c>
      <c r="U38" s="56" t="s">
        <v>45</v>
      </c>
      <c r="V38" s="56" t="s">
        <v>44</v>
      </c>
      <c r="W38" s="56" t="s">
        <v>45</v>
      </c>
      <c r="X38" s="292"/>
      <c r="Y38" s="292"/>
      <c r="Z38" s="57" t="s">
        <v>149</v>
      </c>
      <c r="AA38" s="58" t="s">
        <v>150</v>
      </c>
      <c r="AB38" s="58" t="s">
        <v>185</v>
      </c>
      <c r="AC38" s="58" t="s">
        <v>186</v>
      </c>
      <c r="AD38" s="262"/>
      <c r="AE38" s="262"/>
      <c r="AF38" s="264"/>
      <c r="AG38" s="257"/>
    </row>
    <row r="39" spans="1:37" ht="13.5" customHeight="1" x14ac:dyDescent="0.2">
      <c r="A39" s="170"/>
      <c r="B39" s="171"/>
      <c r="C39" s="171"/>
      <c r="D39" s="180" t="s">
        <v>46</v>
      </c>
      <c r="E39" s="180" t="s">
        <v>1</v>
      </c>
      <c r="F39" s="181" t="s">
        <v>1</v>
      </c>
      <c r="G39" s="182" t="s">
        <v>152</v>
      </c>
      <c r="H39" s="183" t="s">
        <v>152</v>
      </c>
      <c r="I39" s="184" t="s">
        <v>152</v>
      </c>
      <c r="J39" s="185" t="s">
        <v>152</v>
      </c>
      <c r="K39" s="186" t="s">
        <v>187</v>
      </c>
      <c r="L39" s="185" t="s">
        <v>187</v>
      </c>
      <c r="M39" s="185" t="s">
        <v>187</v>
      </c>
      <c r="N39" s="185" t="s">
        <v>187</v>
      </c>
      <c r="O39" s="185" t="s">
        <v>187</v>
      </c>
      <c r="P39" s="185" t="s">
        <v>187</v>
      </c>
      <c r="Q39" s="186"/>
      <c r="R39" s="180" t="s">
        <v>1</v>
      </c>
      <c r="S39" s="180" t="s">
        <v>1</v>
      </c>
      <c r="T39" s="180" t="s">
        <v>1</v>
      </c>
      <c r="U39" s="180" t="s">
        <v>1</v>
      </c>
      <c r="V39" s="180" t="s">
        <v>1</v>
      </c>
      <c r="W39" s="180" t="s">
        <v>1</v>
      </c>
      <c r="X39" s="180"/>
      <c r="Y39" s="180"/>
      <c r="Z39" s="180" t="s">
        <v>1</v>
      </c>
      <c r="AA39" s="186" t="s">
        <v>151</v>
      </c>
      <c r="AB39" s="186" t="s">
        <v>152</v>
      </c>
      <c r="AC39" s="180" t="s">
        <v>152</v>
      </c>
      <c r="AD39" s="186" t="s">
        <v>47</v>
      </c>
      <c r="AE39" s="180" t="s">
        <v>48</v>
      </c>
      <c r="AF39" s="180"/>
      <c r="AG39" s="169"/>
    </row>
    <row r="40" spans="1:37" ht="60" customHeight="1" x14ac:dyDescent="0.2">
      <c r="A40" s="103" t="s">
        <v>2</v>
      </c>
      <c r="B40" s="103" t="s">
        <v>91</v>
      </c>
      <c r="C40" s="103" t="s">
        <v>204</v>
      </c>
      <c r="D40" s="103">
        <v>100</v>
      </c>
      <c r="E40" s="103">
        <v>80</v>
      </c>
      <c r="F40" s="104">
        <v>10</v>
      </c>
      <c r="G40" s="105">
        <v>1</v>
      </c>
      <c r="H40" s="106"/>
      <c r="I40" s="105">
        <v>2</v>
      </c>
      <c r="J40" s="187">
        <v>2</v>
      </c>
      <c r="K40" s="107">
        <v>5</v>
      </c>
      <c r="L40" s="108">
        <v>0</v>
      </c>
      <c r="M40" s="108">
        <v>1</v>
      </c>
      <c r="N40" s="108">
        <v>8</v>
      </c>
      <c r="O40" s="108">
        <v>30</v>
      </c>
      <c r="P40" s="108">
        <v>0</v>
      </c>
      <c r="Q40" s="188" t="s">
        <v>49</v>
      </c>
      <c r="R40" s="103"/>
      <c r="S40" s="103">
        <v>1</v>
      </c>
      <c r="T40" s="103"/>
      <c r="U40" s="103">
        <v>5</v>
      </c>
      <c r="V40" s="103"/>
      <c r="W40" s="103">
        <v>10</v>
      </c>
      <c r="X40" s="189" t="s">
        <v>49</v>
      </c>
      <c r="Y40" s="189" t="s">
        <v>49</v>
      </c>
      <c r="Z40" s="103">
        <f>SUM(AA40:AC40)</f>
        <v>0</v>
      </c>
      <c r="AA40" s="103"/>
      <c r="AB40" s="103"/>
      <c r="AC40" s="109"/>
      <c r="AD40" s="103"/>
      <c r="AE40" s="103"/>
      <c r="AF40" s="103"/>
      <c r="AG40" s="190"/>
    </row>
    <row r="41" spans="1:37" s="68" customFormat="1" ht="11" x14ac:dyDescent="0.2">
      <c r="F41" s="69"/>
      <c r="G41" s="69"/>
      <c r="H41" s="69"/>
      <c r="I41" s="69"/>
      <c r="J41" s="69"/>
      <c r="L41" s="69"/>
      <c r="M41" s="69"/>
      <c r="N41" s="69"/>
      <c r="O41" s="69"/>
      <c r="P41" s="69"/>
    </row>
    <row r="42" spans="1:37" s="68" customFormat="1" ht="11" x14ac:dyDescent="0.2">
      <c r="F42" s="69"/>
      <c r="G42" s="69"/>
      <c r="H42" s="69"/>
      <c r="I42" s="69"/>
      <c r="J42" s="69"/>
      <c r="L42" s="69"/>
      <c r="M42" s="69"/>
      <c r="N42" s="69"/>
      <c r="O42" s="69"/>
      <c r="P42" s="69"/>
    </row>
    <row r="43" spans="1:37" s="68" customFormat="1" x14ac:dyDescent="0.2">
      <c r="F43" s="69"/>
      <c r="G43" s="69"/>
      <c r="H43" s="69"/>
      <c r="I43" s="69"/>
      <c r="J43" s="69"/>
      <c r="L43" s="69"/>
      <c r="M43" s="69"/>
      <c r="N43" s="69"/>
      <c r="O43" s="69"/>
      <c r="P43" s="69"/>
      <c r="AA43" s="71" t="s">
        <v>2</v>
      </c>
      <c r="AB43" s="71" t="s">
        <v>194</v>
      </c>
      <c r="AC43" s="72"/>
      <c r="AD43" s="73" t="s">
        <v>207</v>
      </c>
      <c r="AE43" s="74" t="s">
        <v>49</v>
      </c>
      <c r="AF43" s="71" t="s">
        <v>163</v>
      </c>
    </row>
    <row r="44" spans="1:37" x14ac:dyDescent="0.2">
      <c r="AA44" s="71" t="s">
        <v>155</v>
      </c>
      <c r="AB44" s="71" t="s">
        <v>195</v>
      </c>
      <c r="AC44" s="72"/>
      <c r="AD44" s="73" t="s">
        <v>196</v>
      </c>
      <c r="AE44" s="74" t="s">
        <v>50</v>
      </c>
      <c r="AF44" s="71" t="s">
        <v>164</v>
      </c>
      <c r="AJ44" s="68"/>
      <c r="AK44" s="68"/>
    </row>
    <row r="45" spans="1:37" x14ac:dyDescent="0.2">
      <c r="AA45" s="71" t="s">
        <v>156</v>
      </c>
      <c r="AB45" s="71" t="s">
        <v>197</v>
      </c>
      <c r="AC45" s="72"/>
      <c r="AD45" s="73" t="s">
        <v>198</v>
      </c>
      <c r="AE45" s="75"/>
      <c r="AF45" s="71" t="s">
        <v>165</v>
      </c>
      <c r="AJ45" s="68"/>
    </row>
    <row r="46" spans="1:37" x14ac:dyDescent="0.2">
      <c r="AA46" s="71" t="s">
        <v>157</v>
      </c>
      <c r="AB46" s="71" t="s">
        <v>51</v>
      </c>
      <c r="AC46" s="72"/>
      <c r="AD46" s="73" t="s">
        <v>52</v>
      </c>
      <c r="AE46" s="76"/>
      <c r="AF46" s="71" t="s">
        <v>166</v>
      </c>
      <c r="AJ46" s="68"/>
    </row>
    <row r="47" spans="1:37" x14ac:dyDescent="0.2">
      <c r="AA47" s="71" t="s">
        <v>158</v>
      </c>
      <c r="AB47" s="71" t="s">
        <v>199</v>
      </c>
      <c r="AC47" s="72"/>
      <c r="AD47" s="73" t="s">
        <v>26</v>
      </c>
      <c r="AE47" s="76"/>
      <c r="AF47" s="71" t="s">
        <v>167</v>
      </c>
      <c r="AJ47" s="68"/>
    </row>
    <row r="48" spans="1:37" x14ac:dyDescent="0.2">
      <c r="AB48" s="61" t="s">
        <v>200</v>
      </c>
      <c r="AC48" s="59"/>
      <c r="AD48" s="73" t="s">
        <v>27</v>
      </c>
      <c r="AF48" s="71" t="s">
        <v>27</v>
      </c>
      <c r="AJ48" s="68"/>
    </row>
    <row r="49" spans="28:36" x14ac:dyDescent="0.2">
      <c r="AB49" s="71" t="s">
        <v>53</v>
      </c>
      <c r="AC49" s="60"/>
      <c r="AJ49" s="68"/>
    </row>
    <row r="50" spans="28:36" x14ac:dyDescent="0.2">
      <c r="AB50" s="71" t="s">
        <v>201</v>
      </c>
      <c r="AJ50" s="68"/>
    </row>
    <row r="51" spans="28:36" x14ac:dyDescent="0.2">
      <c r="AB51" s="71" t="s">
        <v>231</v>
      </c>
      <c r="AJ51" s="68"/>
    </row>
    <row r="52" spans="28:36" x14ac:dyDescent="0.2">
      <c r="AB52" s="71" t="s">
        <v>232</v>
      </c>
      <c r="AJ52" s="68"/>
    </row>
    <row r="53" spans="28:36" x14ac:dyDescent="0.2">
      <c r="AB53" s="71" t="s">
        <v>202</v>
      </c>
    </row>
    <row r="54" spans="28:36" x14ac:dyDescent="0.2">
      <c r="AB54" s="71" t="s">
        <v>203</v>
      </c>
    </row>
    <row r="55" spans="28:36" x14ac:dyDescent="0.2">
      <c r="AB55" s="71" t="s">
        <v>204</v>
      </c>
    </row>
    <row r="56" spans="28:36" x14ac:dyDescent="0.2">
      <c r="AB56" s="71" t="s">
        <v>205</v>
      </c>
    </row>
    <row r="57" spans="28:36" x14ac:dyDescent="0.2">
      <c r="AB57" s="71" t="s">
        <v>206</v>
      </c>
    </row>
    <row r="58" spans="28:36" x14ac:dyDescent="0.2">
      <c r="AB58" s="71" t="s">
        <v>233</v>
      </c>
    </row>
    <row r="59" spans="28:36" x14ac:dyDescent="0.2">
      <c r="AB59" s="71" t="s">
        <v>234</v>
      </c>
    </row>
    <row r="60" spans="28:36" x14ac:dyDescent="0.2">
      <c r="AB60" s="71" t="s">
        <v>235</v>
      </c>
    </row>
    <row r="61" spans="28:36" x14ac:dyDescent="0.2">
      <c r="AB61" s="71" t="s">
        <v>236</v>
      </c>
    </row>
  </sheetData>
  <mergeCells count="73">
    <mergeCell ref="AG36:AG38"/>
    <mergeCell ref="R37:S37"/>
    <mergeCell ref="T37:U37"/>
    <mergeCell ref="V37:W37"/>
    <mergeCell ref="Z37:AC37"/>
    <mergeCell ref="AD37:AD38"/>
    <mergeCell ref="AE37:AE38"/>
    <mergeCell ref="AF37:AF38"/>
    <mergeCell ref="F36:F38"/>
    <mergeCell ref="G36:G38"/>
    <mergeCell ref="H36:H38"/>
    <mergeCell ref="O36:O38"/>
    <mergeCell ref="P36:P38"/>
    <mergeCell ref="I36:I38"/>
    <mergeCell ref="J36:J38"/>
    <mergeCell ref="K36:K38"/>
    <mergeCell ref="L36:L38"/>
    <mergeCell ref="M36:M38"/>
    <mergeCell ref="A36:A38"/>
    <mergeCell ref="B36:B38"/>
    <mergeCell ref="C36:C38"/>
    <mergeCell ref="D36:D38"/>
    <mergeCell ref="E36:E38"/>
    <mergeCell ref="AD5:AD6"/>
    <mergeCell ref="AE5:AE6"/>
    <mergeCell ref="AF5:AF6"/>
    <mergeCell ref="X4:X6"/>
    <mergeCell ref="N36:N38"/>
    <mergeCell ref="Q36:Q38"/>
    <mergeCell ref="R36:W36"/>
    <mergeCell ref="X36:X38"/>
    <mergeCell ref="Y36:Y38"/>
    <mergeCell ref="Z36:AF36"/>
    <mergeCell ref="AF13:AF16"/>
    <mergeCell ref="A2:AG2"/>
    <mergeCell ref="A4:A6"/>
    <mergeCell ref="B4:B6"/>
    <mergeCell ref="C4:C6"/>
    <mergeCell ref="D4:D6"/>
    <mergeCell ref="E4:E6"/>
    <mergeCell ref="F4:F6"/>
    <mergeCell ref="G4:G6"/>
    <mergeCell ref="H4:H6"/>
    <mergeCell ref="P4:P6"/>
    <mergeCell ref="Y4:Y6"/>
    <mergeCell ref="J4:J6"/>
    <mergeCell ref="K4:K6"/>
    <mergeCell ref="L4:L6"/>
    <mergeCell ref="M4:M6"/>
    <mergeCell ref="N4:N6"/>
    <mergeCell ref="I4:I6"/>
    <mergeCell ref="Z9:AF9"/>
    <mergeCell ref="AG9:AG11"/>
    <mergeCell ref="Z10:AC10"/>
    <mergeCell ref="AD10:AD11"/>
    <mergeCell ref="AE10:AE11"/>
    <mergeCell ref="AF10:AF11"/>
    <mergeCell ref="O4:O6"/>
    <mergeCell ref="Q4:Q6"/>
    <mergeCell ref="R4:W4"/>
    <mergeCell ref="Z4:AF4"/>
    <mergeCell ref="AG4:AG6"/>
    <mergeCell ref="R5:S5"/>
    <mergeCell ref="T5:U5"/>
    <mergeCell ref="V5:W5"/>
    <mergeCell ref="Z5:AC5"/>
    <mergeCell ref="AG13:AG16"/>
    <mergeCell ref="Z13:Z16"/>
    <mergeCell ref="AA13:AA16"/>
    <mergeCell ref="AB13:AB16"/>
    <mergeCell ref="AC13:AC16"/>
    <mergeCell ref="AD13:AD16"/>
    <mergeCell ref="AE13:AE16"/>
  </mergeCells>
  <phoneticPr fontId="21"/>
  <dataValidations disablePrompts="1" count="10">
    <dataValidation type="list" imeMode="halfAlpha" allowBlank="1" showInputMessage="1" showErrorMessage="1" sqref="Q8:Q9 Q40" xr:uid="{00000000-0002-0000-0100-000000000000}">
      <formula1>$AE$43:$AE$44</formula1>
    </dataValidation>
    <dataValidation type="list" allowBlank="1" showInputMessage="1" showErrorMessage="1" sqref="A8:A9 A40" xr:uid="{00000000-0002-0000-0100-000001000000}">
      <formula1>$AA$43:$AA$47</formula1>
    </dataValidation>
    <dataValidation type="whole" imeMode="halfAlpha" operator="greaterThanOrEqual" allowBlank="1" showInputMessage="1" showErrorMessage="1" sqref="E8:J9 E40:J40" xr:uid="{00000000-0002-0000-0100-000002000000}">
      <formula1>1</formula1>
    </dataValidation>
    <dataValidation type="decimal" imeMode="halfAlpha" allowBlank="1" showInputMessage="1" showErrorMessage="1" sqref="K8:P9 K40:P40" xr:uid="{00000000-0002-0000-0100-000003000000}">
      <formula1>0</formula1>
      <formula2>100</formula2>
    </dataValidation>
    <dataValidation type="list" allowBlank="1" showInputMessage="1" showErrorMessage="1" sqref="C40 C9" xr:uid="{00000000-0002-0000-0100-000004000000}">
      <formula1>$AB$43:$AB$58</formula1>
    </dataValidation>
    <dataValidation type="list" allowBlank="1" showInputMessage="1" showErrorMessage="1" sqref="X8:Y9 X40:Y40" xr:uid="{00000000-0002-0000-0100-000005000000}">
      <formula1>$AE$43:$AE$44</formula1>
    </dataValidation>
    <dataValidation type="list" allowBlank="1" showInputMessage="1" showErrorMessage="1" sqref="AF40 AF8" xr:uid="{00000000-0002-0000-0100-000006000000}">
      <formula1>$AF$43:$AF$48</formula1>
    </dataValidation>
    <dataValidation type="whole" imeMode="halfAlpha" operator="greaterThanOrEqual" allowBlank="1" showInputMessage="1" showErrorMessage="1" sqref="R40:W40 D8:D9 R8:W9 Z40:AC40 D40 Z8:AC8 Z13:AC13" xr:uid="{00000000-0002-0000-0100-000007000000}">
      <formula1>0</formula1>
    </dataValidation>
    <dataValidation type="whole" imeMode="halfAlpha" allowBlank="1" showInputMessage="1" showErrorMessage="1" sqref="AD40 AD8 AD13" xr:uid="{00000000-0002-0000-0100-000008000000}">
      <formula1>2</formula1>
      <formula2>12</formula2>
    </dataValidation>
    <dataValidation type="list" allowBlank="1" showInputMessage="1" showErrorMessage="1" sqref="C8" xr:uid="{00000000-0002-0000-0100-000009000000}">
      <formula1>$AB$43:$AB$61</formula1>
    </dataValidation>
  </dataValidations>
  <printOptions horizontalCentered="1" verticalCentered="1"/>
  <pageMargins left="0.19685039370078741" right="0.23622047244094491" top="0.51181102362204722" bottom="0.55118110236220474" header="0.51181102362204722" footer="0.51181102362204722"/>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349DC-5D7C-4318-9C97-10EDC20C8DA8}">
  <sheetPr>
    <pageSetUpPr fitToPage="1"/>
  </sheetPr>
  <dimension ref="A1:H87"/>
  <sheetViews>
    <sheetView showZeros="0" view="pageBreakPreview" zoomScale="90" zoomScaleNormal="100" zoomScaleSheetLayoutView="90" workbookViewId="0">
      <selection activeCell="G76" sqref="G76:H76"/>
    </sheetView>
  </sheetViews>
  <sheetFormatPr defaultColWidth="9" defaultRowHeight="13" x14ac:dyDescent="0.2"/>
  <cols>
    <col min="1" max="1" width="0.81640625" style="3" customWidth="1"/>
    <col min="2" max="2" width="2.08984375" style="3" customWidth="1"/>
    <col min="3" max="3" width="3.08984375" style="3" customWidth="1"/>
    <col min="4" max="4" width="21.1796875" style="3" customWidth="1"/>
    <col min="5" max="5" width="1.54296875" style="3" customWidth="1"/>
    <col min="6" max="6" width="29.36328125" style="3" customWidth="1"/>
    <col min="7" max="7" width="11.08984375" style="3" customWidth="1"/>
    <col min="8" max="8" width="39.36328125" style="3" customWidth="1"/>
    <col min="9" max="16384" width="9" style="3"/>
  </cols>
  <sheetData>
    <row r="1" spans="1:8" x14ac:dyDescent="0.2">
      <c r="A1" s="3" t="s">
        <v>331</v>
      </c>
      <c r="G1" s="298" t="s">
        <v>92</v>
      </c>
      <c r="H1" s="298"/>
    </row>
    <row r="2" spans="1:8" ht="7.5" customHeight="1" x14ac:dyDescent="0.2">
      <c r="G2" s="22"/>
      <c r="H2" s="22"/>
    </row>
    <row r="3" spans="1:8" s="6" customFormat="1" ht="19.5" customHeight="1" x14ac:dyDescent="0.2">
      <c r="G3" s="194" t="s">
        <v>324</v>
      </c>
      <c r="H3" s="195">
        <f>'所要額調書(別紙1)'!B9</f>
        <v>0</v>
      </c>
    </row>
    <row r="4" spans="1:8" s="7" customFormat="1" ht="20.25" customHeight="1" x14ac:dyDescent="0.2">
      <c r="B4" s="299" t="s">
        <v>325</v>
      </c>
      <c r="C4" s="299"/>
      <c r="D4" s="299"/>
      <c r="E4" s="299"/>
      <c r="F4" s="299"/>
      <c r="G4" s="299"/>
      <c r="H4" s="299"/>
    </row>
    <row r="5" spans="1:8" s="6" customFormat="1" ht="23.25" customHeight="1" x14ac:dyDescent="0.2">
      <c r="B5" s="8"/>
      <c r="C5" s="300" t="s">
        <v>0</v>
      </c>
      <c r="D5" s="300"/>
      <c r="E5" s="9"/>
      <c r="F5" s="10" t="s">
        <v>326</v>
      </c>
      <c r="G5" s="301" t="s">
        <v>5</v>
      </c>
      <c r="H5" s="302"/>
    </row>
    <row r="6" spans="1:8" s="6" customFormat="1" ht="18" customHeight="1" x14ac:dyDescent="0.2">
      <c r="B6" s="196"/>
      <c r="C6" s="197"/>
      <c r="D6" s="198"/>
      <c r="E6" s="199"/>
      <c r="F6" s="200"/>
      <c r="G6" s="296"/>
      <c r="H6" s="297"/>
    </row>
    <row r="7" spans="1:8" s="6" customFormat="1" ht="17.399999999999999" customHeight="1" x14ac:dyDescent="0.2">
      <c r="B7" s="303" t="s">
        <v>7</v>
      </c>
      <c r="C7" s="304"/>
      <c r="D7" s="304"/>
      <c r="E7" s="201"/>
      <c r="F7" s="202"/>
      <c r="G7" s="296"/>
      <c r="H7" s="297"/>
    </row>
    <row r="8" spans="1:8" s="6" customFormat="1" ht="17.399999999999999" customHeight="1" x14ac:dyDescent="0.2">
      <c r="B8" s="203"/>
      <c r="C8" s="295" t="s">
        <v>8</v>
      </c>
      <c r="D8" s="295"/>
      <c r="E8" s="201"/>
      <c r="F8" s="204"/>
      <c r="G8" s="296"/>
      <c r="H8" s="297"/>
    </row>
    <row r="9" spans="1:8" s="6" customFormat="1" ht="12.75" customHeight="1" x14ac:dyDescent="0.2">
      <c r="B9" s="203"/>
      <c r="C9" s="205"/>
      <c r="D9" s="206"/>
      <c r="E9" s="201"/>
      <c r="F9" s="202"/>
      <c r="G9" s="296"/>
      <c r="H9" s="297"/>
    </row>
    <row r="10" spans="1:8" s="6" customFormat="1" ht="17.399999999999999" customHeight="1" x14ac:dyDescent="0.2">
      <c r="B10" s="203"/>
      <c r="C10" s="295" t="s">
        <v>9</v>
      </c>
      <c r="D10" s="295"/>
      <c r="E10" s="201"/>
      <c r="F10" s="207">
        <f>SUBTOTAL(9,F12:F16)</f>
        <v>0</v>
      </c>
      <c r="G10" s="296"/>
      <c r="H10" s="297"/>
    </row>
    <row r="11" spans="1:8" s="6" customFormat="1" ht="12.75" customHeight="1" x14ac:dyDescent="0.2">
      <c r="B11" s="203"/>
      <c r="C11" s="205"/>
      <c r="D11" s="206"/>
      <c r="E11" s="201"/>
      <c r="F11" s="202"/>
      <c r="G11" s="296"/>
      <c r="H11" s="297"/>
    </row>
    <row r="12" spans="1:8" s="6" customFormat="1" ht="17.399999999999999" customHeight="1" x14ac:dyDescent="0.2">
      <c r="B12" s="203"/>
      <c r="C12" s="205"/>
      <c r="D12" s="206" t="s">
        <v>10</v>
      </c>
      <c r="E12" s="201"/>
      <c r="F12" s="208"/>
      <c r="G12" s="296"/>
      <c r="H12" s="297"/>
    </row>
    <row r="13" spans="1:8" s="6" customFormat="1" ht="12.75" customHeight="1" x14ac:dyDescent="0.2">
      <c r="B13" s="203"/>
      <c r="C13" s="205"/>
      <c r="D13" s="206"/>
      <c r="E13" s="201"/>
      <c r="F13" s="208"/>
      <c r="G13" s="296"/>
      <c r="H13" s="297"/>
    </row>
    <row r="14" spans="1:8" s="6" customFormat="1" ht="17.399999999999999" customHeight="1" x14ac:dyDescent="0.2">
      <c r="B14" s="203"/>
      <c r="C14" s="205"/>
      <c r="D14" s="206" t="s">
        <v>11</v>
      </c>
      <c r="E14" s="201"/>
      <c r="F14" s="208"/>
      <c r="G14" s="296" t="s">
        <v>327</v>
      </c>
      <c r="H14" s="297"/>
    </row>
    <row r="15" spans="1:8" s="6" customFormat="1" ht="12.75" customHeight="1" x14ac:dyDescent="0.2">
      <c r="B15" s="203"/>
      <c r="C15" s="205"/>
      <c r="D15" s="206"/>
      <c r="E15" s="201"/>
      <c r="F15" s="208"/>
      <c r="G15" s="296"/>
      <c r="H15" s="297"/>
    </row>
    <row r="16" spans="1:8" s="6" customFormat="1" ht="17.399999999999999" customHeight="1" x14ac:dyDescent="0.2">
      <c r="B16" s="203"/>
      <c r="C16" s="205"/>
      <c r="D16" s="206" t="s">
        <v>12</v>
      </c>
      <c r="E16" s="201"/>
      <c r="F16" s="208"/>
      <c r="G16" s="296"/>
      <c r="H16" s="297"/>
    </row>
    <row r="17" spans="2:8" s="6" customFormat="1" ht="12.75" customHeight="1" x14ac:dyDescent="0.2">
      <c r="B17" s="203"/>
      <c r="C17" s="205"/>
      <c r="D17" s="206"/>
      <c r="E17" s="201"/>
      <c r="F17" s="208"/>
      <c r="G17" s="296"/>
      <c r="H17" s="297"/>
    </row>
    <row r="18" spans="2:8" s="6" customFormat="1" ht="17.399999999999999" customHeight="1" x14ac:dyDescent="0.2">
      <c r="B18" s="203"/>
      <c r="C18" s="295" t="s">
        <v>90</v>
      </c>
      <c r="D18" s="295"/>
      <c r="E18" s="201"/>
      <c r="F18" s="208"/>
      <c r="G18" s="296"/>
      <c r="H18" s="297"/>
    </row>
    <row r="19" spans="2:8" s="6" customFormat="1" ht="15" customHeight="1" x14ac:dyDescent="0.2">
      <c r="B19" s="203"/>
      <c r="C19" s="205"/>
      <c r="D19" s="206"/>
      <c r="E19" s="201"/>
      <c r="F19" s="208"/>
      <c r="G19" s="296"/>
      <c r="H19" s="297"/>
    </row>
    <row r="20" spans="2:8" s="6" customFormat="1" ht="17.399999999999999" customHeight="1" x14ac:dyDescent="0.2">
      <c r="B20" s="203"/>
      <c r="C20" s="295" t="s">
        <v>13</v>
      </c>
      <c r="D20" s="295"/>
      <c r="E20" s="201"/>
      <c r="F20" s="208"/>
      <c r="G20" s="296"/>
      <c r="H20" s="297"/>
    </row>
    <row r="21" spans="2:8" s="6" customFormat="1" ht="15" customHeight="1" x14ac:dyDescent="0.2">
      <c r="B21" s="203"/>
      <c r="C21" s="205"/>
      <c r="D21" s="209"/>
      <c r="E21" s="201"/>
      <c r="F21" s="208"/>
      <c r="G21" s="296"/>
      <c r="H21" s="297"/>
    </row>
    <row r="22" spans="2:8" s="6" customFormat="1" ht="17.399999999999999" customHeight="1" x14ac:dyDescent="0.2">
      <c r="B22" s="203"/>
      <c r="C22" s="295" t="s">
        <v>14</v>
      </c>
      <c r="D22" s="295"/>
      <c r="E22" s="201"/>
      <c r="F22" s="207">
        <f>SUBTOTAL(9,F24:F30)</f>
        <v>0</v>
      </c>
      <c r="G22" s="296"/>
      <c r="H22" s="297"/>
    </row>
    <row r="23" spans="2:8" s="6" customFormat="1" ht="15" customHeight="1" x14ac:dyDescent="0.2">
      <c r="B23" s="203"/>
      <c r="C23" s="205"/>
      <c r="D23" s="206"/>
      <c r="E23" s="201"/>
      <c r="F23" s="202"/>
      <c r="G23" s="296"/>
      <c r="H23" s="297"/>
    </row>
    <row r="24" spans="2:8" s="6" customFormat="1" ht="17.399999999999999" customHeight="1" x14ac:dyDescent="0.2">
      <c r="B24" s="203"/>
      <c r="C24" s="205"/>
      <c r="D24" s="206" t="s">
        <v>15</v>
      </c>
      <c r="E24" s="201"/>
      <c r="F24" s="208"/>
      <c r="G24" s="296"/>
      <c r="H24" s="297"/>
    </row>
    <row r="25" spans="2:8" s="6" customFormat="1" ht="15" customHeight="1" x14ac:dyDescent="0.2">
      <c r="B25" s="203"/>
      <c r="C25" s="205"/>
      <c r="D25" s="7"/>
      <c r="E25" s="201"/>
      <c r="F25" s="208"/>
      <c r="G25" s="296"/>
      <c r="H25" s="297"/>
    </row>
    <row r="26" spans="2:8" s="6" customFormat="1" ht="17.399999999999999" customHeight="1" x14ac:dyDescent="0.2">
      <c r="B26" s="203"/>
      <c r="C26" s="205"/>
      <c r="D26" s="206" t="s">
        <v>16</v>
      </c>
      <c r="E26" s="201"/>
      <c r="F26" s="208"/>
      <c r="G26" s="296"/>
      <c r="H26" s="297"/>
    </row>
    <row r="27" spans="2:8" s="6" customFormat="1" ht="15" customHeight="1" x14ac:dyDescent="0.2">
      <c r="B27" s="203"/>
      <c r="C27" s="205"/>
      <c r="D27" s="206"/>
      <c r="E27" s="201"/>
      <c r="F27" s="208"/>
      <c r="G27" s="296"/>
      <c r="H27" s="297"/>
    </row>
    <row r="28" spans="2:8" s="6" customFormat="1" ht="17.399999999999999" customHeight="1" x14ac:dyDescent="0.2">
      <c r="B28" s="203"/>
      <c r="C28" s="205"/>
      <c r="D28" s="206" t="s">
        <v>17</v>
      </c>
      <c r="E28" s="201"/>
      <c r="F28" s="208"/>
      <c r="G28" s="296"/>
      <c r="H28" s="297"/>
    </row>
    <row r="29" spans="2:8" s="6" customFormat="1" ht="15" customHeight="1" x14ac:dyDescent="0.2">
      <c r="B29" s="203"/>
      <c r="C29" s="205"/>
      <c r="D29" s="206"/>
      <c r="E29" s="201"/>
      <c r="F29" s="208"/>
      <c r="G29" s="296"/>
      <c r="H29" s="297"/>
    </row>
    <row r="30" spans="2:8" s="6" customFormat="1" ht="15" customHeight="1" x14ac:dyDescent="0.2">
      <c r="B30" s="203"/>
      <c r="C30" s="205"/>
      <c r="D30" s="206" t="s">
        <v>18</v>
      </c>
      <c r="E30" s="201"/>
      <c r="F30" s="208"/>
      <c r="G30" s="296"/>
      <c r="H30" s="297"/>
    </row>
    <row r="31" spans="2:8" s="6" customFormat="1" ht="15" customHeight="1" x14ac:dyDescent="0.2">
      <c r="B31" s="203"/>
      <c r="C31" s="205"/>
      <c r="D31" s="206"/>
      <c r="E31" s="201"/>
      <c r="F31" s="202"/>
      <c r="G31" s="296"/>
      <c r="H31" s="297"/>
    </row>
    <row r="32" spans="2:8" s="6" customFormat="1" ht="17.25" customHeight="1" x14ac:dyDescent="0.2">
      <c r="B32" s="203"/>
      <c r="C32" s="295" t="s">
        <v>19</v>
      </c>
      <c r="D32" s="295"/>
      <c r="E32" s="201"/>
      <c r="F32" s="207">
        <f>SUBTOTAL(9,F34:F36)</f>
        <v>0</v>
      </c>
      <c r="G32" s="296"/>
      <c r="H32" s="297"/>
    </row>
    <row r="33" spans="2:8" s="6" customFormat="1" ht="17.25" customHeight="1" x14ac:dyDescent="0.2">
      <c r="B33" s="203"/>
      <c r="C33" s="206"/>
      <c r="D33" s="206"/>
      <c r="E33" s="201"/>
      <c r="F33" s="202"/>
      <c r="G33" s="296"/>
      <c r="H33" s="297"/>
    </row>
    <row r="34" spans="2:8" s="6" customFormat="1" ht="17.25" customHeight="1" x14ac:dyDescent="0.2">
      <c r="B34" s="203"/>
      <c r="C34" s="206"/>
      <c r="D34" s="206" t="s">
        <v>20</v>
      </c>
      <c r="E34" s="201"/>
      <c r="F34" s="208"/>
      <c r="G34" s="296"/>
      <c r="H34" s="297"/>
    </row>
    <row r="35" spans="2:8" s="6" customFormat="1" ht="17.25" customHeight="1" x14ac:dyDescent="0.2">
      <c r="B35" s="203"/>
      <c r="C35" s="206"/>
      <c r="D35" s="206"/>
      <c r="E35" s="201"/>
      <c r="F35" s="208"/>
      <c r="G35" s="296"/>
      <c r="H35" s="297"/>
    </row>
    <row r="36" spans="2:8" s="6" customFormat="1" ht="15" customHeight="1" x14ac:dyDescent="0.2">
      <c r="B36" s="203"/>
      <c r="C36" s="205"/>
      <c r="D36" s="206" t="s">
        <v>21</v>
      </c>
      <c r="E36" s="201"/>
      <c r="F36" s="208"/>
      <c r="G36" s="296"/>
      <c r="H36" s="297"/>
    </row>
    <row r="37" spans="2:8" s="6" customFormat="1" ht="15" customHeight="1" x14ac:dyDescent="0.2">
      <c r="B37" s="203"/>
      <c r="C37" s="205"/>
      <c r="D37" s="206"/>
      <c r="E37" s="201"/>
      <c r="F37" s="208"/>
      <c r="G37" s="296"/>
      <c r="H37" s="297"/>
    </row>
    <row r="38" spans="2:8" s="6" customFormat="1" ht="17.399999999999999" customHeight="1" x14ac:dyDescent="0.2">
      <c r="B38" s="203"/>
      <c r="C38" s="295" t="s">
        <v>22</v>
      </c>
      <c r="D38" s="295"/>
      <c r="E38" s="201"/>
      <c r="F38" s="208"/>
      <c r="G38" s="296"/>
      <c r="H38" s="297"/>
    </row>
    <row r="39" spans="2:8" s="6" customFormat="1" ht="17.399999999999999" customHeight="1" x14ac:dyDescent="0.2">
      <c r="B39" s="203"/>
      <c r="C39" s="206"/>
      <c r="D39" s="206"/>
      <c r="E39" s="201"/>
      <c r="F39" s="208"/>
      <c r="G39" s="296"/>
      <c r="H39" s="297"/>
    </row>
    <row r="40" spans="2:8" s="6" customFormat="1" ht="17.399999999999999" customHeight="1" x14ac:dyDescent="0.2">
      <c r="B40" s="203"/>
      <c r="C40" s="295" t="s">
        <v>94</v>
      </c>
      <c r="D40" s="295"/>
      <c r="E40" s="201"/>
      <c r="F40" s="208"/>
      <c r="G40" s="296"/>
      <c r="H40" s="297"/>
    </row>
    <row r="41" spans="2:8" s="6" customFormat="1" ht="15" customHeight="1" x14ac:dyDescent="0.2">
      <c r="B41" s="203"/>
      <c r="C41" s="205"/>
      <c r="D41" s="209"/>
      <c r="E41" s="201"/>
      <c r="F41" s="208"/>
      <c r="G41" s="296"/>
      <c r="H41" s="297"/>
    </row>
    <row r="42" spans="2:8" s="6" customFormat="1" ht="17.399999999999999" customHeight="1" x14ac:dyDescent="0.2">
      <c r="B42" s="210"/>
      <c r="C42" s="305" t="s">
        <v>3</v>
      </c>
      <c r="D42" s="305"/>
      <c r="E42" s="211"/>
      <c r="F42" s="212">
        <f>SUBTOTAL(9,F8:F40)</f>
        <v>0</v>
      </c>
      <c r="G42" s="296"/>
      <c r="H42" s="297"/>
    </row>
    <row r="43" spans="2:8" s="6" customFormat="1" ht="17.399999999999999" customHeight="1" x14ac:dyDescent="0.2">
      <c r="B43" s="308" t="s">
        <v>23</v>
      </c>
      <c r="C43" s="309"/>
      <c r="D43" s="309"/>
      <c r="E43" s="201"/>
      <c r="F43" s="202"/>
      <c r="G43" s="310"/>
      <c r="H43" s="311"/>
    </row>
    <row r="44" spans="2:8" s="6" customFormat="1" ht="17.399999999999999" customHeight="1" x14ac:dyDescent="0.2">
      <c r="B44" s="203"/>
      <c r="C44" s="295" t="s">
        <v>24</v>
      </c>
      <c r="D44" s="295"/>
      <c r="E44" s="201"/>
      <c r="F44" s="207">
        <f>SUBTOTAL(9,F46:F50)</f>
        <v>0</v>
      </c>
      <c r="G44" s="296"/>
      <c r="H44" s="297"/>
    </row>
    <row r="45" spans="2:8" s="6" customFormat="1" ht="12.75" customHeight="1" x14ac:dyDescent="0.2">
      <c r="B45" s="203"/>
      <c r="C45" s="205"/>
      <c r="D45" s="206"/>
      <c r="E45" s="201"/>
      <c r="F45" s="202"/>
      <c r="G45" s="296"/>
      <c r="H45" s="297"/>
    </row>
    <row r="46" spans="2:8" s="6" customFormat="1" ht="17.399999999999999" customHeight="1" x14ac:dyDescent="0.2">
      <c r="B46" s="203"/>
      <c r="C46" s="205"/>
      <c r="D46" s="206" t="s">
        <v>10</v>
      </c>
      <c r="E46" s="201"/>
      <c r="F46" s="208"/>
      <c r="G46" s="296"/>
      <c r="H46" s="297"/>
    </row>
    <row r="47" spans="2:8" s="6" customFormat="1" ht="12.75" customHeight="1" x14ac:dyDescent="0.2">
      <c r="B47" s="203"/>
      <c r="C47" s="205"/>
      <c r="D47" s="206"/>
      <c r="E47" s="201"/>
      <c r="F47" s="208"/>
      <c r="G47" s="296"/>
      <c r="H47" s="297"/>
    </row>
    <row r="48" spans="2:8" s="6" customFormat="1" ht="17.399999999999999" customHeight="1" x14ac:dyDescent="0.2">
      <c r="B48" s="203"/>
      <c r="C48" s="205"/>
      <c r="D48" s="206" t="s">
        <v>11</v>
      </c>
      <c r="E48" s="201"/>
      <c r="F48" s="208"/>
      <c r="G48" s="296"/>
      <c r="H48" s="297"/>
    </row>
    <row r="49" spans="2:8" s="6" customFormat="1" ht="12.75" customHeight="1" x14ac:dyDescent="0.2">
      <c r="B49" s="203"/>
      <c r="C49" s="205"/>
      <c r="D49" s="206"/>
      <c r="E49" s="201"/>
      <c r="F49" s="208"/>
      <c r="G49" s="296"/>
      <c r="H49" s="297"/>
    </row>
    <row r="50" spans="2:8" s="6" customFormat="1" ht="17.399999999999999" customHeight="1" x14ac:dyDescent="0.2">
      <c r="B50" s="203"/>
      <c r="C50" s="205"/>
      <c r="D50" s="206" t="s">
        <v>12</v>
      </c>
      <c r="E50" s="201"/>
      <c r="F50" s="208"/>
      <c r="G50" s="296"/>
      <c r="H50" s="297"/>
    </row>
    <row r="51" spans="2:8" s="6" customFormat="1" ht="12.75" customHeight="1" x14ac:dyDescent="0.2">
      <c r="B51" s="203"/>
      <c r="C51" s="205"/>
      <c r="D51" s="206"/>
      <c r="E51" s="201"/>
      <c r="F51" s="202"/>
      <c r="G51" s="296"/>
      <c r="H51" s="297"/>
    </row>
    <row r="52" spans="2:8" s="6" customFormat="1" ht="17.399999999999999" customHeight="1" x14ac:dyDescent="0.2">
      <c r="B52" s="210"/>
      <c r="C52" s="305" t="s">
        <v>3</v>
      </c>
      <c r="D52" s="305"/>
      <c r="E52" s="211"/>
      <c r="F52" s="212">
        <f>SUBTOTAL(9,F46:F50)</f>
        <v>0</v>
      </c>
      <c r="G52" s="306"/>
      <c r="H52" s="307"/>
    </row>
    <row r="53" spans="2:8" s="6" customFormat="1" ht="17.399999999999999" customHeight="1" x14ac:dyDescent="0.2">
      <c r="B53" s="308" t="s">
        <v>95</v>
      </c>
      <c r="C53" s="309"/>
      <c r="D53" s="309"/>
      <c r="E53" s="201"/>
      <c r="F53" s="202"/>
      <c r="G53" s="296"/>
      <c r="H53" s="297"/>
    </row>
    <row r="54" spans="2:8" s="6" customFormat="1" ht="15" customHeight="1" x14ac:dyDescent="0.2">
      <c r="B54" s="203"/>
      <c r="C54" s="295" t="s">
        <v>24</v>
      </c>
      <c r="D54" s="295"/>
      <c r="E54" s="201"/>
      <c r="F54" s="207">
        <f>SUBTOTAL(9,F55:F57)</f>
        <v>0</v>
      </c>
      <c r="G54" s="296"/>
      <c r="H54" s="297"/>
    </row>
    <row r="55" spans="2:8" s="6" customFormat="1" ht="15" customHeight="1" x14ac:dyDescent="0.2">
      <c r="B55" s="203"/>
      <c r="C55" s="205"/>
      <c r="D55" s="206" t="s">
        <v>10</v>
      </c>
      <c r="E55" s="201"/>
      <c r="F55" s="208"/>
      <c r="G55" s="296"/>
      <c r="H55" s="297"/>
    </row>
    <row r="56" spans="2:8" s="6" customFormat="1" ht="17.25" customHeight="1" x14ac:dyDescent="0.2">
      <c r="B56" s="203"/>
      <c r="C56" s="205"/>
      <c r="D56" s="206" t="s">
        <v>11</v>
      </c>
      <c r="E56" s="201"/>
      <c r="F56" s="208"/>
      <c r="G56" s="296"/>
      <c r="H56" s="297"/>
    </row>
    <row r="57" spans="2:8" s="6" customFormat="1" ht="17.25" customHeight="1" x14ac:dyDescent="0.2">
      <c r="B57" s="203"/>
      <c r="C57" s="205"/>
      <c r="D57" s="206" t="s">
        <v>12</v>
      </c>
      <c r="E57" s="201"/>
      <c r="F57" s="208"/>
      <c r="G57" s="296"/>
      <c r="H57" s="297"/>
    </row>
    <row r="58" spans="2:8" s="6" customFormat="1" ht="17.25" customHeight="1" x14ac:dyDescent="0.2">
      <c r="B58" s="203"/>
      <c r="C58" s="295" t="s">
        <v>14</v>
      </c>
      <c r="D58" s="295"/>
      <c r="E58" s="201"/>
      <c r="F58" s="207">
        <f>SUBTOTAL(9,F59:F62)</f>
        <v>0</v>
      </c>
      <c r="G58" s="296"/>
      <c r="H58" s="297"/>
    </row>
    <row r="59" spans="2:8" s="6" customFormat="1" ht="17.25" customHeight="1" x14ac:dyDescent="0.2">
      <c r="B59" s="203"/>
      <c r="C59" s="205"/>
      <c r="D59" s="206" t="s">
        <v>15</v>
      </c>
      <c r="E59" s="201"/>
      <c r="F59" s="208"/>
      <c r="G59" s="296"/>
      <c r="H59" s="297"/>
    </row>
    <row r="60" spans="2:8" s="6" customFormat="1" ht="17.25" customHeight="1" x14ac:dyDescent="0.2">
      <c r="B60" s="203"/>
      <c r="C60" s="205"/>
      <c r="D60" s="206" t="s">
        <v>16</v>
      </c>
      <c r="E60" s="201"/>
      <c r="F60" s="208"/>
      <c r="G60" s="296"/>
      <c r="H60" s="297"/>
    </row>
    <row r="61" spans="2:8" s="6" customFormat="1" ht="17.25" customHeight="1" x14ac:dyDescent="0.2">
      <c r="B61" s="203"/>
      <c r="C61" s="205"/>
      <c r="D61" s="206" t="s">
        <v>17</v>
      </c>
      <c r="E61" s="201"/>
      <c r="F61" s="208"/>
      <c r="G61" s="296"/>
      <c r="H61" s="297"/>
    </row>
    <row r="62" spans="2:8" s="6" customFormat="1" ht="17.25" customHeight="1" x14ac:dyDescent="0.2">
      <c r="B62" s="203"/>
      <c r="C62" s="205"/>
      <c r="D62" s="206" t="s">
        <v>18</v>
      </c>
      <c r="E62" s="201"/>
      <c r="F62" s="208"/>
      <c r="G62" s="296"/>
      <c r="H62" s="297"/>
    </row>
    <row r="63" spans="2:8" s="6" customFormat="1" ht="15" customHeight="1" x14ac:dyDescent="0.2">
      <c r="B63" s="203"/>
      <c r="C63" s="295" t="s">
        <v>19</v>
      </c>
      <c r="D63" s="295"/>
      <c r="E63" s="201"/>
      <c r="F63" s="207">
        <f>SUBTOTAL(9,F64:F65)</f>
        <v>0</v>
      </c>
      <c r="G63" s="296"/>
      <c r="H63" s="297"/>
    </row>
    <row r="64" spans="2:8" s="6" customFormat="1" ht="15" customHeight="1" x14ac:dyDescent="0.2">
      <c r="B64" s="203"/>
      <c r="C64" s="205"/>
      <c r="D64" s="206" t="s">
        <v>20</v>
      </c>
      <c r="E64" s="201"/>
      <c r="F64" s="208"/>
      <c r="G64" s="296"/>
      <c r="H64" s="297"/>
    </row>
    <row r="65" spans="2:8" s="6" customFormat="1" ht="15" customHeight="1" x14ac:dyDescent="0.2">
      <c r="B65" s="203"/>
      <c r="C65" s="205"/>
      <c r="D65" s="206" t="s">
        <v>21</v>
      </c>
      <c r="E65" s="201"/>
      <c r="F65" s="208"/>
      <c r="G65" s="296"/>
      <c r="H65" s="297"/>
    </row>
    <row r="66" spans="2:8" s="6" customFormat="1" ht="17.25" customHeight="1" x14ac:dyDescent="0.2">
      <c r="B66" s="203"/>
      <c r="C66" s="295" t="s">
        <v>22</v>
      </c>
      <c r="D66" s="295"/>
      <c r="E66" s="201"/>
      <c r="F66" s="208"/>
      <c r="G66" s="296"/>
      <c r="H66" s="297"/>
    </row>
    <row r="67" spans="2:8" s="6" customFormat="1" ht="17.25" customHeight="1" x14ac:dyDescent="0.2">
      <c r="B67" s="203"/>
      <c r="C67" s="295" t="s">
        <v>94</v>
      </c>
      <c r="D67" s="295"/>
      <c r="E67" s="201"/>
      <c r="F67" s="208"/>
      <c r="G67" s="296"/>
      <c r="H67" s="297"/>
    </row>
    <row r="68" spans="2:8" s="6" customFormat="1" ht="17.25" customHeight="1" x14ac:dyDescent="0.2">
      <c r="B68" s="210"/>
      <c r="C68" s="305" t="s">
        <v>3</v>
      </c>
      <c r="D68" s="305"/>
      <c r="E68" s="211"/>
      <c r="F68" s="212">
        <f>SUBTOTAL(9,F54:F67)</f>
        <v>0</v>
      </c>
      <c r="G68" s="296"/>
      <c r="H68" s="297"/>
    </row>
    <row r="69" spans="2:8" s="6" customFormat="1" ht="17.399999999999999" customHeight="1" x14ac:dyDescent="0.2">
      <c r="B69" s="312" t="s">
        <v>328</v>
      </c>
      <c r="C69" s="313"/>
      <c r="D69" s="313"/>
      <c r="E69" s="314"/>
      <c r="F69" s="202"/>
      <c r="G69" s="310"/>
      <c r="H69" s="311"/>
    </row>
    <row r="70" spans="2:8" s="6" customFormat="1" ht="15" customHeight="1" x14ac:dyDescent="0.2">
      <c r="B70" s="203"/>
      <c r="C70" s="295" t="s">
        <v>90</v>
      </c>
      <c r="D70" s="295"/>
      <c r="E70" s="201"/>
      <c r="F70" s="208"/>
      <c r="G70" s="296"/>
      <c r="H70" s="297"/>
    </row>
    <row r="71" spans="2:8" s="6" customFormat="1" ht="4.75" customHeight="1" x14ac:dyDescent="0.2">
      <c r="B71" s="203"/>
      <c r="C71" s="205"/>
      <c r="D71" s="206"/>
      <c r="E71" s="201"/>
      <c r="F71" s="208"/>
      <c r="G71" s="296"/>
      <c r="H71" s="297"/>
    </row>
    <row r="72" spans="2:8" s="6" customFormat="1" ht="17.25" customHeight="1" x14ac:dyDescent="0.2">
      <c r="B72" s="203"/>
      <c r="C72" s="295" t="s">
        <v>13</v>
      </c>
      <c r="D72" s="295"/>
      <c r="E72" s="201"/>
      <c r="F72" s="208"/>
      <c r="G72" s="296"/>
      <c r="H72" s="297"/>
    </row>
    <row r="73" spans="2:8" s="6" customFormat="1" ht="4.75" customHeight="1" x14ac:dyDescent="0.2">
      <c r="B73" s="203"/>
      <c r="C73" s="205"/>
      <c r="D73" s="209"/>
      <c r="E73" s="201"/>
      <c r="F73" s="202"/>
      <c r="G73" s="296"/>
      <c r="H73" s="297"/>
    </row>
    <row r="74" spans="2:8" s="6" customFormat="1" ht="17.25" customHeight="1" x14ac:dyDescent="0.2">
      <c r="B74" s="203"/>
      <c r="C74" s="295" t="s">
        <v>14</v>
      </c>
      <c r="D74" s="295"/>
      <c r="E74" s="201"/>
      <c r="F74" s="207">
        <f>SUBTOTAL(9,F75:F78)</f>
        <v>0</v>
      </c>
      <c r="G74" s="296"/>
      <c r="H74" s="297"/>
    </row>
    <row r="75" spans="2:8" s="6" customFormat="1" ht="17.25" customHeight="1" x14ac:dyDescent="0.2">
      <c r="B75" s="203"/>
      <c r="C75" s="205"/>
      <c r="D75" s="206" t="s">
        <v>15</v>
      </c>
      <c r="E75" s="201"/>
      <c r="F75" s="208"/>
      <c r="G75" s="296"/>
      <c r="H75" s="297"/>
    </row>
    <row r="76" spans="2:8" s="6" customFormat="1" ht="17.25" customHeight="1" x14ac:dyDescent="0.2">
      <c r="B76" s="203"/>
      <c r="C76" s="205"/>
      <c r="D76" s="206" t="s">
        <v>16</v>
      </c>
      <c r="E76" s="201"/>
      <c r="F76" s="208"/>
      <c r="G76" s="296"/>
      <c r="H76" s="297"/>
    </row>
    <row r="77" spans="2:8" s="6" customFormat="1" ht="15" customHeight="1" x14ac:dyDescent="0.2">
      <c r="B77" s="203"/>
      <c r="C77" s="205"/>
      <c r="D77" s="206" t="s">
        <v>17</v>
      </c>
      <c r="E77" s="201"/>
      <c r="F77" s="208"/>
      <c r="G77" s="296"/>
      <c r="H77" s="297"/>
    </row>
    <row r="78" spans="2:8" s="6" customFormat="1" ht="17.25" customHeight="1" x14ac:dyDescent="0.2">
      <c r="B78" s="203"/>
      <c r="C78" s="205"/>
      <c r="D78" s="206" t="s">
        <v>18</v>
      </c>
      <c r="E78" s="201"/>
      <c r="F78" s="208"/>
      <c r="G78" s="296"/>
      <c r="H78" s="297"/>
    </row>
    <row r="79" spans="2:8" s="6" customFormat="1" ht="4.75" customHeight="1" x14ac:dyDescent="0.2">
      <c r="B79" s="203"/>
      <c r="C79" s="205"/>
      <c r="D79" s="206"/>
      <c r="E79" s="201"/>
      <c r="F79" s="202"/>
      <c r="G79" s="296"/>
      <c r="H79" s="297"/>
    </row>
    <row r="80" spans="2:8" s="6" customFormat="1" ht="17.25" customHeight="1" x14ac:dyDescent="0.2">
      <c r="B80" s="203"/>
      <c r="C80" s="295" t="s">
        <v>19</v>
      </c>
      <c r="D80" s="295"/>
      <c r="E80" s="201"/>
      <c r="F80" s="207">
        <f>SUBTOTAL(9,F81:F82)</f>
        <v>0</v>
      </c>
      <c r="G80" s="296"/>
      <c r="H80" s="297"/>
    </row>
    <row r="81" spans="2:8" s="6" customFormat="1" ht="17.25" customHeight="1" x14ac:dyDescent="0.2">
      <c r="B81" s="203"/>
      <c r="C81" s="206"/>
      <c r="D81" s="206" t="s">
        <v>20</v>
      </c>
      <c r="E81" s="201"/>
      <c r="F81" s="208"/>
      <c r="G81" s="296"/>
      <c r="H81" s="297"/>
    </row>
    <row r="82" spans="2:8" s="6" customFormat="1" ht="15" customHeight="1" x14ac:dyDescent="0.2">
      <c r="B82" s="203"/>
      <c r="C82" s="205"/>
      <c r="D82" s="206" t="s">
        <v>21</v>
      </c>
      <c r="E82" s="201"/>
      <c r="F82" s="208" t="s">
        <v>327</v>
      </c>
      <c r="G82" s="296"/>
      <c r="H82" s="297"/>
    </row>
    <row r="83" spans="2:8" s="6" customFormat="1" ht="15" customHeight="1" x14ac:dyDescent="0.2">
      <c r="B83" s="203"/>
      <c r="C83" s="305" t="s">
        <v>3</v>
      </c>
      <c r="D83" s="305"/>
      <c r="E83" s="201"/>
      <c r="F83" s="212">
        <f>SUBTOTAL(9,F70:F82)</f>
        <v>0</v>
      </c>
      <c r="G83" s="306"/>
      <c r="H83" s="307"/>
    </row>
    <row r="84" spans="2:8" ht="18" customHeight="1" x14ac:dyDescent="0.2">
      <c r="B84" s="213"/>
      <c r="C84" s="300" t="s">
        <v>222</v>
      </c>
      <c r="D84" s="300"/>
      <c r="E84" s="214"/>
      <c r="F84" s="215">
        <f>SUBTOTAL(9,F8:F83)</f>
        <v>0</v>
      </c>
      <c r="G84" s="306"/>
      <c r="H84" s="307"/>
    </row>
    <row r="85" spans="2:8" ht="3" customHeight="1" x14ac:dyDescent="0.2"/>
    <row r="86" spans="2:8" x14ac:dyDescent="0.2">
      <c r="C86" s="315" t="s">
        <v>329</v>
      </c>
      <c r="D86" s="315"/>
      <c r="E86" s="315"/>
      <c r="F86" s="315"/>
      <c r="G86" s="315"/>
      <c r="H86" s="216"/>
    </row>
    <row r="87" spans="2:8" x14ac:dyDescent="0.2">
      <c r="C87" s="315" t="s">
        <v>330</v>
      </c>
      <c r="D87" s="315"/>
      <c r="E87" s="315"/>
      <c r="F87" s="315"/>
      <c r="G87" s="315"/>
      <c r="H87" s="216"/>
    </row>
  </sheetData>
  <sheetProtection sheet="1" objects="1" scenarios="1"/>
  <mergeCells count="112">
    <mergeCell ref="C84:D84"/>
    <mergeCell ref="G84:H84"/>
    <mergeCell ref="C86:G86"/>
    <mergeCell ref="C87:G87"/>
    <mergeCell ref="G79:H79"/>
    <mergeCell ref="C80:D80"/>
    <mergeCell ref="G80:H80"/>
    <mergeCell ref="G81:H81"/>
    <mergeCell ref="G82:H82"/>
    <mergeCell ref="C83:D83"/>
    <mergeCell ref="G83:H83"/>
    <mergeCell ref="C74:D74"/>
    <mergeCell ref="G74:H74"/>
    <mergeCell ref="G75:H75"/>
    <mergeCell ref="G76:H76"/>
    <mergeCell ref="G77:H77"/>
    <mergeCell ref="G78:H78"/>
    <mergeCell ref="C70:D70"/>
    <mergeCell ref="G70:H70"/>
    <mergeCell ref="G71:H71"/>
    <mergeCell ref="C72:D72"/>
    <mergeCell ref="G72:H72"/>
    <mergeCell ref="G73:H73"/>
    <mergeCell ref="C67:D67"/>
    <mergeCell ref="G67:H67"/>
    <mergeCell ref="C68:D68"/>
    <mergeCell ref="G68:H68"/>
    <mergeCell ref="B69:E69"/>
    <mergeCell ref="G69:H69"/>
    <mergeCell ref="G62:H62"/>
    <mergeCell ref="C63:D63"/>
    <mergeCell ref="G63:H63"/>
    <mergeCell ref="G64:H64"/>
    <mergeCell ref="G65:H65"/>
    <mergeCell ref="C66:D66"/>
    <mergeCell ref="G66:H66"/>
    <mergeCell ref="G57:H57"/>
    <mergeCell ref="C58:D58"/>
    <mergeCell ref="G58:H58"/>
    <mergeCell ref="G59:H59"/>
    <mergeCell ref="G60:H60"/>
    <mergeCell ref="G61:H61"/>
    <mergeCell ref="B53:D53"/>
    <mergeCell ref="G53:H53"/>
    <mergeCell ref="C54:D54"/>
    <mergeCell ref="G54:H54"/>
    <mergeCell ref="G55:H55"/>
    <mergeCell ref="G56:H56"/>
    <mergeCell ref="G47:H47"/>
    <mergeCell ref="G48:H48"/>
    <mergeCell ref="G49:H49"/>
    <mergeCell ref="G50:H50"/>
    <mergeCell ref="G51:H51"/>
    <mergeCell ref="C52:D52"/>
    <mergeCell ref="G52:H52"/>
    <mergeCell ref="B43:D43"/>
    <mergeCell ref="G43:H43"/>
    <mergeCell ref="C44:D44"/>
    <mergeCell ref="G44:H44"/>
    <mergeCell ref="G45:H45"/>
    <mergeCell ref="G46:H46"/>
    <mergeCell ref="G39:H39"/>
    <mergeCell ref="C40:D40"/>
    <mergeCell ref="G40:H40"/>
    <mergeCell ref="G41:H41"/>
    <mergeCell ref="C42:D42"/>
    <mergeCell ref="G42:H42"/>
    <mergeCell ref="G33:H33"/>
    <mergeCell ref="G34:H34"/>
    <mergeCell ref="G35:H35"/>
    <mergeCell ref="G36:H36"/>
    <mergeCell ref="G37:H37"/>
    <mergeCell ref="C38:D38"/>
    <mergeCell ref="G38:H38"/>
    <mergeCell ref="G27:H27"/>
    <mergeCell ref="G28:H28"/>
    <mergeCell ref="G29:H29"/>
    <mergeCell ref="G30:H30"/>
    <mergeCell ref="G31:H31"/>
    <mergeCell ref="C32:D32"/>
    <mergeCell ref="G32:H32"/>
    <mergeCell ref="C22:D22"/>
    <mergeCell ref="G22:H22"/>
    <mergeCell ref="G23:H23"/>
    <mergeCell ref="G24:H24"/>
    <mergeCell ref="G25:H25"/>
    <mergeCell ref="G26:H26"/>
    <mergeCell ref="C18:D18"/>
    <mergeCell ref="G18:H18"/>
    <mergeCell ref="G19:H19"/>
    <mergeCell ref="C20:D20"/>
    <mergeCell ref="G20:H20"/>
    <mergeCell ref="G21:H21"/>
    <mergeCell ref="G12:H12"/>
    <mergeCell ref="G13:H13"/>
    <mergeCell ref="G14:H14"/>
    <mergeCell ref="G15:H15"/>
    <mergeCell ref="G16:H16"/>
    <mergeCell ref="G17:H17"/>
    <mergeCell ref="C8:D8"/>
    <mergeCell ref="G8:H8"/>
    <mergeCell ref="G9:H9"/>
    <mergeCell ref="C10:D10"/>
    <mergeCell ref="G10:H10"/>
    <mergeCell ref="G11:H11"/>
    <mergeCell ref="G1:H1"/>
    <mergeCell ref="B4:H4"/>
    <mergeCell ref="C5:D5"/>
    <mergeCell ref="G5:H5"/>
    <mergeCell ref="G6:H6"/>
    <mergeCell ref="B7:D7"/>
    <mergeCell ref="G7:H7"/>
  </mergeCells>
  <phoneticPr fontId="21"/>
  <printOptions horizontalCentered="1"/>
  <pageMargins left="0.59055118110236227" right="0.19685039370078741" top="0.28999999999999998" bottom="0.19685039370078741" header="0.2" footer="0.23622047244094491"/>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2:H90"/>
  <sheetViews>
    <sheetView view="pageBreakPreview" topLeftCell="A73" zoomScale="85" zoomScaleNormal="100" zoomScaleSheetLayoutView="85" workbookViewId="0">
      <selection activeCell="H39" sqref="H39"/>
    </sheetView>
  </sheetViews>
  <sheetFormatPr defaultColWidth="9" defaultRowHeight="13" x14ac:dyDescent="0.2"/>
  <cols>
    <col min="1" max="1" width="1.90625" style="3" customWidth="1"/>
    <col min="2" max="3" width="2.08984375" style="3" customWidth="1"/>
    <col min="4" max="4" width="22.6328125" style="3" customWidth="1"/>
    <col min="5" max="5" width="2.08984375" style="3" customWidth="1"/>
    <col min="6" max="6" width="29.36328125" style="3" customWidth="1"/>
    <col min="7" max="7" width="52.453125" style="3" customWidth="1"/>
    <col min="8" max="16384" width="9" style="3"/>
  </cols>
  <sheetData>
    <row r="2" spans="1:7" x14ac:dyDescent="0.2">
      <c r="A2" s="3" t="s">
        <v>311</v>
      </c>
      <c r="G2" s="4" t="s">
        <v>92</v>
      </c>
    </row>
    <row r="3" spans="1:7" ht="12" customHeight="1" x14ac:dyDescent="0.2">
      <c r="G3" s="22"/>
    </row>
    <row r="4" spans="1:7" s="6" customFormat="1" ht="19.5" customHeight="1" x14ac:dyDescent="0.2">
      <c r="G4" s="115" t="s">
        <v>223</v>
      </c>
    </row>
    <row r="5" spans="1:7" s="7" customFormat="1" ht="25.5" customHeight="1" x14ac:dyDescent="0.2">
      <c r="B5" s="299" t="s">
        <v>93</v>
      </c>
      <c r="C5" s="299"/>
      <c r="D5" s="299"/>
      <c r="E5" s="299"/>
      <c r="F5" s="299"/>
      <c r="G5" s="299"/>
    </row>
    <row r="6" spans="1:7" s="6" customFormat="1" ht="23.25" customHeight="1" x14ac:dyDescent="0.2">
      <c r="B6" s="8"/>
      <c r="C6" s="300" t="s">
        <v>0</v>
      </c>
      <c r="D6" s="300"/>
      <c r="E6" s="9"/>
      <c r="F6" s="10" t="s">
        <v>4</v>
      </c>
      <c r="G6" s="218" t="s">
        <v>5</v>
      </c>
    </row>
    <row r="7" spans="1:7" s="6" customFormat="1" ht="18" customHeight="1" x14ac:dyDescent="0.2">
      <c r="B7" s="11"/>
      <c r="C7" s="12"/>
      <c r="D7" s="13"/>
      <c r="E7" s="14"/>
      <c r="F7" s="77" t="s">
        <v>6</v>
      </c>
      <c r="G7" s="219"/>
    </row>
    <row r="8" spans="1:7" s="6" customFormat="1" ht="17.399999999999999" customHeight="1" x14ac:dyDescent="0.2">
      <c r="B8" s="15" t="s">
        <v>7</v>
      </c>
      <c r="C8" s="16"/>
      <c r="D8" s="5"/>
      <c r="E8" s="17"/>
      <c r="F8" s="18"/>
      <c r="G8" s="220"/>
    </row>
    <row r="9" spans="1:7" s="6" customFormat="1" ht="17.399999999999999" customHeight="1" x14ac:dyDescent="0.2">
      <c r="B9" s="15"/>
      <c r="C9" s="317" t="s">
        <v>8</v>
      </c>
      <c r="D9" s="317"/>
      <c r="E9" s="17"/>
      <c r="F9" s="110">
        <v>80000</v>
      </c>
      <c r="G9" s="221" t="s">
        <v>237</v>
      </c>
    </row>
    <row r="10" spans="1:7" s="6" customFormat="1" ht="12.75" customHeight="1" x14ac:dyDescent="0.2">
      <c r="B10" s="15"/>
      <c r="C10" s="16"/>
      <c r="D10" s="5"/>
      <c r="E10" s="17"/>
      <c r="F10" s="111"/>
      <c r="G10" s="222"/>
    </row>
    <row r="11" spans="1:7" s="6" customFormat="1" ht="17.399999999999999" customHeight="1" x14ac:dyDescent="0.2">
      <c r="B11" s="15"/>
      <c r="C11" s="317" t="s">
        <v>9</v>
      </c>
      <c r="D11" s="317"/>
      <c r="E11" s="17"/>
      <c r="F11" s="111"/>
      <c r="G11" s="222"/>
    </row>
    <row r="12" spans="1:7" s="6" customFormat="1" ht="12.75" customHeight="1" x14ac:dyDescent="0.2">
      <c r="B12" s="15"/>
      <c r="C12" s="16"/>
      <c r="D12" s="5"/>
      <c r="E12" s="17"/>
      <c r="F12" s="111"/>
      <c r="G12" s="222"/>
    </row>
    <row r="13" spans="1:7" s="6" customFormat="1" ht="17.399999999999999" customHeight="1" x14ac:dyDescent="0.2">
      <c r="B13" s="15"/>
      <c r="C13" s="16"/>
      <c r="D13" s="5" t="s">
        <v>10</v>
      </c>
      <c r="E13" s="17"/>
      <c r="F13" s="111"/>
      <c r="G13" s="222"/>
    </row>
    <row r="14" spans="1:7" s="6" customFormat="1" ht="12.75" customHeight="1" x14ac:dyDescent="0.2">
      <c r="B14" s="15"/>
      <c r="C14" s="16"/>
      <c r="D14" s="5"/>
      <c r="E14" s="17"/>
      <c r="F14" s="111"/>
      <c r="G14" s="222"/>
    </row>
    <row r="15" spans="1:7" s="6" customFormat="1" ht="17.399999999999999" customHeight="1" x14ac:dyDescent="0.3">
      <c r="B15" s="15"/>
      <c r="C15" s="16"/>
      <c r="D15" s="5" t="s">
        <v>11</v>
      </c>
      <c r="E15" s="17"/>
      <c r="F15" s="112">
        <v>3000000</v>
      </c>
      <c r="G15" s="222" t="s">
        <v>132</v>
      </c>
    </row>
    <row r="16" spans="1:7" s="6" customFormat="1" ht="12.75" customHeight="1" x14ac:dyDescent="0.2">
      <c r="B16" s="15"/>
      <c r="C16" s="16"/>
      <c r="D16" s="5"/>
      <c r="E16" s="17"/>
      <c r="F16" s="111"/>
      <c r="G16" s="222"/>
    </row>
    <row r="17" spans="2:7" s="6" customFormat="1" ht="17.399999999999999" customHeight="1" x14ac:dyDescent="0.2">
      <c r="B17" s="15"/>
      <c r="C17" s="16"/>
      <c r="D17" s="5" t="s">
        <v>12</v>
      </c>
      <c r="E17" s="17"/>
      <c r="F17" s="111"/>
      <c r="G17" s="222"/>
    </row>
    <row r="18" spans="2:7" s="6" customFormat="1" ht="12.75" customHeight="1" x14ac:dyDescent="0.2">
      <c r="B18" s="15"/>
      <c r="C18" s="16"/>
      <c r="D18" s="5"/>
      <c r="E18" s="17"/>
      <c r="F18" s="111"/>
      <c r="G18" s="222"/>
    </row>
    <row r="19" spans="2:7" s="6" customFormat="1" ht="17.399999999999999" customHeight="1" x14ac:dyDescent="0.2">
      <c r="B19" s="15"/>
      <c r="C19" s="317" t="s">
        <v>90</v>
      </c>
      <c r="D19" s="317"/>
      <c r="E19" s="17"/>
      <c r="F19" s="113">
        <v>200000</v>
      </c>
      <c r="G19" s="223" t="s">
        <v>224</v>
      </c>
    </row>
    <row r="20" spans="2:7" s="6" customFormat="1" ht="17.399999999999999" customHeight="1" x14ac:dyDescent="0.2">
      <c r="B20" s="15"/>
      <c r="C20" s="5"/>
      <c r="D20" s="5"/>
      <c r="E20" s="17"/>
      <c r="F20" s="113"/>
      <c r="G20" s="223" t="s">
        <v>225</v>
      </c>
    </row>
    <row r="21" spans="2:7" s="6" customFormat="1" ht="15" customHeight="1" x14ac:dyDescent="0.2">
      <c r="B21" s="15"/>
      <c r="C21" s="16"/>
      <c r="D21" s="5"/>
      <c r="E21" s="17"/>
      <c r="F21" s="111"/>
      <c r="G21" s="222"/>
    </row>
    <row r="22" spans="2:7" s="6" customFormat="1" ht="17.399999999999999" customHeight="1" x14ac:dyDescent="0.3">
      <c r="B22" s="15"/>
      <c r="C22" s="317" t="s">
        <v>13</v>
      </c>
      <c r="D22" s="317"/>
      <c r="E22" s="17"/>
      <c r="F22" s="112">
        <v>10000</v>
      </c>
      <c r="G22" s="222" t="s">
        <v>133</v>
      </c>
    </row>
    <row r="23" spans="2:7" s="6" customFormat="1" ht="15" customHeight="1" x14ac:dyDescent="0.2">
      <c r="B23" s="15"/>
      <c r="C23" s="16"/>
      <c r="D23" s="19"/>
      <c r="E23" s="17"/>
      <c r="F23" s="111"/>
      <c r="G23" s="222" t="s">
        <v>134</v>
      </c>
    </row>
    <row r="24" spans="2:7" s="6" customFormat="1" ht="17.399999999999999" customHeight="1" x14ac:dyDescent="0.2">
      <c r="B24" s="15"/>
      <c r="C24" s="317" t="s">
        <v>14</v>
      </c>
      <c r="D24" s="317"/>
      <c r="E24" s="17"/>
      <c r="F24" s="111"/>
      <c r="G24" s="222"/>
    </row>
    <row r="25" spans="2:7" s="6" customFormat="1" ht="15" customHeight="1" x14ac:dyDescent="0.2">
      <c r="B25" s="15"/>
      <c r="C25" s="16"/>
      <c r="D25" s="5"/>
      <c r="E25" s="17"/>
      <c r="F25" s="111"/>
      <c r="G25" s="224"/>
    </row>
    <row r="26" spans="2:7" s="6" customFormat="1" ht="17.399999999999999" customHeight="1" x14ac:dyDescent="0.3">
      <c r="B26" s="15"/>
      <c r="C26" s="16"/>
      <c r="D26" s="5" t="s">
        <v>15</v>
      </c>
      <c r="E26" s="17"/>
      <c r="F26" s="114">
        <v>100000</v>
      </c>
      <c r="G26" s="222" t="s">
        <v>135</v>
      </c>
    </row>
    <row r="27" spans="2:7" s="6" customFormat="1" ht="15" customHeight="1" x14ac:dyDescent="0.2">
      <c r="B27" s="15"/>
      <c r="C27" s="16"/>
      <c r="E27" s="17"/>
      <c r="F27" s="111"/>
      <c r="G27" s="222"/>
    </row>
    <row r="28" spans="2:7" s="6" customFormat="1" ht="17.399999999999999" customHeight="1" x14ac:dyDescent="0.3">
      <c r="B28" s="15"/>
      <c r="C28" s="16"/>
      <c r="D28" s="5" t="s">
        <v>16</v>
      </c>
      <c r="E28" s="17"/>
      <c r="F28" s="114">
        <v>8000</v>
      </c>
      <c r="G28" s="222" t="s">
        <v>136</v>
      </c>
    </row>
    <row r="29" spans="2:7" s="6" customFormat="1" ht="15" customHeight="1" x14ac:dyDescent="0.2">
      <c r="B29" s="15"/>
      <c r="C29" s="16"/>
      <c r="D29" s="5"/>
      <c r="E29" s="17"/>
      <c r="F29" s="111"/>
      <c r="G29" s="222"/>
    </row>
    <row r="30" spans="2:7" s="6" customFormat="1" ht="17.399999999999999" customHeight="1" x14ac:dyDescent="0.3">
      <c r="B30" s="15"/>
      <c r="C30" s="16"/>
      <c r="D30" s="5" t="s">
        <v>17</v>
      </c>
      <c r="E30" s="17"/>
      <c r="F30" s="114">
        <v>1000</v>
      </c>
      <c r="G30" s="222" t="s">
        <v>137</v>
      </c>
    </row>
    <row r="31" spans="2:7" s="6" customFormat="1" ht="15" customHeight="1" x14ac:dyDescent="0.2">
      <c r="B31" s="15"/>
      <c r="C31" s="16"/>
      <c r="D31" s="5"/>
      <c r="E31" s="17"/>
      <c r="F31" s="111"/>
      <c r="G31" s="222"/>
    </row>
    <row r="32" spans="2:7" s="6" customFormat="1" ht="15" customHeight="1" x14ac:dyDescent="0.3">
      <c r="B32" s="15"/>
      <c r="C32" s="16"/>
      <c r="D32" s="5" t="s">
        <v>18</v>
      </c>
      <c r="E32" s="17"/>
      <c r="F32" s="114">
        <v>20000</v>
      </c>
      <c r="G32" s="222" t="s">
        <v>138</v>
      </c>
    </row>
    <row r="33" spans="2:7" s="6" customFormat="1" ht="15" customHeight="1" x14ac:dyDescent="0.2">
      <c r="B33" s="15"/>
      <c r="C33" s="16"/>
      <c r="D33" s="5"/>
      <c r="E33" s="17"/>
      <c r="F33" s="111"/>
      <c r="G33" s="222"/>
    </row>
    <row r="34" spans="2:7" s="6" customFormat="1" ht="17.25" customHeight="1" x14ac:dyDescent="0.2">
      <c r="B34" s="15"/>
      <c r="C34" s="317" t="s">
        <v>19</v>
      </c>
      <c r="D34" s="317"/>
      <c r="E34" s="17"/>
      <c r="F34" s="111"/>
      <c r="G34" s="222"/>
    </row>
    <row r="35" spans="2:7" s="6" customFormat="1" ht="17.25" customHeight="1" x14ac:dyDescent="0.2">
      <c r="B35" s="15"/>
      <c r="C35" s="5"/>
      <c r="D35" s="5"/>
      <c r="E35" s="17"/>
      <c r="F35" s="111"/>
      <c r="G35" s="222"/>
    </row>
    <row r="36" spans="2:7" s="6" customFormat="1" ht="17.25" customHeight="1" x14ac:dyDescent="0.3">
      <c r="B36" s="15"/>
      <c r="C36" s="5"/>
      <c r="D36" s="5" t="s">
        <v>20</v>
      </c>
      <c r="E36" s="17"/>
      <c r="F36" s="114">
        <v>10000</v>
      </c>
      <c r="G36" s="222" t="s">
        <v>139</v>
      </c>
    </row>
    <row r="37" spans="2:7" s="6" customFormat="1" ht="17.25" customHeight="1" x14ac:dyDescent="0.2">
      <c r="B37" s="15"/>
      <c r="C37" s="5"/>
      <c r="D37" s="5"/>
      <c r="E37" s="17"/>
      <c r="F37" s="111"/>
      <c r="G37" s="222"/>
    </row>
    <row r="38" spans="2:7" s="6" customFormat="1" ht="15" customHeight="1" x14ac:dyDescent="0.3">
      <c r="B38" s="15"/>
      <c r="C38" s="16"/>
      <c r="D38" s="5" t="s">
        <v>21</v>
      </c>
      <c r="E38" s="17"/>
      <c r="F38" s="114">
        <v>40000</v>
      </c>
      <c r="G38" s="222" t="s">
        <v>140</v>
      </c>
    </row>
    <row r="39" spans="2:7" s="6" customFormat="1" ht="15" customHeight="1" x14ac:dyDescent="0.2">
      <c r="B39" s="15"/>
      <c r="C39" s="16"/>
      <c r="D39" s="5"/>
      <c r="E39" s="17"/>
      <c r="F39" s="111"/>
      <c r="G39" s="222"/>
    </row>
    <row r="40" spans="2:7" s="6" customFormat="1" ht="17.399999999999999" customHeight="1" x14ac:dyDescent="0.3">
      <c r="B40" s="15"/>
      <c r="C40" s="317" t="s">
        <v>22</v>
      </c>
      <c r="D40" s="317"/>
      <c r="E40" s="17"/>
      <c r="F40" s="114">
        <v>50000</v>
      </c>
      <c r="G40" s="222" t="s">
        <v>141</v>
      </c>
    </row>
    <row r="41" spans="2:7" s="6" customFormat="1" ht="17.399999999999999" customHeight="1" x14ac:dyDescent="0.2">
      <c r="B41" s="15"/>
      <c r="C41" s="5"/>
      <c r="D41" s="5"/>
      <c r="E41" s="17"/>
      <c r="F41" s="111"/>
      <c r="G41" s="222"/>
    </row>
    <row r="42" spans="2:7" s="6" customFormat="1" ht="17.399999999999999" customHeight="1" x14ac:dyDescent="0.3">
      <c r="B42" s="15"/>
      <c r="C42" s="317" t="s">
        <v>94</v>
      </c>
      <c r="D42" s="317"/>
      <c r="E42" s="17"/>
      <c r="F42" s="114">
        <v>500000</v>
      </c>
      <c r="G42" s="222" t="s">
        <v>142</v>
      </c>
    </row>
    <row r="43" spans="2:7" s="6" customFormat="1" ht="15" customHeight="1" x14ac:dyDescent="0.2">
      <c r="B43" s="15"/>
      <c r="C43" s="16"/>
      <c r="D43" s="19"/>
      <c r="E43" s="17"/>
      <c r="F43" s="18"/>
      <c r="G43" s="222" t="s">
        <v>143</v>
      </c>
    </row>
    <row r="44" spans="2:7" s="6" customFormat="1" ht="17.399999999999999" customHeight="1" x14ac:dyDescent="0.3">
      <c r="B44" s="20"/>
      <c r="C44" s="316" t="s">
        <v>3</v>
      </c>
      <c r="D44" s="316"/>
      <c r="E44" s="21"/>
      <c r="F44" s="123">
        <f>SUM(F8:F42)</f>
        <v>4019000</v>
      </c>
      <c r="G44" s="225"/>
    </row>
    <row r="45" spans="2:7" s="6" customFormat="1" ht="17.399999999999999" customHeight="1" x14ac:dyDescent="0.2">
      <c r="B45" s="15" t="s">
        <v>23</v>
      </c>
      <c r="C45" s="5"/>
      <c r="D45" s="5"/>
      <c r="E45" s="17"/>
      <c r="F45" s="111"/>
      <c r="G45" s="222"/>
    </row>
    <row r="46" spans="2:7" s="6" customFormat="1" ht="17.399999999999999" customHeight="1" x14ac:dyDescent="0.2">
      <c r="B46" s="15"/>
      <c r="C46" s="317" t="s">
        <v>24</v>
      </c>
      <c r="D46" s="317"/>
      <c r="E46" s="17"/>
      <c r="F46" s="111"/>
      <c r="G46" s="222"/>
    </row>
    <row r="47" spans="2:7" s="6" customFormat="1" ht="12.75" customHeight="1" x14ac:dyDescent="0.2">
      <c r="B47" s="15"/>
      <c r="C47" s="16"/>
      <c r="D47" s="5"/>
      <c r="E47" s="17"/>
      <c r="F47" s="111"/>
      <c r="G47" s="222"/>
    </row>
    <row r="48" spans="2:7" s="6" customFormat="1" ht="17.399999999999999" customHeight="1" x14ac:dyDescent="0.2">
      <c r="B48" s="15"/>
      <c r="C48" s="16"/>
      <c r="D48" s="5" t="s">
        <v>10</v>
      </c>
      <c r="E48" s="17"/>
      <c r="F48" s="111"/>
      <c r="G48" s="222"/>
    </row>
    <row r="49" spans="2:7" s="6" customFormat="1" ht="12.75" customHeight="1" x14ac:dyDescent="0.2">
      <c r="B49" s="15"/>
      <c r="C49" s="16"/>
      <c r="D49" s="5"/>
      <c r="E49" s="17"/>
      <c r="F49" s="111"/>
      <c r="G49" s="222"/>
    </row>
    <row r="50" spans="2:7" s="6" customFormat="1" ht="17.399999999999999" customHeight="1" x14ac:dyDescent="0.3">
      <c r="B50" s="15"/>
      <c r="C50" s="16"/>
      <c r="D50" s="5" t="s">
        <v>11</v>
      </c>
      <c r="E50" s="17"/>
      <c r="F50" s="114">
        <v>5000000</v>
      </c>
      <c r="G50" s="222" t="s">
        <v>144</v>
      </c>
    </row>
    <row r="51" spans="2:7" s="6" customFormat="1" ht="12.75" customHeight="1" x14ac:dyDescent="0.3">
      <c r="B51" s="15"/>
      <c r="C51" s="16"/>
      <c r="D51" s="5"/>
      <c r="E51" s="17"/>
      <c r="F51" s="114"/>
      <c r="G51" s="222" t="s">
        <v>145</v>
      </c>
    </row>
    <row r="52" spans="2:7" s="6" customFormat="1" ht="17.399999999999999" customHeight="1" x14ac:dyDescent="0.2">
      <c r="B52" s="15"/>
      <c r="C52" s="16"/>
      <c r="D52" s="5" t="s">
        <v>12</v>
      </c>
      <c r="E52" s="17"/>
      <c r="F52" s="111"/>
      <c r="G52" s="222"/>
    </row>
    <row r="53" spans="2:7" s="6" customFormat="1" ht="12.75" customHeight="1" x14ac:dyDescent="0.2">
      <c r="B53" s="15"/>
      <c r="C53" s="16"/>
      <c r="D53" s="5"/>
      <c r="E53" s="17"/>
      <c r="F53" s="111"/>
      <c r="G53" s="222"/>
    </row>
    <row r="54" spans="2:7" s="6" customFormat="1" ht="17.399999999999999" customHeight="1" x14ac:dyDescent="0.3">
      <c r="B54" s="20"/>
      <c r="C54" s="316" t="s">
        <v>3</v>
      </c>
      <c r="D54" s="316"/>
      <c r="E54" s="21"/>
      <c r="F54" s="123">
        <f>SUM(F45:F53)</f>
        <v>5000000</v>
      </c>
      <c r="G54" s="225"/>
    </row>
    <row r="55" spans="2:7" s="6" customFormat="1" ht="17.399999999999999" customHeight="1" x14ac:dyDescent="0.2">
      <c r="B55" s="15" t="s">
        <v>95</v>
      </c>
      <c r="C55" s="5"/>
      <c r="D55" s="5"/>
      <c r="E55" s="17"/>
      <c r="F55" s="18"/>
      <c r="G55" s="220"/>
    </row>
    <row r="56" spans="2:7" s="6" customFormat="1" ht="15" customHeight="1" x14ac:dyDescent="0.2">
      <c r="B56" s="15"/>
      <c r="C56" s="317" t="s">
        <v>24</v>
      </c>
      <c r="D56" s="317"/>
      <c r="E56" s="17"/>
      <c r="F56" s="18"/>
      <c r="G56" s="220"/>
    </row>
    <row r="57" spans="2:7" s="6" customFormat="1" ht="15" customHeight="1" x14ac:dyDescent="0.2">
      <c r="B57" s="15"/>
      <c r="C57" s="16"/>
      <c r="D57" s="5" t="s">
        <v>10</v>
      </c>
      <c r="E57" s="17"/>
      <c r="F57" s="18"/>
      <c r="G57" s="220"/>
    </row>
    <row r="58" spans="2:7" s="6" customFormat="1" ht="17.25" customHeight="1" x14ac:dyDescent="0.2">
      <c r="B58" s="15"/>
      <c r="C58" s="16"/>
      <c r="D58" s="5" t="s">
        <v>11</v>
      </c>
      <c r="E58" s="17"/>
      <c r="F58" s="18"/>
      <c r="G58" s="222" t="s">
        <v>146</v>
      </c>
    </row>
    <row r="59" spans="2:7" s="6" customFormat="1" ht="17.25" customHeight="1" x14ac:dyDescent="0.2">
      <c r="B59" s="15"/>
      <c r="C59" s="16"/>
      <c r="D59" s="5" t="s">
        <v>12</v>
      </c>
      <c r="E59" s="17"/>
      <c r="F59" s="18"/>
      <c r="G59" s="220"/>
    </row>
    <row r="60" spans="2:7" s="6" customFormat="1" ht="17.25" customHeight="1" x14ac:dyDescent="0.2">
      <c r="B60" s="15"/>
      <c r="C60" s="317" t="s">
        <v>14</v>
      </c>
      <c r="D60" s="317"/>
      <c r="E60" s="17"/>
      <c r="F60" s="18"/>
      <c r="G60" s="220"/>
    </row>
    <row r="61" spans="2:7" s="6" customFormat="1" ht="17.25" customHeight="1" x14ac:dyDescent="0.3">
      <c r="B61" s="15"/>
      <c r="C61" s="16"/>
      <c r="D61" s="5" t="s">
        <v>15</v>
      </c>
      <c r="E61" s="17"/>
      <c r="F61" s="114">
        <v>50000</v>
      </c>
      <c r="G61" s="222" t="s">
        <v>135</v>
      </c>
    </row>
    <row r="62" spans="2:7" s="6" customFormat="1" ht="17.25" customHeight="1" x14ac:dyDescent="0.3">
      <c r="B62" s="15"/>
      <c r="C62" s="16"/>
      <c r="D62" s="5" t="s">
        <v>16</v>
      </c>
      <c r="E62" s="17"/>
      <c r="F62" s="114">
        <v>3000</v>
      </c>
      <c r="G62" s="222" t="s">
        <v>147</v>
      </c>
    </row>
    <row r="63" spans="2:7" s="6" customFormat="1" ht="17.25" customHeight="1" x14ac:dyDescent="0.2">
      <c r="B63" s="15"/>
      <c r="C63" s="16"/>
      <c r="D63" s="5" t="s">
        <v>17</v>
      </c>
      <c r="E63" s="17"/>
      <c r="F63" s="18"/>
      <c r="G63" s="220"/>
    </row>
    <row r="64" spans="2:7" s="6" customFormat="1" ht="17.25" customHeight="1" x14ac:dyDescent="0.2">
      <c r="B64" s="15"/>
      <c r="C64" s="16"/>
      <c r="D64" s="5" t="s">
        <v>18</v>
      </c>
      <c r="E64" s="17"/>
      <c r="F64" s="18"/>
      <c r="G64" s="220"/>
    </row>
    <row r="65" spans="2:7" s="6" customFormat="1" ht="15" customHeight="1" x14ac:dyDescent="0.2">
      <c r="B65" s="15"/>
      <c r="C65" s="317" t="s">
        <v>19</v>
      </c>
      <c r="D65" s="317"/>
      <c r="E65" s="17"/>
      <c r="F65" s="18"/>
      <c r="G65" s="220"/>
    </row>
    <row r="66" spans="2:7" s="6" customFormat="1" ht="15" customHeight="1" x14ac:dyDescent="0.3">
      <c r="B66" s="15"/>
      <c r="C66" s="23"/>
      <c r="D66" s="5" t="s">
        <v>20</v>
      </c>
      <c r="E66" s="17"/>
      <c r="F66" s="114">
        <v>4000</v>
      </c>
      <c r="G66" s="222" t="s">
        <v>148</v>
      </c>
    </row>
    <row r="67" spans="2:7" s="6" customFormat="1" ht="15" customHeight="1" x14ac:dyDescent="0.2">
      <c r="B67" s="15"/>
      <c r="C67" s="16"/>
      <c r="D67" s="5" t="s">
        <v>21</v>
      </c>
      <c r="E67" s="17"/>
      <c r="F67" s="18"/>
      <c r="G67" s="220"/>
    </row>
    <row r="68" spans="2:7" s="6" customFormat="1" ht="17.25" customHeight="1" x14ac:dyDescent="0.2">
      <c r="B68" s="15"/>
      <c r="C68" s="317" t="s">
        <v>22</v>
      </c>
      <c r="D68" s="317"/>
      <c r="E68" s="17"/>
      <c r="F68" s="18"/>
      <c r="G68" s="220"/>
    </row>
    <row r="69" spans="2:7" s="6" customFormat="1" ht="17.25" customHeight="1" x14ac:dyDescent="0.2">
      <c r="B69" s="15"/>
      <c r="C69" s="317" t="s">
        <v>94</v>
      </c>
      <c r="D69" s="317"/>
      <c r="E69" s="17"/>
      <c r="F69" s="18"/>
      <c r="G69" s="220"/>
    </row>
    <row r="70" spans="2:7" s="6" customFormat="1" ht="17.25" customHeight="1" x14ac:dyDescent="0.3">
      <c r="B70" s="20"/>
      <c r="C70" s="316" t="s">
        <v>3</v>
      </c>
      <c r="D70" s="316"/>
      <c r="E70" s="21"/>
      <c r="F70" s="123">
        <f>SUM(F56:F69)</f>
        <v>57000</v>
      </c>
      <c r="G70" s="225"/>
    </row>
    <row r="71" spans="2:7" s="6" customFormat="1" ht="17.399999999999999" customHeight="1" x14ac:dyDescent="0.2">
      <c r="B71" s="125" t="s">
        <v>241</v>
      </c>
      <c r="C71" s="5"/>
      <c r="D71" s="5"/>
      <c r="E71" s="17"/>
      <c r="F71" s="18"/>
      <c r="G71" s="220"/>
    </row>
    <row r="72" spans="2:7" s="6" customFormat="1" ht="17.25" customHeight="1" x14ac:dyDescent="0.2">
      <c r="B72" s="15"/>
      <c r="C72" s="317" t="s">
        <v>90</v>
      </c>
      <c r="D72" s="317"/>
      <c r="E72" s="17"/>
      <c r="F72" s="113">
        <v>200000</v>
      </c>
      <c r="G72" s="223" t="s">
        <v>224</v>
      </c>
    </row>
    <row r="73" spans="2:7" s="6" customFormat="1" ht="5.4" customHeight="1" x14ac:dyDescent="0.2">
      <c r="B73" s="15"/>
      <c r="C73" s="16"/>
      <c r="D73" s="5"/>
      <c r="E73" s="17"/>
      <c r="F73" s="113"/>
      <c r="G73" s="223"/>
    </row>
    <row r="74" spans="2:7" s="6" customFormat="1" ht="17.25" customHeight="1" x14ac:dyDescent="0.3">
      <c r="B74" s="15"/>
      <c r="C74" s="317" t="s">
        <v>13</v>
      </c>
      <c r="D74" s="317"/>
      <c r="E74" s="17"/>
      <c r="F74" s="112">
        <v>10000</v>
      </c>
      <c r="G74" s="222" t="s">
        <v>242</v>
      </c>
    </row>
    <row r="75" spans="2:7" s="6" customFormat="1" ht="4.75" customHeight="1" x14ac:dyDescent="0.2">
      <c r="B75" s="15"/>
      <c r="C75" s="16"/>
      <c r="D75" s="19"/>
      <c r="E75" s="17"/>
      <c r="F75" s="111"/>
      <c r="G75" s="222"/>
    </row>
    <row r="76" spans="2:7" s="6" customFormat="1" ht="17.25" customHeight="1" x14ac:dyDescent="0.2">
      <c r="B76" s="15"/>
      <c r="C76" s="317" t="s">
        <v>14</v>
      </c>
      <c r="D76" s="317"/>
      <c r="E76" s="17"/>
      <c r="F76" s="111"/>
      <c r="G76" s="222"/>
    </row>
    <row r="77" spans="2:7" s="6" customFormat="1" ht="17.25" customHeight="1" x14ac:dyDescent="0.3">
      <c r="B77" s="15"/>
      <c r="C77" s="16"/>
      <c r="D77" s="5" t="s">
        <v>15</v>
      </c>
      <c r="E77" s="17"/>
      <c r="F77" s="114">
        <v>20000</v>
      </c>
      <c r="G77" s="222"/>
    </row>
    <row r="78" spans="2:7" s="6" customFormat="1" ht="17.25" customHeight="1" x14ac:dyDescent="0.3">
      <c r="B78" s="15"/>
      <c r="C78" s="16"/>
      <c r="D78" s="5" t="s">
        <v>16</v>
      </c>
      <c r="E78" s="17"/>
      <c r="F78" s="114">
        <v>8000</v>
      </c>
      <c r="G78" s="222" t="s">
        <v>136</v>
      </c>
    </row>
    <row r="79" spans="2:7" s="6" customFormat="1" ht="15" customHeight="1" x14ac:dyDescent="0.3">
      <c r="B79" s="15"/>
      <c r="C79" s="16"/>
      <c r="D79" s="5" t="s">
        <v>17</v>
      </c>
      <c r="E79" s="17"/>
      <c r="F79" s="114">
        <v>1000</v>
      </c>
      <c r="G79" s="222" t="s">
        <v>137</v>
      </c>
    </row>
    <row r="80" spans="2:7" s="6" customFormat="1" ht="17.25" customHeight="1" x14ac:dyDescent="0.3">
      <c r="B80" s="15"/>
      <c r="C80" s="16"/>
      <c r="D80" s="5" t="s">
        <v>18</v>
      </c>
      <c r="E80" s="17"/>
      <c r="F80" s="114">
        <v>20000</v>
      </c>
      <c r="G80" s="222" t="s">
        <v>138</v>
      </c>
    </row>
    <row r="81" spans="2:8" s="6" customFormat="1" ht="4.75" customHeight="1" x14ac:dyDescent="0.3">
      <c r="B81" s="15"/>
      <c r="C81" s="16"/>
      <c r="D81" s="5"/>
      <c r="E81" s="17"/>
      <c r="F81" s="114"/>
      <c r="G81" s="222"/>
    </row>
    <row r="82" spans="2:8" s="6" customFormat="1" ht="17.25" customHeight="1" x14ac:dyDescent="0.3">
      <c r="B82" s="15"/>
      <c r="C82" s="317" t="s">
        <v>19</v>
      </c>
      <c r="D82" s="317"/>
      <c r="E82" s="17"/>
      <c r="F82" s="126"/>
      <c r="G82" s="220"/>
    </row>
    <row r="83" spans="2:8" s="6" customFormat="1" ht="17.25" customHeight="1" x14ac:dyDescent="0.3">
      <c r="B83" s="15"/>
      <c r="C83" s="5"/>
      <c r="D83" s="5" t="s">
        <v>20</v>
      </c>
      <c r="E83" s="17"/>
      <c r="F83" s="114">
        <v>4000</v>
      </c>
      <c r="G83" s="222" t="s">
        <v>148</v>
      </c>
    </row>
    <row r="84" spans="2:8" s="6" customFormat="1" ht="15" customHeight="1" x14ac:dyDescent="0.2">
      <c r="B84" s="15"/>
      <c r="C84" s="16"/>
      <c r="D84" s="5" t="s">
        <v>21</v>
      </c>
      <c r="E84" s="17"/>
      <c r="F84" s="18"/>
      <c r="G84" s="220"/>
    </row>
    <row r="85" spans="2:8" s="6" customFormat="1" ht="6" customHeight="1" x14ac:dyDescent="0.3">
      <c r="B85" s="15"/>
      <c r="C85" s="317"/>
      <c r="D85" s="317"/>
      <c r="E85" s="17"/>
      <c r="F85" s="126"/>
      <c r="G85" s="220"/>
    </row>
    <row r="86" spans="2:8" s="6" customFormat="1" ht="17.25" customHeight="1" x14ac:dyDescent="0.3">
      <c r="B86" s="20"/>
      <c r="C86" s="317" t="s">
        <v>19</v>
      </c>
      <c r="D86" s="317"/>
      <c r="E86" s="21"/>
      <c r="F86" s="123">
        <f>SUM(F72:F83)</f>
        <v>263000</v>
      </c>
      <c r="G86" s="225"/>
    </row>
    <row r="87" spans="2:8" ht="18" customHeight="1" x14ac:dyDescent="0.3">
      <c r="B87" s="121"/>
      <c r="C87" s="318" t="s">
        <v>222</v>
      </c>
      <c r="D87" s="318"/>
      <c r="E87" s="122"/>
      <c r="F87" s="124">
        <f>SUM(F44+F54+F70+F86)</f>
        <v>9339000</v>
      </c>
      <c r="G87" s="226"/>
    </row>
    <row r="88" spans="2:8" ht="3" customHeight="1" x14ac:dyDescent="0.2"/>
    <row r="89" spans="2:8" x14ac:dyDescent="0.2">
      <c r="C89" s="315" t="s">
        <v>329</v>
      </c>
      <c r="D89" s="315"/>
      <c r="E89" s="315"/>
      <c r="F89" s="315"/>
      <c r="G89" s="315"/>
      <c r="H89" s="216"/>
    </row>
    <row r="90" spans="2:8" x14ac:dyDescent="0.2">
      <c r="C90" s="315" t="s">
        <v>330</v>
      </c>
      <c r="D90" s="315"/>
      <c r="E90" s="315"/>
      <c r="F90" s="315"/>
      <c r="G90" s="315"/>
      <c r="H90" s="216"/>
    </row>
  </sheetData>
  <mergeCells count="28">
    <mergeCell ref="C89:G89"/>
    <mergeCell ref="C90:G90"/>
    <mergeCell ref="C87:D87"/>
    <mergeCell ref="C70:D70"/>
    <mergeCell ref="C54:D54"/>
    <mergeCell ref="C56:D56"/>
    <mergeCell ref="C60:D60"/>
    <mergeCell ref="C65:D65"/>
    <mergeCell ref="C68:D68"/>
    <mergeCell ref="C69:D69"/>
    <mergeCell ref="C72:D72"/>
    <mergeCell ref="C74:D74"/>
    <mergeCell ref="C76:D76"/>
    <mergeCell ref="C86:D86"/>
    <mergeCell ref="C82:D82"/>
    <mergeCell ref="C85:D85"/>
    <mergeCell ref="B5:G5"/>
    <mergeCell ref="C6:D6"/>
    <mergeCell ref="C9:D9"/>
    <mergeCell ref="C11:D11"/>
    <mergeCell ref="C19:D19"/>
    <mergeCell ref="C44:D44"/>
    <mergeCell ref="C46:D46"/>
    <mergeCell ref="C22:D22"/>
    <mergeCell ref="C24:D24"/>
    <mergeCell ref="C34:D34"/>
    <mergeCell ref="C40:D40"/>
    <mergeCell ref="C42:D42"/>
  </mergeCells>
  <phoneticPr fontId="21"/>
  <printOptions horizontalCentered="1"/>
  <pageMargins left="0.59055118110236227" right="0.47244094488188981" top="0.43307086614173229" bottom="0.21" header="0.35433070866141736" footer="0.25"/>
  <pageSetup paperSize="9" scale="60" orientation="portrait" horizontalDpi="4294967292"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I91"/>
  <sheetViews>
    <sheetView view="pageBreakPreview" zoomScaleNormal="100" zoomScaleSheetLayoutView="100" workbookViewId="0">
      <selection activeCell="F8" sqref="F8:G11"/>
    </sheetView>
  </sheetViews>
  <sheetFormatPr defaultColWidth="9" defaultRowHeight="13" x14ac:dyDescent="0.2"/>
  <cols>
    <col min="1" max="1" width="1.90625" style="80" customWidth="1"/>
    <col min="2" max="3" width="2.08984375" style="80" customWidth="1"/>
    <col min="4" max="4" width="22.6328125" style="80" customWidth="1"/>
    <col min="5" max="5" width="2.08984375" style="80" customWidth="1"/>
    <col min="6" max="7" width="35.81640625" style="80" customWidth="1"/>
    <col min="8" max="8" width="34.453125" style="80" customWidth="1"/>
    <col min="9" max="16384" width="9" style="80"/>
  </cols>
  <sheetData>
    <row r="1" spans="2:8" x14ac:dyDescent="0.2">
      <c r="D1" s="80" t="s">
        <v>322</v>
      </c>
    </row>
    <row r="2" spans="2:8" ht="16.5" x14ac:dyDescent="0.25">
      <c r="B2" s="79" t="s">
        <v>310</v>
      </c>
      <c r="G2" s="81"/>
      <c r="H2" s="81"/>
    </row>
    <row r="3" spans="2:8" s="83" customFormat="1" ht="34.5" customHeight="1" x14ac:dyDescent="0.2">
      <c r="B3" s="351" t="s">
        <v>208</v>
      </c>
      <c r="C3" s="351"/>
      <c r="D3" s="351"/>
      <c r="E3" s="351"/>
      <c r="F3" s="351"/>
      <c r="G3" s="351"/>
      <c r="H3" s="351"/>
    </row>
    <row r="4" spans="2:8" s="82" customFormat="1" ht="34.5" customHeight="1" x14ac:dyDescent="0.2">
      <c r="B4" s="349" t="s">
        <v>7</v>
      </c>
      <c r="C4" s="350"/>
      <c r="D4" s="350"/>
      <c r="E4" s="350"/>
      <c r="F4" s="350"/>
      <c r="G4" s="350"/>
      <c r="H4" s="352"/>
    </row>
    <row r="5" spans="2:8" s="82" customFormat="1" ht="24.75" customHeight="1" x14ac:dyDescent="0.2">
      <c r="B5" s="84"/>
      <c r="C5" s="353" t="s">
        <v>0</v>
      </c>
      <c r="D5" s="353"/>
      <c r="E5" s="85"/>
      <c r="F5" s="354" t="s">
        <v>96</v>
      </c>
      <c r="G5" s="355"/>
      <c r="H5" s="86" t="s">
        <v>97</v>
      </c>
    </row>
    <row r="6" spans="2:8" s="82" customFormat="1" ht="24" customHeight="1" x14ac:dyDescent="0.2">
      <c r="B6" s="330" t="s">
        <v>98</v>
      </c>
      <c r="C6" s="319"/>
      <c r="D6" s="319"/>
      <c r="E6" s="331"/>
      <c r="F6" s="356" t="s">
        <v>215</v>
      </c>
      <c r="G6" s="357"/>
      <c r="H6" s="360"/>
    </row>
    <row r="7" spans="2:8" s="82" customFormat="1" ht="24" customHeight="1" x14ac:dyDescent="0.2">
      <c r="B7" s="332"/>
      <c r="C7" s="320"/>
      <c r="D7" s="320"/>
      <c r="E7" s="333"/>
      <c r="F7" s="358"/>
      <c r="G7" s="359"/>
      <c r="H7" s="361"/>
    </row>
    <row r="8" spans="2:8" s="82" customFormat="1" ht="27.75" customHeight="1" x14ac:dyDescent="0.2">
      <c r="B8" s="87"/>
      <c r="C8" s="362" t="s">
        <v>9</v>
      </c>
      <c r="D8" s="362"/>
      <c r="E8" s="88"/>
      <c r="F8" s="363" t="s">
        <v>216</v>
      </c>
      <c r="G8" s="364"/>
      <c r="H8" s="369" t="s">
        <v>209</v>
      </c>
    </row>
    <row r="9" spans="2:8" s="82" customFormat="1" ht="27.75" customHeight="1" x14ac:dyDescent="0.2">
      <c r="B9" s="87"/>
      <c r="C9" s="342" t="s">
        <v>99</v>
      </c>
      <c r="D9" s="342"/>
      <c r="E9" s="342"/>
      <c r="F9" s="365"/>
      <c r="G9" s="366"/>
      <c r="H9" s="370"/>
    </row>
    <row r="10" spans="2:8" s="82" customFormat="1" ht="27.75" customHeight="1" x14ac:dyDescent="0.2">
      <c r="B10" s="87"/>
      <c r="C10" s="372" t="s">
        <v>100</v>
      </c>
      <c r="D10" s="373"/>
      <c r="E10" s="374"/>
      <c r="F10" s="365"/>
      <c r="G10" s="366"/>
      <c r="H10" s="370"/>
    </row>
    <row r="11" spans="2:8" s="82" customFormat="1" ht="27.75" customHeight="1" x14ac:dyDescent="0.2">
      <c r="B11" s="89"/>
      <c r="C11" s="372" t="s">
        <v>101</v>
      </c>
      <c r="D11" s="373"/>
      <c r="E11" s="374"/>
      <c r="F11" s="367"/>
      <c r="G11" s="368"/>
      <c r="H11" s="371"/>
    </row>
    <row r="12" spans="2:8" s="82" customFormat="1" ht="17.399999999999999" customHeight="1" x14ac:dyDescent="0.2">
      <c r="B12" s="342" t="s">
        <v>102</v>
      </c>
      <c r="C12" s="342"/>
      <c r="D12" s="342"/>
      <c r="E12" s="342"/>
      <c r="F12" s="343" t="s">
        <v>103</v>
      </c>
      <c r="G12" s="344"/>
      <c r="H12" s="347"/>
    </row>
    <row r="13" spans="2:8" s="82" customFormat="1" ht="15" customHeight="1" x14ac:dyDescent="0.2">
      <c r="B13" s="342"/>
      <c r="C13" s="342"/>
      <c r="D13" s="342"/>
      <c r="E13" s="342"/>
      <c r="F13" s="345"/>
      <c r="G13" s="346"/>
      <c r="H13" s="348"/>
    </row>
    <row r="14" spans="2:8" s="82" customFormat="1" ht="17.399999999999999" customHeight="1" x14ac:dyDescent="0.2">
      <c r="B14" s="342" t="s">
        <v>104</v>
      </c>
      <c r="C14" s="342"/>
      <c r="D14" s="342"/>
      <c r="E14" s="342"/>
      <c r="F14" s="343" t="s">
        <v>105</v>
      </c>
      <c r="G14" s="344"/>
      <c r="H14" s="347"/>
    </row>
    <row r="15" spans="2:8" s="82" customFormat="1" ht="15" customHeight="1" x14ac:dyDescent="0.2">
      <c r="B15" s="342"/>
      <c r="C15" s="342"/>
      <c r="D15" s="342"/>
      <c r="E15" s="342"/>
      <c r="F15" s="345"/>
      <c r="G15" s="346"/>
      <c r="H15" s="348"/>
    </row>
    <row r="16" spans="2:8" s="82" customFormat="1" ht="17.399999999999999" customHeight="1" x14ac:dyDescent="0.2">
      <c r="B16" s="87"/>
      <c r="C16" s="319" t="s">
        <v>106</v>
      </c>
      <c r="D16" s="319"/>
      <c r="E16" s="90"/>
      <c r="F16" s="87"/>
      <c r="G16" s="88"/>
      <c r="H16" s="91"/>
    </row>
    <row r="17" spans="2:8" s="82" customFormat="1" ht="15" customHeight="1" x14ac:dyDescent="0.2">
      <c r="B17" s="87"/>
      <c r="C17" s="322"/>
      <c r="D17" s="322"/>
      <c r="E17" s="92"/>
      <c r="F17" s="87"/>
      <c r="G17" s="88"/>
      <c r="H17" s="93"/>
    </row>
    <row r="18" spans="2:8" s="82" customFormat="1" ht="17.399999999999999" customHeight="1" x14ac:dyDescent="0.2">
      <c r="B18" s="87"/>
      <c r="C18" s="330" t="s">
        <v>107</v>
      </c>
      <c r="D18" s="319"/>
      <c r="E18" s="331"/>
      <c r="F18" s="324" t="s">
        <v>108</v>
      </c>
      <c r="G18" s="325"/>
      <c r="H18" s="328"/>
    </row>
    <row r="19" spans="2:8" s="82" customFormat="1" ht="15" customHeight="1" x14ac:dyDescent="0.2">
      <c r="B19" s="87"/>
      <c r="C19" s="321"/>
      <c r="D19" s="322"/>
      <c r="E19" s="323"/>
      <c r="F19" s="326"/>
      <c r="G19" s="327"/>
      <c r="H19" s="329"/>
    </row>
    <row r="20" spans="2:8" s="82" customFormat="1" ht="17.399999999999999" customHeight="1" x14ac:dyDescent="0.2">
      <c r="B20" s="93"/>
      <c r="C20" s="319" t="s">
        <v>109</v>
      </c>
      <c r="D20" s="319"/>
      <c r="E20" s="331"/>
      <c r="F20" s="324" t="s">
        <v>110</v>
      </c>
      <c r="G20" s="325"/>
      <c r="H20" s="340"/>
    </row>
    <row r="21" spans="2:8" s="82" customFormat="1" ht="15" customHeight="1" x14ac:dyDescent="0.2">
      <c r="B21" s="93"/>
      <c r="C21" s="320"/>
      <c r="D21" s="320"/>
      <c r="E21" s="333"/>
      <c r="F21" s="326"/>
      <c r="G21" s="327"/>
      <c r="H21" s="341"/>
    </row>
    <row r="22" spans="2:8" s="82" customFormat="1" ht="17.399999999999999" customHeight="1" x14ac:dyDescent="0.2">
      <c r="B22" s="93"/>
      <c r="C22" s="319" t="s">
        <v>111</v>
      </c>
      <c r="D22" s="319"/>
      <c r="E22" s="331"/>
      <c r="F22" s="336" t="s">
        <v>112</v>
      </c>
      <c r="G22" s="337"/>
      <c r="H22" s="340"/>
    </row>
    <row r="23" spans="2:8" s="82" customFormat="1" ht="15" customHeight="1" x14ac:dyDescent="0.2">
      <c r="B23" s="93"/>
      <c r="C23" s="320"/>
      <c r="D23" s="320"/>
      <c r="E23" s="333"/>
      <c r="F23" s="338"/>
      <c r="G23" s="339"/>
      <c r="H23" s="341"/>
    </row>
    <row r="24" spans="2:8" s="82" customFormat="1" ht="15" customHeight="1" x14ac:dyDescent="0.2">
      <c r="B24" s="87"/>
      <c r="C24" s="330" t="s">
        <v>113</v>
      </c>
      <c r="D24" s="319"/>
      <c r="E24" s="331"/>
      <c r="F24" s="324" t="s">
        <v>114</v>
      </c>
      <c r="G24" s="325"/>
      <c r="H24" s="340"/>
    </row>
    <row r="25" spans="2:8" s="82" customFormat="1" ht="15" customHeight="1" x14ac:dyDescent="0.2">
      <c r="B25" s="87"/>
      <c r="C25" s="321"/>
      <c r="D25" s="322"/>
      <c r="E25" s="323"/>
      <c r="F25" s="326"/>
      <c r="G25" s="327"/>
      <c r="H25" s="341"/>
    </row>
    <row r="26" spans="2:8" s="82" customFormat="1" ht="17.25" customHeight="1" x14ac:dyDescent="0.2">
      <c r="B26" s="94"/>
      <c r="C26" s="319" t="s">
        <v>115</v>
      </c>
      <c r="D26" s="319"/>
      <c r="E26" s="95"/>
      <c r="F26" s="94"/>
      <c r="G26" s="95"/>
      <c r="H26" s="91"/>
    </row>
    <row r="27" spans="2:8" s="82" customFormat="1" ht="17.25" customHeight="1" x14ac:dyDescent="0.2">
      <c r="B27" s="87"/>
      <c r="C27" s="320"/>
      <c r="D27" s="320"/>
      <c r="E27" s="96"/>
      <c r="F27" s="87"/>
      <c r="G27" s="88"/>
      <c r="H27" s="89"/>
    </row>
    <row r="28" spans="2:8" s="82" customFormat="1" ht="17.25" customHeight="1" x14ac:dyDescent="0.2">
      <c r="B28" s="93"/>
      <c r="C28" s="321" t="s">
        <v>116</v>
      </c>
      <c r="D28" s="322"/>
      <c r="E28" s="323"/>
      <c r="F28" s="324" t="s">
        <v>117</v>
      </c>
      <c r="G28" s="325"/>
      <c r="H28" s="328"/>
    </row>
    <row r="29" spans="2:8" s="82" customFormat="1" ht="17.25" customHeight="1" x14ac:dyDescent="0.2">
      <c r="B29" s="93"/>
      <c r="C29" s="321"/>
      <c r="D29" s="322"/>
      <c r="E29" s="323"/>
      <c r="F29" s="326"/>
      <c r="G29" s="327"/>
      <c r="H29" s="329"/>
    </row>
    <row r="30" spans="2:8" s="82" customFormat="1" ht="15" customHeight="1" x14ac:dyDescent="0.2">
      <c r="B30" s="93"/>
      <c r="C30" s="330" t="s">
        <v>118</v>
      </c>
      <c r="D30" s="319"/>
      <c r="E30" s="331"/>
      <c r="F30" s="336" t="s">
        <v>119</v>
      </c>
      <c r="G30" s="337"/>
      <c r="H30" s="334"/>
    </row>
    <row r="31" spans="2:8" s="82" customFormat="1" ht="15" customHeight="1" x14ac:dyDescent="0.2">
      <c r="B31" s="93"/>
      <c r="C31" s="321"/>
      <c r="D31" s="322"/>
      <c r="E31" s="323"/>
      <c r="F31" s="338"/>
      <c r="G31" s="339"/>
      <c r="H31" s="335"/>
    </row>
    <row r="32" spans="2:8" s="82" customFormat="1" ht="17.399999999999999" customHeight="1" x14ac:dyDescent="0.2">
      <c r="B32" s="330" t="s">
        <v>22</v>
      </c>
      <c r="C32" s="319"/>
      <c r="D32" s="319"/>
      <c r="E32" s="331"/>
      <c r="F32" s="324" t="s">
        <v>120</v>
      </c>
      <c r="G32" s="325"/>
      <c r="H32" s="334"/>
    </row>
    <row r="33" spans="2:9" s="82" customFormat="1" ht="17.399999999999999" customHeight="1" x14ac:dyDescent="0.2">
      <c r="B33" s="332"/>
      <c r="C33" s="320"/>
      <c r="D33" s="320"/>
      <c r="E33" s="333"/>
      <c r="F33" s="326"/>
      <c r="G33" s="327"/>
      <c r="H33" s="335"/>
    </row>
    <row r="34" spans="2:9" s="82" customFormat="1" ht="17.399999999999999" customHeight="1" x14ac:dyDescent="0.2">
      <c r="B34" s="375" t="s">
        <v>121</v>
      </c>
      <c r="C34" s="376"/>
      <c r="D34" s="376"/>
      <c r="E34" s="377"/>
      <c r="F34" s="381" t="s">
        <v>217</v>
      </c>
      <c r="G34" s="382"/>
      <c r="H34" s="385"/>
      <c r="I34" s="97"/>
    </row>
    <row r="35" spans="2:9" s="82" customFormat="1" ht="15" customHeight="1" x14ac:dyDescent="0.2">
      <c r="B35" s="378"/>
      <c r="C35" s="379"/>
      <c r="D35" s="379"/>
      <c r="E35" s="380"/>
      <c r="F35" s="383"/>
      <c r="G35" s="384"/>
      <c r="H35" s="386"/>
    </row>
    <row r="36" spans="2:9" s="82" customFormat="1" ht="34.5" customHeight="1" x14ac:dyDescent="0.2">
      <c r="B36" s="349" t="s">
        <v>23</v>
      </c>
      <c r="C36" s="350"/>
      <c r="D36" s="350"/>
      <c r="E36" s="350"/>
      <c r="F36" s="350"/>
      <c r="G36" s="350"/>
      <c r="H36" s="352"/>
    </row>
    <row r="37" spans="2:9" s="82" customFormat="1" ht="33" customHeight="1" x14ac:dyDescent="0.2">
      <c r="B37" s="98"/>
      <c r="C37" s="353" t="s">
        <v>0</v>
      </c>
      <c r="D37" s="353"/>
      <c r="E37" s="85"/>
      <c r="F37" s="354" t="s">
        <v>96</v>
      </c>
      <c r="G37" s="355"/>
      <c r="H37" s="86" t="s">
        <v>97</v>
      </c>
    </row>
    <row r="38" spans="2:9" s="82" customFormat="1" ht="28.5" customHeight="1" x14ac:dyDescent="0.2">
      <c r="B38" s="94"/>
      <c r="C38" s="387" t="s">
        <v>24</v>
      </c>
      <c r="D38" s="387"/>
      <c r="E38" s="96"/>
      <c r="F38" s="363" t="s">
        <v>218</v>
      </c>
      <c r="G38" s="364"/>
      <c r="H38" s="369" t="s">
        <v>320</v>
      </c>
    </row>
    <row r="39" spans="2:9" s="82" customFormat="1" ht="28.5" customHeight="1" x14ac:dyDescent="0.2">
      <c r="B39" s="87"/>
      <c r="C39" s="372" t="s">
        <v>122</v>
      </c>
      <c r="D39" s="373"/>
      <c r="E39" s="374"/>
      <c r="F39" s="365"/>
      <c r="G39" s="366"/>
      <c r="H39" s="370"/>
    </row>
    <row r="40" spans="2:9" s="82" customFormat="1" ht="28.5" customHeight="1" x14ac:dyDescent="0.2">
      <c r="B40" s="93"/>
      <c r="C40" s="373" t="s">
        <v>100</v>
      </c>
      <c r="D40" s="373"/>
      <c r="E40" s="374"/>
      <c r="F40" s="365"/>
      <c r="G40" s="366"/>
      <c r="H40" s="370"/>
    </row>
    <row r="41" spans="2:9" s="82" customFormat="1" ht="28.5" customHeight="1" x14ac:dyDescent="0.2">
      <c r="B41" s="89"/>
      <c r="C41" s="373" t="s">
        <v>123</v>
      </c>
      <c r="D41" s="373"/>
      <c r="E41" s="374"/>
      <c r="F41" s="367"/>
      <c r="G41" s="368"/>
      <c r="H41" s="371"/>
    </row>
    <row r="42" spans="2:9" s="82" customFormat="1" ht="35.25" customHeight="1" x14ac:dyDescent="0.2">
      <c r="B42" s="349" t="s">
        <v>95</v>
      </c>
      <c r="C42" s="350"/>
      <c r="D42" s="350"/>
      <c r="E42" s="350"/>
      <c r="F42" s="350"/>
      <c r="G42" s="350"/>
      <c r="H42" s="352"/>
    </row>
    <row r="43" spans="2:9" s="82" customFormat="1" ht="33.75" customHeight="1" x14ac:dyDescent="0.2">
      <c r="B43" s="99"/>
      <c r="C43" s="388" t="s">
        <v>0</v>
      </c>
      <c r="D43" s="388"/>
      <c r="E43" s="96"/>
      <c r="F43" s="389" t="s">
        <v>96</v>
      </c>
      <c r="G43" s="390"/>
      <c r="H43" s="100" t="s">
        <v>124</v>
      </c>
    </row>
    <row r="44" spans="2:9" s="82" customFormat="1" ht="28.5" customHeight="1" x14ac:dyDescent="0.2">
      <c r="B44" s="87"/>
      <c r="C44" s="319" t="s">
        <v>125</v>
      </c>
      <c r="D44" s="319"/>
      <c r="E44" s="88"/>
      <c r="F44" s="363" t="s">
        <v>219</v>
      </c>
      <c r="G44" s="364"/>
      <c r="H44" s="369"/>
    </row>
    <row r="45" spans="2:9" s="82" customFormat="1" ht="28.5" customHeight="1" x14ac:dyDescent="0.2">
      <c r="B45" s="87"/>
      <c r="C45" s="372" t="s">
        <v>126</v>
      </c>
      <c r="D45" s="373"/>
      <c r="E45" s="374"/>
      <c r="F45" s="365"/>
      <c r="G45" s="366"/>
      <c r="H45" s="370"/>
    </row>
    <row r="46" spans="2:9" s="82" customFormat="1" ht="28.5" customHeight="1" x14ac:dyDescent="0.2">
      <c r="B46" s="87"/>
      <c r="C46" s="372" t="s">
        <v>127</v>
      </c>
      <c r="D46" s="373"/>
      <c r="E46" s="374"/>
      <c r="F46" s="365"/>
      <c r="G46" s="366"/>
      <c r="H46" s="370"/>
    </row>
    <row r="47" spans="2:9" s="82" customFormat="1" ht="28.5" customHeight="1" x14ac:dyDescent="0.2">
      <c r="B47" s="87"/>
      <c r="C47" s="372" t="s">
        <v>128</v>
      </c>
      <c r="D47" s="373"/>
      <c r="E47" s="374"/>
      <c r="F47" s="367"/>
      <c r="G47" s="368"/>
      <c r="H47" s="371"/>
    </row>
    <row r="48" spans="2:9" s="82" customFormat="1" ht="12.75" customHeight="1" x14ac:dyDescent="0.2">
      <c r="B48" s="94"/>
      <c r="C48" s="319" t="s">
        <v>106</v>
      </c>
      <c r="D48" s="319"/>
      <c r="E48" s="90"/>
      <c r="F48" s="87"/>
      <c r="G48" s="88"/>
      <c r="H48" s="91"/>
    </row>
    <row r="49" spans="2:8" s="82" customFormat="1" ht="17.25" customHeight="1" x14ac:dyDescent="0.2">
      <c r="B49" s="87"/>
      <c r="C49" s="322"/>
      <c r="D49" s="322"/>
      <c r="E49" s="92"/>
      <c r="F49" s="87"/>
      <c r="G49" s="88"/>
      <c r="H49" s="93"/>
    </row>
    <row r="50" spans="2:8" s="82" customFormat="1" ht="15" customHeight="1" x14ac:dyDescent="0.2">
      <c r="B50" s="87"/>
      <c r="C50" s="330" t="s">
        <v>107</v>
      </c>
      <c r="D50" s="319"/>
      <c r="E50" s="331"/>
      <c r="F50" s="324" t="s">
        <v>108</v>
      </c>
      <c r="G50" s="325"/>
      <c r="H50" s="328"/>
    </row>
    <row r="51" spans="2:8" s="82" customFormat="1" ht="17.25" customHeight="1" x14ac:dyDescent="0.2">
      <c r="B51" s="87"/>
      <c r="C51" s="321"/>
      <c r="D51" s="322"/>
      <c r="E51" s="323"/>
      <c r="F51" s="326"/>
      <c r="G51" s="327"/>
      <c r="H51" s="329"/>
    </row>
    <row r="52" spans="2:8" s="82" customFormat="1" ht="15" customHeight="1" x14ac:dyDescent="0.2">
      <c r="B52" s="93"/>
      <c r="C52" s="319" t="s">
        <v>109</v>
      </c>
      <c r="D52" s="319"/>
      <c r="E52" s="331"/>
      <c r="F52" s="324" t="s">
        <v>110</v>
      </c>
      <c r="G52" s="325"/>
      <c r="H52" s="340"/>
    </row>
    <row r="53" spans="2:8" s="82" customFormat="1" ht="17.25" customHeight="1" x14ac:dyDescent="0.2">
      <c r="B53" s="93"/>
      <c r="C53" s="320"/>
      <c r="D53" s="320"/>
      <c r="E53" s="333"/>
      <c r="F53" s="326"/>
      <c r="G53" s="327"/>
      <c r="H53" s="341"/>
    </row>
    <row r="54" spans="2:8" s="82" customFormat="1" ht="15" customHeight="1" x14ac:dyDescent="0.2">
      <c r="B54" s="93"/>
      <c r="C54" s="319" t="s">
        <v>111</v>
      </c>
      <c r="D54" s="319"/>
      <c r="E54" s="331"/>
      <c r="F54" s="336" t="s">
        <v>112</v>
      </c>
      <c r="G54" s="337"/>
      <c r="H54" s="340"/>
    </row>
    <row r="55" spans="2:8" s="82" customFormat="1" ht="17.25" customHeight="1" x14ac:dyDescent="0.2">
      <c r="B55" s="93"/>
      <c r="C55" s="320"/>
      <c r="D55" s="320"/>
      <c r="E55" s="333"/>
      <c r="F55" s="338"/>
      <c r="G55" s="339"/>
      <c r="H55" s="341"/>
    </row>
    <row r="56" spans="2:8" s="82" customFormat="1" ht="17.25" customHeight="1" x14ac:dyDescent="0.2">
      <c r="B56" s="87"/>
      <c r="C56" s="330" t="s">
        <v>113</v>
      </c>
      <c r="D56" s="319"/>
      <c r="E56" s="331"/>
      <c r="F56" s="324" t="s">
        <v>129</v>
      </c>
      <c r="G56" s="325"/>
      <c r="H56" s="340"/>
    </row>
    <row r="57" spans="2:8" s="82" customFormat="1" ht="17.25" customHeight="1" x14ac:dyDescent="0.2">
      <c r="B57" s="87"/>
      <c r="C57" s="321"/>
      <c r="D57" s="322"/>
      <c r="E57" s="323"/>
      <c r="F57" s="326"/>
      <c r="G57" s="327"/>
      <c r="H57" s="341"/>
    </row>
    <row r="58" spans="2:8" s="82" customFormat="1" ht="15" customHeight="1" x14ac:dyDescent="0.2">
      <c r="B58" s="94"/>
      <c r="C58" s="319" t="s">
        <v>115</v>
      </c>
      <c r="D58" s="319"/>
      <c r="E58" s="95"/>
      <c r="F58" s="94"/>
      <c r="G58" s="95"/>
      <c r="H58" s="91"/>
    </row>
    <row r="59" spans="2:8" s="82" customFormat="1" ht="15" customHeight="1" x14ac:dyDescent="0.2">
      <c r="B59" s="87"/>
      <c r="C59" s="320"/>
      <c r="D59" s="320"/>
      <c r="E59" s="96"/>
      <c r="F59" s="87"/>
      <c r="G59" s="88"/>
      <c r="H59" s="93"/>
    </row>
    <row r="60" spans="2:8" s="82" customFormat="1" ht="15" customHeight="1" x14ac:dyDescent="0.2">
      <c r="B60" s="87"/>
      <c r="C60" s="321" t="s">
        <v>116</v>
      </c>
      <c r="D60" s="322"/>
      <c r="E60" s="323"/>
      <c r="F60" s="324" t="s">
        <v>117</v>
      </c>
      <c r="G60" s="325"/>
      <c r="H60" s="328"/>
    </row>
    <row r="61" spans="2:8" s="82" customFormat="1" ht="15" customHeight="1" x14ac:dyDescent="0.2">
      <c r="B61" s="87"/>
      <c r="C61" s="321"/>
      <c r="D61" s="322"/>
      <c r="E61" s="323"/>
      <c r="F61" s="391"/>
      <c r="G61" s="392"/>
      <c r="H61" s="329"/>
    </row>
    <row r="62" spans="2:8" s="82" customFormat="1" ht="15" customHeight="1" x14ac:dyDescent="0.2">
      <c r="B62" s="87"/>
      <c r="C62" s="330" t="s">
        <v>118</v>
      </c>
      <c r="D62" s="319"/>
      <c r="E62" s="319"/>
      <c r="F62" s="395" t="s">
        <v>130</v>
      </c>
      <c r="G62" s="395"/>
      <c r="H62" s="396"/>
    </row>
    <row r="63" spans="2:8" s="82" customFormat="1" ht="15" customHeight="1" x14ac:dyDescent="0.2">
      <c r="B63" s="87"/>
      <c r="C63" s="332"/>
      <c r="D63" s="320"/>
      <c r="E63" s="320"/>
      <c r="F63" s="395"/>
      <c r="G63" s="395"/>
      <c r="H63" s="397"/>
    </row>
    <row r="64" spans="2:8" s="82" customFormat="1" ht="15" customHeight="1" x14ac:dyDescent="0.2">
      <c r="B64" s="330" t="s">
        <v>22</v>
      </c>
      <c r="C64" s="319"/>
      <c r="D64" s="319"/>
      <c r="E64" s="331"/>
      <c r="F64" s="391" t="s">
        <v>120</v>
      </c>
      <c r="G64" s="392"/>
      <c r="H64" s="334"/>
    </row>
    <row r="65" spans="1:8" s="82" customFormat="1" ht="17.25" customHeight="1" x14ac:dyDescent="0.2">
      <c r="B65" s="332"/>
      <c r="C65" s="320"/>
      <c r="D65" s="320"/>
      <c r="E65" s="333"/>
      <c r="F65" s="326"/>
      <c r="G65" s="327"/>
      <c r="H65" s="335"/>
    </row>
    <row r="66" spans="1:8" s="82" customFormat="1" ht="17.25" customHeight="1" x14ac:dyDescent="0.2">
      <c r="B66" s="375" t="s">
        <v>131</v>
      </c>
      <c r="C66" s="376"/>
      <c r="D66" s="376"/>
      <c r="E66" s="377"/>
      <c r="F66" s="381" t="s">
        <v>220</v>
      </c>
      <c r="G66" s="382"/>
      <c r="H66" s="393"/>
    </row>
    <row r="67" spans="1:8" s="82" customFormat="1" ht="15" customHeight="1" x14ac:dyDescent="0.2">
      <c r="B67" s="378"/>
      <c r="C67" s="379"/>
      <c r="D67" s="379"/>
      <c r="E67" s="380"/>
      <c r="F67" s="383"/>
      <c r="G67" s="384"/>
      <c r="H67" s="394"/>
    </row>
    <row r="68" spans="1:8" ht="35.15" customHeight="1" x14ac:dyDescent="0.2">
      <c r="A68" s="349" t="s">
        <v>241</v>
      </c>
      <c r="B68" s="350"/>
      <c r="C68" s="350"/>
      <c r="D68" s="350"/>
      <c r="E68" s="350"/>
      <c r="F68" s="350"/>
      <c r="G68" s="350"/>
      <c r="H68" s="350"/>
    </row>
    <row r="69" spans="1:8" s="82" customFormat="1" ht="17.399999999999999" customHeight="1" x14ac:dyDescent="0.2">
      <c r="B69" s="342" t="s">
        <v>102</v>
      </c>
      <c r="C69" s="342"/>
      <c r="D69" s="342"/>
      <c r="E69" s="342"/>
      <c r="F69" s="343" t="s">
        <v>243</v>
      </c>
      <c r="G69" s="344"/>
      <c r="H69" s="347"/>
    </row>
    <row r="70" spans="1:8" s="82" customFormat="1" ht="15" customHeight="1" x14ac:dyDescent="0.2">
      <c r="B70" s="342"/>
      <c r="C70" s="342"/>
      <c r="D70" s="342"/>
      <c r="E70" s="342"/>
      <c r="F70" s="345"/>
      <c r="G70" s="346"/>
      <c r="H70" s="348"/>
    </row>
    <row r="71" spans="1:8" s="82" customFormat="1" ht="17.399999999999999" customHeight="1" x14ac:dyDescent="0.2">
      <c r="B71" s="342" t="s">
        <v>104</v>
      </c>
      <c r="C71" s="342"/>
      <c r="D71" s="342"/>
      <c r="E71" s="342"/>
      <c r="F71" s="343" t="s">
        <v>244</v>
      </c>
      <c r="G71" s="344"/>
      <c r="H71" s="347"/>
    </row>
    <row r="72" spans="1:8" s="82" customFormat="1" ht="15" customHeight="1" x14ac:dyDescent="0.2">
      <c r="B72" s="342"/>
      <c r="C72" s="342"/>
      <c r="D72" s="342"/>
      <c r="E72" s="342"/>
      <c r="F72" s="345"/>
      <c r="G72" s="346"/>
      <c r="H72" s="348"/>
    </row>
    <row r="73" spans="1:8" s="82" customFormat="1" ht="17.399999999999999" customHeight="1" x14ac:dyDescent="0.2">
      <c r="B73" s="87"/>
      <c r="C73" s="319" t="s">
        <v>106</v>
      </c>
      <c r="D73" s="319"/>
      <c r="E73" s="90"/>
      <c r="F73" s="87"/>
      <c r="G73" s="88"/>
      <c r="H73" s="91"/>
    </row>
    <row r="74" spans="1:8" s="82" customFormat="1" ht="15" customHeight="1" x14ac:dyDescent="0.2">
      <c r="B74" s="87"/>
      <c r="C74" s="322"/>
      <c r="D74" s="322"/>
      <c r="E74" s="92"/>
      <c r="F74" s="87"/>
      <c r="G74" s="88"/>
      <c r="H74" s="93"/>
    </row>
    <row r="75" spans="1:8" s="82" customFormat="1" ht="17.399999999999999" customHeight="1" x14ac:dyDescent="0.2">
      <c r="B75" s="87"/>
      <c r="C75" s="330" t="s">
        <v>107</v>
      </c>
      <c r="D75" s="319"/>
      <c r="E75" s="331"/>
      <c r="F75" s="324" t="s">
        <v>108</v>
      </c>
      <c r="G75" s="325"/>
      <c r="H75" s="328"/>
    </row>
    <row r="76" spans="1:8" s="82" customFormat="1" ht="15" customHeight="1" x14ac:dyDescent="0.2">
      <c r="B76" s="87"/>
      <c r="C76" s="321"/>
      <c r="D76" s="322"/>
      <c r="E76" s="323"/>
      <c r="F76" s="326"/>
      <c r="G76" s="327"/>
      <c r="H76" s="329"/>
    </row>
    <row r="77" spans="1:8" s="82" customFormat="1" ht="17.399999999999999" customHeight="1" x14ac:dyDescent="0.2">
      <c r="B77" s="93"/>
      <c r="C77" s="319" t="s">
        <v>109</v>
      </c>
      <c r="D77" s="319"/>
      <c r="E77" s="331"/>
      <c r="F77" s="324" t="s">
        <v>110</v>
      </c>
      <c r="G77" s="325"/>
      <c r="H77" s="340"/>
    </row>
    <row r="78" spans="1:8" s="82" customFormat="1" ht="15" customHeight="1" x14ac:dyDescent="0.2">
      <c r="B78" s="93"/>
      <c r="C78" s="320"/>
      <c r="D78" s="320"/>
      <c r="E78" s="333"/>
      <c r="F78" s="326"/>
      <c r="G78" s="327"/>
      <c r="H78" s="341"/>
    </row>
    <row r="79" spans="1:8" s="82" customFormat="1" ht="17.399999999999999" customHeight="1" x14ac:dyDescent="0.2">
      <c r="B79" s="93"/>
      <c r="C79" s="319" t="s">
        <v>111</v>
      </c>
      <c r="D79" s="319"/>
      <c r="E79" s="331"/>
      <c r="F79" s="336" t="s">
        <v>112</v>
      </c>
      <c r="G79" s="337"/>
      <c r="H79" s="340"/>
    </row>
    <row r="80" spans="1:8" s="82" customFormat="1" ht="15" customHeight="1" x14ac:dyDescent="0.2">
      <c r="B80" s="93"/>
      <c r="C80" s="320"/>
      <c r="D80" s="320"/>
      <c r="E80" s="333"/>
      <c r="F80" s="338"/>
      <c r="G80" s="339"/>
      <c r="H80" s="341"/>
    </row>
    <row r="81" spans="1:8" s="82" customFormat="1" ht="15" customHeight="1" x14ac:dyDescent="0.2">
      <c r="B81" s="87"/>
      <c r="C81" s="330" t="s">
        <v>113</v>
      </c>
      <c r="D81" s="319"/>
      <c r="E81" s="331"/>
      <c r="F81" s="324" t="s">
        <v>114</v>
      </c>
      <c r="G81" s="325"/>
      <c r="H81" s="340"/>
    </row>
    <row r="82" spans="1:8" s="82" customFormat="1" ht="15" customHeight="1" x14ac:dyDescent="0.2">
      <c r="B82" s="87"/>
      <c r="C82" s="321"/>
      <c r="D82" s="322"/>
      <c r="E82" s="323"/>
      <c r="F82" s="326"/>
      <c r="G82" s="327"/>
      <c r="H82" s="341"/>
    </row>
    <row r="83" spans="1:8" s="82" customFormat="1" ht="17.25" customHeight="1" x14ac:dyDescent="0.2">
      <c r="B83" s="94"/>
      <c r="C83" s="319" t="s">
        <v>115</v>
      </c>
      <c r="D83" s="319"/>
      <c r="E83" s="95"/>
      <c r="F83" s="94"/>
      <c r="G83" s="95"/>
      <c r="H83" s="91"/>
    </row>
    <row r="84" spans="1:8" s="82" customFormat="1" ht="17.25" customHeight="1" x14ac:dyDescent="0.2">
      <c r="B84" s="87"/>
      <c r="C84" s="320"/>
      <c r="D84" s="320"/>
      <c r="E84" s="96"/>
      <c r="F84" s="87"/>
      <c r="G84" s="88"/>
      <c r="H84" s="89"/>
    </row>
    <row r="85" spans="1:8" s="82" customFormat="1" ht="17.25" customHeight="1" x14ac:dyDescent="0.2">
      <c r="B85" s="93"/>
      <c r="C85" s="321" t="s">
        <v>116</v>
      </c>
      <c r="D85" s="322"/>
      <c r="E85" s="323"/>
      <c r="F85" s="324" t="s">
        <v>117</v>
      </c>
      <c r="G85" s="325"/>
      <c r="H85" s="328"/>
    </row>
    <row r="86" spans="1:8" s="82" customFormat="1" ht="17.25" customHeight="1" x14ac:dyDescent="0.2">
      <c r="B86" s="93"/>
      <c r="C86" s="321"/>
      <c r="D86" s="322"/>
      <c r="E86" s="323"/>
      <c r="F86" s="326"/>
      <c r="G86" s="327"/>
      <c r="H86" s="329"/>
    </row>
    <row r="87" spans="1:8" s="82" customFormat="1" ht="15" customHeight="1" x14ac:dyDescent="0.2">
      <c r="B87" s="93"/>
      <c r="C87" s="330" t="s">
        <v>118</v>
      </c>
      <c r="D87" s="319"/>
      <c r="E87" s="331"/>
      <c r="F87" s="324" t="s">
        <v>130</v>
      </c>
      <c r="G87" s="325"/>
      <c r="H87" s="334"/>
    </row>
    <row r="88" spans="1:8" s="82" customFormat="1" ht="15" customHeight="1" x14ac:dyDescent="0.2">
      <c r="B88" s="93"/>
      <c r="C88" s="332"/>
      <c r="D88" s="320"/>
      <c r="E88" s="333"/>
      <c r="F88" s="326"/>
      <c r="G88" s="327"/>
      <c r="H88" s="335"/>
    </row>
    <row r="89" spans="1:8" ht="5.25" customHeight="1" x14ac:dyDescent="0.2">
      <c r="A89" s="101"/>
      <c r="B89" s="102"/>
      <c r="C89" s="102"/>
      <c r="D89" s="102"/>
      <c r="E89" s="102"/>
      <c r="F89" s="101"/>
    </row>
    <row r="90" spans="1:8" x14ac:dyDescent="0.2">
      <c r="A90" s="101"/>
      <c r="B90" s="101"/>
    </row>
    <row r="91" spans="1:8" x14ac:dyDescent="0.2">
      <c r="A91" s="101"/>
      <c r="B91" s="101"/>
    </row>
  </sheetData>
  <mergeCells count="116">
    <mergeCell ref="B64:E65"/>
    <mergeCell ref="F64:G65"/>
    <mergeCell ref="H64:H65"/>
    <mergeCell ref="B66:E67"/>
    <mergeCell ref="F66:G67"/>
    <mergeCell ref="H66:H67"/>
    <mergeCell ref="C56:E57"/>
    <mergeCell ref="F56:G57"/>
    <mergeCell ref="H56:H57"/>
    <mergeCell ref="C58:D59"/>
    <mergeCell ref="C60:E61"/>
    <mergeCell ref="F60:G61"/>
    <mergeCell ref="H60:H61"/>
    <mergeCell ref="C62:E63"/>
    <mergeCell ref="F62:G63"/>
    <mergeCell ref="H62:H63"/>
    <mergeCell ref="C48:D49"/>
    <mergeCell ref="C50:E51"/>
    <mergeCell ref="F50:G51"/>
    <mergeCell ref="H50:H51"/>
    <mergeCell ref="C52:E53"/>
    <mergeCell ref="F52:G53"/>
    <mergeCell ref="H52:H53"/>
    <mergeCell ref="C54:E55"/>
    <mergeCell ref="F54:G55"/>
    <mergeCell ref="H54:H55"/>
    <mergeCell ref="B42:H42"/>
    <mergeCell ref="C43:D43"/>
    <mergeCell ref="F43:G43"/>
    <mergeCell ref="C44:D44"/>
    <mergeCell ref="F44:G47"/>
    <mergeCell ref="H44:H47"/>
    <mergeCell ref="C45:E45"/>
    <mergeCell ref="C46:E46"/>
    <mergeCell ref="C47:E47"/>
    <mergeCell ref="B34:E35"/>
    <mergeCell ref="F34:G35"/>
    <mergeCell ref="H34:H35"/>
    <mergeCell ref="B36:H36"/>
    <mergeCell ref="C37:D37"/>
    <mergeCell ref="F37:G37"/>
    <mergeCell ref="C38:D38"/>
    <mergeCell ref="F38:G41"/>
    <mergeCell ref="H38:H41"/>
    <mergeCell ref="C39:E39"/>
    <mergeCell ref="C40:E40"/>
    <mergeCell ref="C41:E41"/>
    <mergeCell ref="C26:D27"/>
    <mergeCell ref="C28:E29"/>
    <mergeCell ref="F28:G29"/>
    <mergeCell ref="H28:H29"/>
    <mergeCell ref="C30:E31"/>
    <mergeCell ref="F30:G31"/>
    <mergeCell ref="H30:H31"/>
    <mergeCell ref="B32:E33"/>
    <mergeCell ref="F32:G33"/>
    <mergeCell ref="H32:H33"/>
    <mergeCell ref="C20:E21"/>
    <mergeCell ref="F20:G21"/>
    <mergeCell ref="H20:H21"/>
    <mergeCell ref="C22:E23"/>
    <mergeCell ref="F22:G23"/>
    <mergeCell ref="H22:H23"/>
    <mergeCell ref="C24:E25"/>
    <mergeCell ref="F24:G25"/>
    <mergeCell ref="H24:H25"/>
    <mergeCell ref="A68:H68"/>
    <mergeCell ref="B3:H3"/>
    <mergeCell ref="B4:H4"/>
    <mergeCell ref="C5:D5"/>
    <mergeCell ref="F5:G5"/>
    <mergeCell ref="B6:E7"/>
    <mergeCell ref="F6:G7"/>
    <mergeCell ref="H6:H7"/>
    <mergeCell ref="C8:D8"/>
    <mergeCell ref="F8:G11"/>
    <mergeCell ref="H8:H11"/>
    <mergeCell ref="C9:E9"/>
    <mergeCell ref="C10:E10"/>
    <mergeCell ref="C11:E11"/>
    <mergeCell ref="B12:E13"/>
    <mergeCell ref="F12:G13"/>
    <mergeCell ref="H12:H13"/>
    <mergeCell ref="B14:E15"/>
    <mergeCell ref="F14:G15"/>
    <mergeCell ref="H14:H15"/>
    <mergeCell ref="C16:D17"/>
    <mergeCell ref="C18:E19"/>
    <mergeCell ref="F18:G19"/>
    <mergeCell ref="H18:H19"/>
    <mergeCell ref="C73:D74"/>
    <mergeCell ref="C75:E76"/>
    <mergeCell ref="F75:G76"/>
    <mergeCell ref="H75:H76"/>
    <mergeCell ref="C77:E78"/>
    <mergeCell ref="F77:G78"/>
    <mergeCell ref="H77:H78"/>
    <mergeCell ref="B69:E70"/>
    <mergeCell ref="F69:G70"/>
    <mergeCell ref="H69:H70"/>
    <mergeCell ref="B71:E72"/>
    <mergeCell ref="F71:G72"/>
    <mergeCell ref="H71:H72"/>
    <mergeCell ref="C83:D84"/>
    <mergeCell ref="C85:E86"/>
    <mergeCell ref="F85:G86"/>
    <mergeCell ref="H85:H86"/>
    <mergeCell ref="C87:E88"/>
    <mergeCell ref="F87:G88"/>
    <mergeCell ref="H87:H88"/>
    <mergeCell ref="C79:E80"/>
    <mergeCell ref="F79:G80"/>
    <mergeCell ref="H79:H80"/>
    <mergeCell ref="C81:E82"/>
    <mergeCell ref="F81:G82"/>
    <mergeCell ref="H81:H82"/>
  </mergeCells>
  <phoneticPr fontId="21"/>
  <printOptions horizontalCentered="1"/>
  <pageMargins left="0.25" right="0.25" top="0.75" bottom="0.75" header="0.3" footer="0.3"/>
  <pageSetup paperSize="9" scale="7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B1:K2"/>
  <sheetViews>
    <sheetView workbookViewId="0">
      <selection activeCell="K7" sqref="K7"/>
    </sheetView>
  </sheetViews>
  <sheetFormatPr defaultColWidth="9" defaultRowHeight="13" x14ac:dyDescent="0.2"/>
  <cols>
    <col min="1" max="1" width="2.90625" style="127" customWidth="1"/>
    <col min="2" max="10" width="9" style="127"/>
    <col min="11" max="11" width="13.90625" style="127" customWidth="1"/>
    <col min="12" max="16384" width="9" style="127"/>
  </cols>
  <sheetData>
    <row r="1" spans="2:11" ht="13.5" thickBot="1" x14ac:dyDescent="0.25"/>
    <row r="2" spans="2:11" ht="187.5" customHeight="1" thickBot="1" x14ac:dyDescent="0.25">
      <c r="B2" s="398" t="s">
        <v>318</v>
      </c>
      <c r="C2" s="399"/>
      <c r="D2" s="399"/>
      <c r="E2" s="399"/>
      <c r="F2" s="399"/>
      <c r="G2" s="399"/>
      <c r="H2" s="399"/>
      <c r="I2" s="399"/>
      <c r="J2" s="399"/>
      <c r="K2" s="400"/>
    </row>
  </sheetData>
  <mergeCells count="1">
    <mergeCell ref="B2:K2"/>
  </mergeCells>
  <phoneticPr fontId="21"/>
  <pageMargins left="0.35" right="0.28000000000000003"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A1:V36"/>
  <sheetViews>
    <sheetView zoomScaleNormal="100" workbookViewId="0"/>
  </sheetViews>
  <sheetFormatPr defaultColWidth="9" defaultRowHeight="13" x14ac:dyDescent="0.2"/>
  <cols>
    <col min="1" max="1" width="5.1796875" style="2" customWidth="1"/>
    <col min="2" max="2" width="54" style="2" customWidth="1"/>
    <col min="3" max="3" width="15.453125" style="2" customWidth="1"/>
    <col min="4" max="16384" width="9" style="2"/>
  </cols>
  <sheetData>
    <row r="1" spans="1:22" x14ac:dyDescent="0.2">
      <c r="A1" s="25" t="s">
        <v>153</v>
      </c>
      <c r="B1" s="25"/>
      <c r="C1" s="25"/>
    </row>
    <row r="3" spans="1:22" ht="14" x14ac:dyDescent="0.2">
      <c r="A3" s="401" t="s">
        <v>154</v>
      </c>
      <c r="B3" s="401"/>
      <c r="C3" s="401"/>
    </row>
    <row r="4" spans="1:22" ht="9.75" customHeight="1" thickBot="1" x14ac:dyDescent="0.25"/>
    <row r="5" spans="1:22" ht="25.5" customHeight="1" thickBot="1" x14ac:dyDescent="0.25">
      <c r="A5" s="26" t="s">
        <v>54</v>
      </c>
      <c r="B5" s="408" t="s">
        <v>28</v>
      </c>
      <c r="C5" s="409"/>
    </row>
    <row r="6" spans="1:22" ht="22.5" customHeight="1" thickTop="1" x14ac:dyDescent="0.2">
      <c r="A6" s="27">
        <v>1</v>
      </c>
      <c r="B6" s="410" t="s">
        <v>2</v>
      </c>
      <c r="C6" s="411"/>
    </row>
    <row r="7" spans="1:22" ht="22.5" customHeight="1" x14ac:dyDescent="0.2">
      <c r="A7" s="28">
        <v>2</v>
      </c>
      <c r="B7" s="412" t="s">
        <v>155</v>
      </c>
      <c r="C7" s="413"/>
    </row>
    <row r="8" spans="1:22" ht="22.5" customHeight="1" thickBot="1" x14ac:dyDescent="0.25">
      <c r="A8" s="29">
        <v>3</v>
      </c>
      <c r="B8" s="414" t="s">
        <v>157</v>
      </c>
      <c r="C8" s="415"/>
    </row>
    <row r="9" spans="1:22" s="1" customFormat="1" ht="23.25" customHeight="1" x14ac:dyDescent="0.2">
      <c r="A9" s="416"/>
      <c r="B9" s="416"/>
      <c r="C9" s="416"/>
      <c r="V9" s="24"/>
    </row>
    <row r="10" spans="1:22" ht="17.25" customHeight="1" x14ac:dyDescent="0.2">
      <c r="A10" s="401" t="s">
        <v>159</v>
      </c>
      <c r="B10" s="401"/>
      <c r="C10" s="401"/>
    </row>
    <row r="11" spans="1:22" ht="9.75" customHeight="1" thickBot="1" x14ac:dyDescent="0.25">
      <c r="A11" s="25"/>
      <c r="B11" s="25"/>
      <c r="C11" s="25"/>
    </row>
    <row r="12" spans="1:22" ht="27" customHeight="1" thickBot="1" x14ac:dyDescent="0.25">
      <c r="A12" s="30" t="s">
        <v>54</v>
      </c>
      <c r="B12" s="31" t="s">
        <v>55</v>
      </c>
      <c r="C12" s="32" t="s">
        <v>56</v>
      </c>
    </row>
    <row r="13" spans="1:22" ht="21" customHeight="1" thickTop="1" x14ac:dyDescent="0.2">
      <c r="A13" s="33">
        <v>1</v>
      </c>
      <c r="B13" s="34" t="s">
        <v>57</v>
      </c>
      <c r="C13" s="35" t="s">
        <v>57</v>
      </c>
    </row>
    <row r="14" spans="1:22" ht="21" customHeight="1" x14ac:dyDescent="0.2">
      <c r="A14" s="28">
        <v>2</v>
      </c>
      <c r="B14" s="36" t="s">
        <v>58</v>
      </c>
      <c r="C14" s="37" t="s">
        <v>59</v>
      </c>
    </row>
    <row r="15" spans="1:22" ht="22.5" customHeight="1" x14ac:dyDescent="0.2">
      <c r="A15" s="402">
        <v>3</v>
      </c>
      <c r="B15" s="39" t="s">
        <v>60</v>
      </c>
      <c r="C15" s="405" t="s">
        <v>61</v>
      </c>
    </row>
    <row r="16" spans="1:22" ht="22.5" customHeight="1" x14ac:dyDescent="0.2">
      <c r="A16" s="403"/>
      <c r="B16" s="41" t="s">
        <v>62</v>
      </c>
      <c r="C16" s="406"/>
    </row>
    <row r="17" spans="1:3" ht="28.5" customHeight="1" x14ac:dyDescent="0.2">
      <c r="A17" s="403"/>
      <c r="B17" s="41" t="s">
        <v>63</v>
      </c>
      <c r="C17" s="406"/>
    </row>
    <row r="18" spans="1:3" ht="22.5" customHeight="1" x14ac:dyDescent="0.2">
      <c r="A18" s="404"/>
      <c r="B18" s="34"/>
      <c r="C18" s="407"/>
    </row>
    <row r="19" spans="1:3" ht="21" customHeight="1" x14ac:dyDescent="0.2">
      <c r="A19" s="33">
        <v>4</v>
      </c>
      <c r="B19" s="34" t="s">
        <v>64</v>
      </c>
      <c r="C19" s="35" t="s">
        <v>51</v>
      </c>
    </row>
    <row r="20" spans="1:3" ht="21" customHeight="1" x14ac:dyDescent="0.2">
      <c r="A20" s="33">
        <v>5</v>
      </c>
      <c r="B20" s="36" t="s">
        <v>65</v>
      </c>
      <c r="C20" s="37" t="s">
        <v>66</v>
      </c>
    </row>
    <row r="21" spans="1:3" ht="21" customHeight="1" x14ac:dyDescent="0.2">
      <c r="A21" s="28">
        <v>6</v>
      </c>
      <c r="B21" s="36" t="s">
        <v>67</v>
      </c>
      <c r="C21" s="37" t="s">
        <v>68</v>
      </c>
    </row>
    <row r="22" spans="1:3" ht="21" customHeight="1" x14ac:dyDescent="0.2">
      <c r="A22" s="38">
        <v>7</v>
      </c>
      <c r="B22" s="39" t="s">
        <v>69</v>
      </c>
      <c r="C22" s="40" t="s">
        <v>53</v>
      </c>
    </row>
    <row r="23" spans="1:3" ht="21" customHeight="1" x14ac:dyDescent="0.2">
      <c r="A23" s="29">
        <v>8</v>
      </c>
      <c r="B23" s="39" t="s">
        <v>70</v>
      </c>
      <c r="C23" s="42" t="s">
        <v>71</v>
      </c>
    </row>
    <row r="24" spans="1:3" ht="21" customHeight="1" x14ac:dyDescent="0.2">
      <c r="A24" s="43"/>
      <c r="B24" s="41" t="s">
        <v>72</v>
      </c>
      <c r="C24" s="44"/>
    </row>
    <row r="25" spans="1:3" ht="21" customHeight="1" x14ac:dyDescent="0.2">
      <c r="A25" s="43"/>
      <c r="B25" s="41" t="s">
        <v>73</v>
      </c>
      <c r="C25" s="44"/>
    </row>
    <row r="26" spans="1:3" ht="21" customHeight="1" x14ac:dyDescent="0.2">
      <c r="A26" s="45"/>
      <c r="B26" s="34" t="s">
        <v>74</v>
      </c>
      <c r="C26" s="46"/>
    </row>
    <row r="27" spans="1:3" ht="21" customHeight="1" x14ac:dyDescent="0.2">
      <c r="A27" s="28">
        <v>9</v>
      </c>
      <c r="B27" s="36" t="s">
        <v>75</v>
      </c>
      <c r="C27" s="37" t="s">
        <v>76</v>
      </c>
    </row>
    <row r="28" spans="1:3" ht="21" customHeight="1" x14ac:dyDescent="0.2">
      <c r="A28" s="28">
        <v>10</v>
      </c>
      <c r="B28" s="36" t="s">
        <v>77</v>
      </c>
      <c r="C28" s="37" t="s">
        <v>78</v>
      </c>
    </row>
    <row r="29" spans="1:3" ht="21" customHeight="1" x14ac:dyDescent="0.2">
      <c r="A29" s="28">
        <v>11</v>
      </c>
      <c r="B29" s="36" t="s">
        <v>79</v>
      </c>
      <c r="C29" s="37" t="s">
        <v>80</v>
      </c>
    </row>
    <row r="30" spans="1:3" ht="21" customHeight="1" x14ac:dyDescent="0.2">
      <c r="A30" s="28">
        <v>12</v>
      </c>
      <c r="B30" s="36" t="s">
        <v>81</v>
      </c>
      <c r="C30" s="37" t="s">
        <v>82</v>
      </c>
    </row>
    <row r="31" spans="1:3" ht="21" customHeight="1" x14ac:dyDescent="0.2">
      <c r="A31" s="28">
        <v>13</v>
      </c>
      <c r="B31" s="36" t="s">
        <v>83</v>
      </c>
      <c r="C31" s="37" t="s">
        <v>83</v>
      </c>
    </row>
    <row r="32" spans="1:3" ht="21" customHeight="1" x14ac:dyDescent="0.2">
      <c r="A32" s="28">
        <v>14</v>
      </c>
      <c r="B32" s="36" t="s">
        <v>210</v>
      </c>
      <c r="C32" s="37" t="s">
        <v>84</v>
      </c>
    </row>
    <row r="33" spans="1:3" ht="21" customHeight="1" x14ac:dyDescent="0.2">
      <c r="A33" s="28">
        <v>15</v>
      </c>
      <c r="B33" s="36" t="s">
        <v>211</v>
      </c>
      <c r="C33" s="37" t="s">
        <v>85</v>
      </c>
    </row>
    <row r="34" spans="1:3" ht="21" customHeight="1" x14ac:dyDescent="0.2">
      <c r="A34" s="28">
        <v>16</v>
      </c>
      <c r="B34" s="36" t="s">
        <v>86</v>
      </c>
      <c r="C34" s="37" t="s">
        <v>27</v>
      </c>
    </row>
    <row r="35" spans="1:3" ht="21" customHeight="1" x14ac:dyDescent="0.2">
      <c r="A35" s="28">
        <v>17</v>
      </c>
      <c r="B35" s="36" t="s">
        <v>87</v>
      </c>
      <c r="C35" s="37" t="s">
        <v>87</v>
      </c>
    </row>
    <row r="36" spans="1:3" ht="21" customHeight="1" thickBot="1" x14ac:dyDescent="0.25">
      <c r="A36" s="47">
        <v>18</v>
      </c>
      <c r="B36" s="48" t="s">
        <v>88</v>
      </c>
      <c r="C36" s="49" t="s">
        <v>89</v>
      </c>
    </row>
  </sheetData>
  <mergeCells count="9">
    <mergeCell ref="A10:C10"/>
    <mergeCell ref="A15:A18"/>
    <mergeCell ref="C15:C18"/>
    <mergeCell ref="A3:C3"/>
    <mergeCell ref="B5:C5"/>
    <mergeCell ref="B6:C6"/>
    <mergeCell ref="B7:C7"/>
    <mergeCell ref="B8:C8"/>
    <mergeCell ref="A9:C9"/>
  </mergeCells>
  <phoneticPr fontId="2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C22"/>
  <sheetViews>
    <sheetView workbookViewId="0"/>
  </sheetViews>
  <sheetFormatPr defaultColWidth="9" defaultRowHeight="13" x14ac:dyDescent="0.2"/>
  <cols>
    <col min="1" max="1" width="5.1796875" style="2" customWidth="1"/>
    <col min="2" max="2" width="54" style="2" customWidth="1"/>
    <col min="3" max="3" width="15.453125" style="2" customWidth="1"/>
    <col min="4" max="16384" width="9" style="2"/>
  </cols>
  <sheetData>
    <row r="1" spans="1:3" x14ac:dyDescent="0.2">
      <c r="A1" s="25" t="s">
        <v>160</v>
      </c>
      <c r="B1" s="25"/>
      <c r="C1" s="25"/>
    </row>
    <row r="2" spans="1:3" x14ac:dyDescent="0.2">
      <c r="A2" s="25"/>
      <c r="B2" s="25" t="s">
        <v>321</v>
      </c>
      <c r="C2" s="25"/>
    </row>
    <row r="3" spans="1:3" x14ac:dyDescent="0.2">
      <c r="A3" s="25"/>
      <c r="B3" s="25"/>
      <c r="C3" s="25"/>
    </row>
    <row r="4" spans="1:3" ht="27" customHeight="1" x14ac:dyDescent="0.2">
      <c r="A4" s="421" t="s">
        <v>161</v>
      </c>
      <c r="B4" s="421"/>
      <c r="C4" s="421"/>
    </row>
    <row r="5" spans="1:3" ht="13.5" customHeight="1" x14ac:dyDescent="0.2">
      <c r="A5" s="50"/>
      <c r="B5" s="50"/>
      <c r="C5" s="50"/>
    </row>
    <row r="6" spans="1:3" ht="13.5" customHeight="1" thickBot="1" x14ac:dyDescent="0.25">
      <c r="A6" s="50"/>
      <c r="B6" s="50"/>
      <c r="C6" s="50"/>
    </row>
    <row r="7" spans="1:3" ht="27" customHeight="1" thickBot="1" x14ac:dyDescent="0.25">
      <c r="A7" s="26" t="s">
        <v>54</v>
      </c>
      <c r="B7" s="422" t="s">
        <v>162</v>
      </c>
      <c r="C7" s="423"/>
    </row>
    <row r="8" spans="1:3" ht="27" customHeight="1" thickTop="1" x14ac:dyDescent="0.2">
      <c r="A8" s="51">
        <v>1</v>
      </c>
      <c r="B8" s="424" t="s">
        <v>163</v>
      </c>
      <c r="C8" s="425"/>
    </row>
    <row r="9" spans="1:3" ht="27" customHeight="1" x14ac:dyDescent="0.2">
      <c r="A9" s="28">
        <v>2</v>
      </c>
      <c r="B9" s="417" t="s">
        <v>164</v>
      </c>
      <c r="C9" s="418"/>
    </row>
    <row r="10" spans="1:3" ht="27" customHeight="1" x14ac:dyDescent="0.2">
      <c r="A10" s="38">
        <v>3</v>
      </c>
      <c r="B10" s="417" t="s">
        <v>165</v>
      </c>
      <c r="C10" s="418"/>
    </row>
    <row r="11" spans="1:3" ht="27" customHeight="1" x14ac:dyDescent="0.2">
      <c r="A11" s="38">
        <v>4</v>
      </c>
      <c r="B11" s="417" t="s">
        <v>166</v>
      </c>
      <c r="C11" s="418"/>
    </row>
    <row r="12" spans="1:3" ht="27" customHeight="1" x14ac:dyDescent="0.2">
      <c r="A12" s="38">
        <v>5</v>
      </c>
      <c r="B12" s="417" t="s">
        <v>167</v>
      </c>
      <c r="C12" s="418"/>
    </row>
    <row r="13" spans="1:3" ht="27" customHeight="1" thickBot="1" x14ac:dyDescent="0.25">
      <c r="A13" s="47">
        <v>6</v>
      </c>
      <c r="B13" s="419" t="s">
        <v>27</v>
      </c>
      <c r="C13" s="420"/>
    </row>
    <row r="14" spans="1:3" ht="27" customHeight="1" x14ac:dyDescent="0.2">
      <c r="A14" s="52"/>
      <c r="B14" s="53"/>
      <c r="C14" s="53"/>
    </row>
    <row r="15" spans="1:3" ht="27" customHeight="1" x14ac:dyDescent="0.2">
      <c r="A15" s="52"/>
      <c r="B15" s="53"/>
      <c r="C15" s="53"/>
    </row>
    <row r="16" spans="1:3" ht="27" customHeight="1" x14ac:dyDescent="0.2">
      <c r="A16" s="52"/>
      <c r="B16" s="53"/>
      <c r="C16" s="53"/>
    </row>
    <row r="17" spans="1:3" ht="27" customHeight="1" x14ac:dyDescent="0.2">
      <c r="A17" s="52"/>
      <c r="B17" s="53"/>
      <c r="C17" s="53"/>
    </row>
    <row r="18" spans="1:3" ht="27" customHeight="1" x14ac:dyDescent="0.2">
      <c r="A18" s="52"/>
      <c r="B18" s="53"/>
      <c r="C18" s="53"/>
    </row>
    <row r="19" spans="1:3" ht="27" customHeight="1" x14ac:dyDescent="0.2">
      <c r="A19" s="52"/>
      <c r="B19" s="53"/>
      <c r="C19" s="53"/>
    </row>
    <row r="20" spans="1:3" ht="27" customHeight="1" x14ac:dyDescent="0.2">
      <c r="A20" s="52"/>
      <c r="B20" s="53"/>
      <c r="C20" s="53"/>
    </row>
    <row r="21" spans="1:3" ht="27" customHeight="1" x14ac:dyDescent="0.2">
      <c r="A21" s="52"/>
      <c r="B21" s="53"/>
      <c r="C21" s="53"/>
    </row>
    <row r="22" spans="1:3" ht="27" customHeight="1" x14ac:dyDescent="0.2">
      <c r="A22" s="52"/>
      <c r="B22" s="53"/>
      <c r="C22" s="53"/>
    </row>
  </sheetData>
  <mergeCells count="8">
    <mergeCell ref="B12:C12"/>
    <mergeCell ref="B13:C13"/>
    <mergeCell ref="A4:C4"/>
    <mergeCell ref="B7:C7"/>
    <mergeCell ref="B8:C8"/>
    <mergeCell ref="B9:C9"/>
    <mergeCell ref="B10:C10"/>
    <mergeCell ref="B11:C11"/>
  </mergeCells>
  <phoneticPr fontId="2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所要額調書(別紙1)</vt:lpstr>
      <vt:lpstr>計画書(別紙2-1)</vt:lpstr>
      <vt:lpstr>別紙2-２</vt:lpstr>
      <vt:lpstr>別紙2-2記載例</vt:lpstr>
      <vt:lpstr>別紙2-2参考</vt:lpstr>
      <vt:lpstr>年間計画(様式自由）</vt:lpstr>
      <vt:lpstr>別添１</vt:lpstr>
      <vt:lpstr>別添２</vt:lpstr>
      <vt:lpstr>'計画書(別紙2-1)'!Print_Area</vt:lpstr>
      <vt:lpstr>'所要額調書(別紙1)'!Print_Area</vt:lpstr>
      <vt:lpstr>'別紙2-２'!Print_Area</vt:lpstr>
      <vt:lpstr>'別紙2-2記載例'!Print_Area</vt:lpstr>
      <vt:lpstr>'別紙2-2参考'!Print_Area</vt:lpstr>
      <vt:lpstr>'所要額調書(別紙1)'!Print_Titles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2017-03-28T05:45:54Z</dcterms:created>
  <dcterms:modified xsi:type="dcterms:W3CDTF">2025-05-01T10:17:25Z</dcterms:modified>
</cp:coreProperties>
</file>