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046948E-8B10-4F09-935D-D42CE89FD0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福祉事業会計" sheetId="48" r:id="rId1"/>
    <sheet name="福祉事業会計【記入例】" sheetId="50" r:id="rId2"/>
  </sheets>
  <definedNames>
    <definedName name="_xlnm.Print_Area" localSheetId="0">福祉事業会計!$A$1:$Q$28</definedName>
    <definedName name="_xlnm.Print_Area" localSheetId="1">福祉事業会計【記入例】!$A$1:$Q$28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8" l="1"/>
  <c r="G9" i="48" l="1"/>
  <c r="F9" i="48"/>
  <c r="H9" i="48"/>
  <c r="I9" i="48"/>
  <c r="J9" i="48"/>
  <c r="K9" i="48"/>
  <c r="L9" i="48"/>
  <c r="M9" i="48"/>
  <c r="N9" i="48"/>
  <c r="G9" i="50"/>
  <c r="H9" i="50"/>
  <c r="I9" i="50"/>
  <c r="J9" i="50"/>
  <c r="J12" i="50" s="1"/>
  <c r="K9" i="50"/>
  <c r="K12" i="50" s="1"/>
  <c r="L9" i="50"/>
  <c r="L12" i="50" s="1"/>
  <c r="M9" i="50"/>
  <c r="M12" i="50" s="1"/>
  <c r="N9" i="50"/>
  <c r="N12" i="50" s="1"/>
  <c r="O9" i="50"/>
  <c r="F9" i="50"/>
  <c r="F12" i="50" s="1"/>
  <c r="D18" i="50"/>
  <c r="O18" i="50"/>
  <c r="N18" i="50"/>
  <c r="M18" i="50"/>
  <c r="L18" i="50"/>
  <c r="K18" i="50"/>
  <c r="J18" i="50"/>
  <c r="I18" i="50"/>
  <c r="H18" i="50"/>
  <c r="G18" i="50"/>
  <c r="F18" i="50"/>
  <c r="E18" i="50"/>
  <c r="P17" i="50"/>
  <c r="P16" i="50"/>
  <c r="P15" i="50"/>
  <c r="P14" i="50"/>
  <c r="P13" i="50"/>
  <c r="H12" i="50"/>
  <c r="E12" i="50"/>
  <c r="P11" i="50"/>
  <c r="P10" i="50"/>
  <c r="O12" i="50"/>
  <c r="I12" i="50"/>
  <c r="G12" i="50"/>
  <c r="P7" i="50"/>
  <c r="O19" i="50" l="1"/>
  <c r="E19" i="50"/>
  <c r="F19" i="50"/>
  <c r="J19" i="50"/>
  <c r="N19" i="50"/>
  <c r="I19" i="50"/>
  <c r="M19" i="50"/>
  <c r="K19" i="50"/>
  <c r="H19" i="50"/>
  <c r="P18" i="50"/>
  <c r="G19" i="50"/>
  <c r="L19" i="50"/>
  <c r="P9" i="50"/>
  <c r="D12" i="50"/>
  <c r="D19" i="50" s="1"/>
  <c r="P11" i="48"/>
  <c r="P10" i="48"/>
  <c r="E12" i="48"/>
  <c r="F12" i="48"/>
  <c r="H12" i="48"/>
  <c r="I12" i="48"/>
  <c r="J12" i="48"/>
  <c r="K12" i="48"/>
  <c r="L12" i="48"/>
  <c r="M12" i="48"/>
  <c r="N12" i="48"/>
  <c r="O12" i="48"/>
  <c r="D12" i="48"/>
  <c r="P16" i="48"/>
  <c r="P14" i="48"/>
  <c r="P15" i="48"/>
  <c r="P17" i="48"/>
  <c r="P13" i="48"/>
  <c r="P7" i="48"/>
  <c r="E18" i="48"/>
  <c r="F18" i="48"/>
  <c r="G18" i="48"/>
  <c r="H18" i="48"/>
  <c r="I18" i="48"/>
  <c r="J18" i="48"/>
  <c r="K18" i="48"/>
  <c r="L18" i="48"/>
  <c r="M18" i="48"/>
  <c r="N18" i="48"/>
  <c r="O18" i="48"/>
  <c r="D18" i="48"/>
  <c r="M19" i="48"/>
  <c r="G12" i="48"/>
  <c r="J19" i="48" l="1"/>
  <c r="P18" i="48"/>
  <c r="P19" i="50"/>
  <c r="L19" i="48"/>
  <c r="K19" i="48"/>
  <c r="I19" i="48"/>
  <c r="H19" i="48"/>
  <c r="O19" i="48"/>
  <c r="F19" i="48"/>
  <c r="N19" i="48"/>
  <c r="E19" i="48"/>
  <c r="G19" i="48"/>
  <c r="P12" i="50"/>
  <c r="P9" i="48"/>
  <c r="P12" i="48"/>
  <c r="D19" i="48"/>
  <c r="P19" i="48" l="1"/>
</calcChain>
</file>

<file path=xl/sharedStrings.xml><?xml version="1.0" encoding="utf-8"?>
<sst xmlns="http://schemas.openxmlformats.org/spreadsheetml/2006/main" count="86" uniqueCount="48">
  <si>
    <t>４月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</si>
  <si>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</si>
  <si>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</si>
  <si>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</si>
  <si>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</si>
  <si>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</si>
  <si>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</si>
  <si>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</si>
  <si>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</si>
  <si>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</si>
  <si>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収支予算書</t>
    <rPh sb="0" eb="2">
      <t>シュウシ</t>
    </rPh>
    <rPh sb="2" eb="5">
      <t>ヨサンショ</t>
    </rPh>
    <phoneticPr fontId="7"/>
  </si>
  <si>
    <t>合計</t>
    <rPh sb="0" eb="2">
      <t>ゴウケイ</t>
    </rPh>
    <phoneticPr fontId="7"/>
  </si>
  <si>
    <t>収入見込み</t>
    <rPh sb="0" eb="2">
      <t>シュウニュウ</t>
    </rPh>
    <rPh sb="2" eb="4">
      <t>ミコ</t>
    </rPh>
    <phoneticPr fontId="7"/>
  </si>
  <si>
    <t>借入金・自己資金</t>
    <rPh sb="0" eb="2">
      <t>カリイレ</t>
    </rPh>
    <rPh sb="2" eb="3">
      <t>キン</t>
    </rPh>
    <rPh sb="4" eb="6">
      <t>ジコ</t>
    </rPh>
    <rPh sb="6" eb="8">
      <t>シキン</t>
    </rPh>
    <phoneticPr fontId="7"/>
  </si>
  <si>
    <t>諸収入</t>
    <rPh sb="0" eb="1">
      <t>ショ</t>
    </rPh>
    <rPh sb="1" eb="3">
      <t>シュウニュウ</t>
    </rPh>
    <phoneticPr fontId="7"/>
  </si>
  <si>
    <t>合計(Ａ)</t>
    <rPh sb="0" eb="2">
      <t>ゴウケイ</t>
    </rPh>
    <phoneticPr fontId="7"/>
  </si>
  <si>
    <t>支出見込み</t>
    <rPh sb="0" eb="2">
      <t>シシュツ</t>
    </rPh>
    <rPh sb="2" eb="4">
      <t>ミコ</t>
    </rPh>
    <phoneticPr fontId="7"/>
  </si>
  <si>
    <t>人件費</t>
    <rPh sb="0" eb="3">
      <t>ジンケンヒ</t>
    </rPh>
    <phoneticPr fontId="7"/>
  </si>
  <si>
    <t>旅費、交通費</t>
    <rPh sb="0" eb="2">
      <t>リョヒ</t>
    </rPh>
    <rPh sb="3" eb="6">
      <t>コウツウヒ</t>
    </rPh>
    <phoneticPr fontId="7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</si>
  <si>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7"/>
  </si>
  <si>
    <t>通信費</t>
    <rPh sb="0" eb="3">
      <t>ツウシンヒ</t>
    </rPh>
    <phoneticPr fontId="7"/>
  </si>
  <si>
    <t>諸経費</t>
    <rPh sb="0" eb="3">
      <t>ショケイヒ</t>
    </rPh>
    <phoneticPr fontId="7"/>
  </si>
  <si>
    <t>合計(Ｂ)</t>
    <rPh sb="0" eb="2">
      <t>ゴウケイ</t>
    </rPh>
    <phoneticPr fontId="7"/>
  </si>
  <si>
    <t>収支(Ａ－Ｂ)</t>
    <rPh sb="0" eb="2">
      <t>シュウシ</t>
    </rPh>
    <phoneticPr fontId="7"/>
  </si>
  <si>
    <t>※　月平均利用額（１人当たり）及び、人件費の積算根拠を記載してください。</t>
    <rPh sb="2" eb="3">
      <t>ツキ</t>
    </rPh>
    <rPh sb="3" eb="5">
      <t>ヘイキン</t>
    </rPh>
    <rPh sb="5" eb="7">
      <t>リヨウ</t>
    </rPh>
    <rPh sb="7" eb="8">
      <t>ガク</t>
    </rPh>
    <rPh sb="10" eb="11">
      <t>ニン</t>
    </rPh>
    <rPh sb="11" eb="12">
      <t>ア</t>
    </rPh>
    <rPh sb="15" eb="16">
      <t>オヨ</t>
    </rPh>
    <rPh sb="18" eb="21">
      <t>ジンケンヒ</t>
    </rPh>
    <rPh sb="22" eb="24">
      <t>セキサン</t>
    </rPh>
    <rPh sb="24" eb="26">
      <t>コンキョ</t>
    </rPh>
    <rPh sb="27" eb="29">
      <t>キサイ</t>
    </rPh>
    <phoneticPr fontId="7"/>
  </si>
  <si>
    <t>※　支出の費目は、行を追加する等、より詳細に記載して差し支えありません。</t>
    <rPh sb="2" eb="4">
      <t>シシュツ</t>
    </rPh>
    <rPh sb="5" eb="7">
      <t>ヒモク</t>
    </rPh>
    <rPh sb="9" eb="10">
      <t>ギョウ</t>
    </rPh>
    <rPh sb="11" eb="13">
      <t>ツイカ</t>
    </rPh>
    <rPh sb="15" eb="16">
      <t>トウ</t>
    </rPh>
    <rPh sb="19" eb="21">
      <t>ショウサイ</t>
    </rPh>
    <rPh sb="22" eb="24">
      <t>キサイ</t>
    </rPh>
    <rPh sb="26" eb="27">
      <t>サ</t>
    </rPh>
    <rPh sb="28" eb="29">
      <t>ツカ</t>
    </rPh>
    <phoneticPr fontId="7"/>
  </si>
  <si>
    <t>※　他事業との共通経費などは、収入按分するなど、適切な内容で計上してください。</t>
    <rPh sb="2" eb="3">
      <t>ホカ</t>
    </rPh>
    <rPh sb="3" eb="5">
      <t>ジギョウ</t>
    </rPh>
    <rPh sb="7" eb="9">
      <t>キョウツウ</t>
    </rPh>
    <rPh sb="9" eb="11">
      <t>ケイヒ</t>
    </rPh>
    <rPh sb="15" eb="17">
      <t>シュウニュウ</t>
    </rPh>
    <rPh sb="17" eb="19">
      <t>アンブン</t>
    </rPh>
    <rPh sb="24" eb="26">
      <t>テキセツ</t>
    </rPh>
    <rPh sb="27" eb="29">
      <t>ナイヨウ</t>
    </rPh>
    <rPh sb="30" eb="32">
      <t>ケイジョウ</t>
    </rPh>
    <phoneticPr fontId="7"/>
  </si>
  <si>
    <t>※　介護報酬は、国保連に請求した月の翌月末に振り込まれます</t>
    <rPh sb="2" eb="4">
      <t>カイゴ</t>
    </rPh>
    <rPh sb="4" eb="6">
      <t>ホウシュウ</t>
    </rPh>
    <rPh sb="8" eb="9">
      <t>コク</t>
    </rPh>
    <rPh sb="9" eb="10">
      <t>ホ</t>
    </rPh>
    <rPh sb="10" eb="11">
      <t>レン</t>
    </rPh>
    <rPh sb="12" eb="14">
      <t>セイキュウ</t>
    </rPh>
    <rPh sb="16" eb="17">
      <t>ツキ</t>
    </rPh>
    <rPh sb="18" eb="20">
      <t>ヨクゲツ</t>
    </rPh>
    <rPh sb="20" eb="21">
      <t>マツ</t>
    </rPh>
    <rPh sb="22" eb="23">
      <t>フ</t>
    </rPh>
    <rPh sb="24" eb="25">
      <t>コ</t>
    </rPh>
    <phoneticPr fontId="7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</si>
  <si>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7"/>
  </si>
  <si>
    <t>※　経費には、消耗品費、光熱水費、車両管理費、研修費、宣伝広告費、租税公課、借入金返済、レンタル料等が見込まれます。</t>
    <rPh sb="2" eb="4">
      <t>ケイヒ</t>
    </rPh>
    <rPh sb="7" eb="9">
      <t>ショウモウ</t>
    </rPh>
    <rPh sb="9" eb="10">
      <t>ヒン</t>
    </rPh>
    <rPh sb="10" eb="11">
      <t>ヒ</t>
    </rPh>
    <rPh sb="12" eb="13">
      <t>ヒカリ</t>
    </rPh>
    <rPh sb="13" eb="14">
      <t>コウネツ</t>
    </rPh>
    <rPh sb="14" eb="15">
      <t>スイ</t>
    </rPh>
    <rPh sb="15" eb="16">
      <t>ヒ</t>
    </rPh>
    <rPh sb="17" eb="19">
      <t>シャリョウ</t>
    </rPh>
    <rPh sb="19" eb="22">
      <t>カンリヒ</t>
    </rPh>
    <rPh sb="23" eb="26">
      <t>ケンシュウヒ</t>
    </rPh>
    <rPh sb="27" eb="29">
      <t>センデン</t>
    </rPh>
    <rPh sb="29" eb="32">
      <t>コウコクヒ</t>
    </rPh>
    <rPh sb="33" eb="35">
      <t>ソゼイ</t>
    </rPh>
    <rPh sb="35" eb="37">
      <t>コウカ</t>
    </rPh>
    <rPh sb="38" eb="39">
      <t>シャク</t>
    </rPh>
    <rPh sb="39" eb="41">
      <t>ニュウキン</t>
    </rPh>
    <rPh sb="41" eb="43">
      <t>ヘンサイ</t>
    </rPh>
    <rPh sb="48" eb="49">
      <t>リョウキン</t>
    </rPh>
    <rPh sb="49" eb="50">
      <t>トウ</t>
    </rPh>
    <phoneticPr fontId="7"/>
  </si>
  <si>
    <t>月</t>
    <rPh sb="0" eb="1">
      <t>ガツ</t>
    </rPh>
    <phoneticPr fontId="2"/>
  </si>
  <si>
    <t>（単位：円）</t>
    <phoneticPr fontId="2"/>
  </si>
  <si>
    <t>（参考様式）</t>
    <rPh sb="1" eb="3">
      <t>サンコウ</t>
    </rPh>
    <rPh sb="3" eb="5">
      <t>ヨウシキ</t>
    </rPh>
    <phoneticPr fontId="7"/>
  </si>
  <si>
    <t xml:space="preserve">【月平均利用額（１人当たり）の積算根拠】
</t>
    <rPh sb="1" eb="2">
      <t>ツキ</t>
    </rPh>
    <rPh sb="2" eb="4">
      <t>ヘイキン</t>
    </rPh>
    <rPh sb="4" eb="6">
      <t>リヨウ</t>
    </rPh>
    <rPh sb="6" eb="7">
      <t>ガク</t>
    </rPh>
    <rPh sb="9" eb="10">
      <t>ニン</t>
    </rPh>
    <rPh sb="10" eb="11">
      <t>ア</t>
    </rPh>
    <rPh sb="15" eb="17">
      <t>セキサン</t>
    </rPh>
    <rPh sb="17" eb="19">
      <t>コンキョ</t>
    </rPh>
    <phoneticPr fontId="7"/>
  </si>
  <si>
    <t xml:space="preserve">【人件費の積算根拠】（労働・社会保険料の事業者負担分も含めて計算すること）
</t>
    <phoneticPr fontId="2"/>
  </si>
  <si>
    <t>月平均利用額（b）
(１人当たりの報酬額)</t>
    <rPh sb="0" eb="1">
      <t>ツキ</t>
    </rPh>
    <rPh sb="1" eb="3">
      <t>ヘイキン</t>
    </rPh>
    <rPh sb="3" eb="5">
      <t>リヨウ</t>
    </rPh>
    <rPh sb="5" eb="6">
      <t>ガク</t>
    </rPh>
    <rPh sb="17" eb="19">
      <t>ホウシュウ</t>
    </rPh>
    <rPh sb="19" eb="20">
      <t>ガク</t>
    </rPh>
    <phoneticPr fontId="7"/>
  </si>
  <si>
    <t>自立支援給付費受入額
（a×b）</t>
    <rPh sb="0" eb="2">
      <t>ジリツ</t>
    </rPh>
    <rPh sb="2" eb="4">
      <t>シエン</t>
    </rPh>
    <rPh sb="4" eb="6">
      <t>キュウフ</t>
    </rPh>
    <rPh sb="6" eb="7">
      <t>ヒ</t>
    </rPh>
    <rPh sb="7" eb="9">
      <t>ウケイレ</t>
    </rPh>
    <rPh sb="9" eb="10">
      <t>ガク</t>
    </rPh>
    <phoneticPr fontId="7"/>
  </si>
  <si>
    <t>利用者見込人数（a）</t>
    <rPh sb="0" eb="3">
      <t>リヨウシャ</t>
    </rPh>
    <rPh sb="3" eb="5">
      <t>ミコ</t>
    </rPh>
    <rPh sb="5" eb="7">
      <t>ニンズウ</t>
    </rPh>
    <phoneticPr fontId="7"/>
  </si>
  <si>
    <t>【基本報酬　＋　加算　＋　平均利用日数　＋　１単価あたりの金額】</t>
    <rPh sb="1" eb="3">
      <t>キホン</t>
    </rPh>
    <rPh sb="3" eb="5">
      <t>ホウシュウ</t>
    </rPh>
    <rPh sb="8" eb="10">
      <t>カサン</t>
    </rPh>
    <rPh sb="13" eb="15">
      <t>ヘイキン</t>
    </rPh>
    <rPh sb="15" eb="17">
      <t>リヨウ</t>
    </rPh>
    <rPh sb="17" eb="19">
      <t>ニッスウ</t>
    </rPh>
    <rPh sb="23" eb="25">
      <t>タンカ</t>
    </rPh>
    <rPh sb="29" eb="31">
      <t>キンガク</t>
    </rPh>
    <phoneticPr fontId="2"/>
  </si>
  <si>
    <t>（令和　　年　　月　～　令和　　年　　月）１年間</t>
    <phoneticPr fontId="2"/>
  </si>
  <si>
    <t>５月</t>
  </si>
  <si>
    <t>６月</t>
  </si>
  <si>
    <t>就労継続支援Ｂ型事業所ぐんまちゃんの家</t>
    <rPh sb="0" eb="6">
      <t>シュウロウケイゾクシエン</t>
    </rPh>
    <rPh sb="7" eb="8">
      <t>ガタ</t>
    </rPh>
    <rPh sb="8" eb="11">
      <t>ジギョウショ</t>
    </rPh>
    <rPh sb="18" eb="19">
      <t>イエ</t>
    </rPh>
    <phoneticPr fontId="2"/>
  </si>
  <si>
    <t>（令和２年４月　～　令和３年３月）１年間</t>
    <phoneticPr fontId="2"/>
  </si>
  <si>
    <t xml:space="preserve">管理者〔役員報酬180,000円（勤務時間相当の額）〕＋サービス管理責任者〔月給240,000円〕＋常勤従業員〔月給170,000円×2人＝340,000円〕
＋非常勤従業員〔時給1,000円×5時間×15日×2人＝150,000円〕＋労働・社会保険料〔60,000円〕＝970,000円
 (６月及び１２月分には賞与を算入)
</t>
    <phoneticPr fontId="2"/>
  </si>
  <si>
    <t>【基本報酬　＋　加算　＋　平均利用日数　＋　１単価あたりの金額】
　（584単位〔基本単位【Ⅰ型・定員20人以下】〕＋15単位〔福祉専門職員配置等加算【Ⅰ】〕＋26単位〔送迎加算【Ⅱ】往復〕）×20日×10円
　　＝125,000円</t>
    <rPh sb="1" eb="3">
      <t>キホン</t>
    </rPh>
    <rPh sb="3" eb="5">
      <t>ホウシュウ</t>
    </rPh>
    <rPh sb="8" eb="10">
      <t>カサン</t>
    </rPh>
    <rPh sb="13" eb="15">
      <t>ヘイキン</t>
    </rPh>
    <rPh sb="15" eb="17">
      <t>リヨウ</t>
    </rPh>
    <rPh sb="17" eb="19">
      <t>ニッスウ</t>
    </rPh>
    <rPh sb="23" eb="25">
      <t>タンカ</t>
    </rPh>
    <rPh sb="29" eb="31">
      <t>キンガク</t>
    </rPh>
    <phoneticPr fontId="2"/>
  </si>
  <si>
    <t>事業所名</t>
    <rPh sb="0" eb="3">
      <t>ジギョウショ</t>
    </rPh>
    <rPh sb="3" eb="4">
      <t>メイ</t>
    </rPh>
    <phoneticPr fontId="7"/>
  </si>
  <si>
    <t>※　自立支援給付費は、国保連に請求した月の翌月末に振り込まれます</t>
    <rPh sb="2" eb="4">
      <t>ジリツ</t>
    </rPh>
    <rPh sb="4" eb="6">
      <t>シエン</t>
    </rPh>
    <rPh sb="6" eb="9">
      <t>キュウフヒ</t>
    </rPh>
    <rPh sb="11" eb="12">
      <t>コク</t>
    </rPh>
    <rPh sb="12" eb="13">
      <t>ホ</t>
    </rPh>
    <rPh sb="13" eb="14">
      <t>レン</t>
    </rPh>
    <rPh sb="15" eb="17">
      <t>セイキュウ</t>
    </rPh>
    <rPh sb="19" eb="20">
      <t>ツキ</t>
    </rPh>
    <rPh sb="21" eb="23">
      <t>ヨクゲツ</t>
    </rPh>
    <rPh sb="23" eb="24">
      <t>マツ</t>
    </rPh>
    <rPh sb="25" eb="26">
      <t>フ</t>
    </rPh>
    <rPh sb="27" eb="28">
      <t>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</si>
</sst>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General&quot;名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3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right"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177" fontId="4" fillId="0" borderId="8" xfId="4" applyNumberFormat="1" applyFont="1" applyBorder="1" applyAlignment="1">
      <alignment horizontal="center" vertical="center"/>
    </xf>
    <xf numFmtId="177" fontId="4" fillId="0" borderId="9" xfId="4" applyNumberFormat="1" applyFont="1" applyBorder="1" applyAlignment="1">
      <alignment horizontal="center" vertical="center"/>
    </xf>
    <xf numFmtId="0" fontId="4" fillId="0" borderId="10" xfId="4" applyFont="1" applyBorder="1" applyAlignment="1">
      <alignment vertical="center" wrapText="1"/>
    </xf>
    <xf numFmtId="38" fontId="4" fillId="0" borderId="11" xfId="1" applyFont="1" applyBorder="1" applyAlignment="1">
      <alignment horizontal="center" vertical="center"/>
    </xf>
    <xf numFmtId="0" fontId="4" fillId="0" borderId="28" xfId="4" applyFont="1" applyBorder="1" applyAlignment="1">
      <alignment horizontal="center" vertical="center"/>
    </xf>
    <xf numFmtId="0" fontId="4" fillId="2" borderId="25" xfId="4" applyFont="1" applyFill="1" applyBorder="1" applyAlignment="1">
      <alignment vertical="center" wrapText="1"/>
    </xf>
    <xf numFmtId="38" fontId="4" fillId="2" borderId="34" xfId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176" fontId="4" fillId="2" borderId="27" xfId="5" applyNumberFormat="1" applyFont="1" applyFill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38" fontId="4" fillId="0" borderId="8" xfId="1" applyFont="1" applyBorder="1" applyAlignment="1">
      <alignment vertical="center"/>
    </xf>
    <xf numFmtId="176" fontId="4" fillId="0" borderId="9" xfId="5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6" fontId="4" fillId="0" borderId="12" xfId="5" applyNumberFormat="1" applyFont="1" applyBorder="1" applyAlignment="1">
      <alignment vertical="center"/>
    </xf>
    <xf numFmtId="0" fontId="4" fillId="2" borderId="31" xfId="4" applyFont="1" applyFill="1" applyBorder="1" applyAlignment="1">
      <alignment horizontal="center" vertical="center"/>
    </xf>
    <xf numFmtId="38" fontId="4" fillId="2" borderId="32" xfId="1" applyFont="1" applyFill="1" applyBorder="1" applyAlignment="1">
      <alignment vertical="center"/>
    </xf>
    <xf numFmtId="176" fontId="4" fillId="2" borderId="33" xfId="5" applyNumberFormat="1" applyFont="1" applyFill="1" applyBorder="1" applyAlignment="1">
      <alignment vertical="center"/>
    </xf>
    <xf numFmtId="0" fontId="4" fillId="0" borderId="20" xfId="4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176" fontId="4" fillId="0" borderId="22" xfId="5" applyNumberFormat="1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176" fontId="4" fillId="0" borderId="14" xfId="5" applyNumberFormat="1" applyFont="1" applyBorder="1" applyAlignment="1">
      <alignment vertical="center"/>
    </xf>
    <xf numFmtId="176" fontId="4" fillId="0" borderId="29" xfId="5" applyNumberFormat="1" applyFont="1" applyBorder="1" applyAlignment="1">
      <alignment vertical="center"/>
    </xf>
    <xf numFmtId="176" fontId="4" fillId="0" borderId="30" xfId="5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3" borderId="31" xfId="4" applyFont="1" applyFill="1" applyBorder="1" applyAlignment="1">
      <alignment horizontal="center" vertical="center"/>
    </xf>
    <xf numFmtId="38" fontId="4" fillId="3" borderId="32" xfId="1" applyFont="1" applyFill="1" applyBorder="1" applyAlignment="1">
      <alignment vertical="center"/>
    </xf>
    <xf numFmtId="176" fontId="4" fillId="3" borderId="33" xfId="5" applyNumberFormat="1" applyFont="1" applyFill="1" applyBorder="1" applyAlignment="1">
      <alignment vertical="center"/>
    </xf>
    <xf numFmtId="0" fontId="4" fillId="0" borderId="3" xfId="4" applyFont="1" applyFill="1" applyBorder="1" applyAlignment="1">
      <alignment vertical="center"/>
    </xf>
    <xf numFmtId="0" fontId="4" fillId="4" borderId="4" xfId="4" applyFont="1" applyFill="1" applyBorder="1" applyAlignment="1">
      <alignment horizontal="center" vertical="center"/>
    </xf>
    <xf numFmtId="38" fontId="4" fillId="4" borderId="5" xfId="1" applyFont="1" applyFill="1" applyBorder="1" applyAlignment="1">
      <alignment vertical="center"/>
    </xf>
    <xf numFmtId="176" fontId="4" fillId="4" borderId="1" xfId="5" applyNumberFormat="1" applyFont="1" applyFill="1" applyBorder="1" applyAlignment="1">
      <alignment vertical="center"/>
    </xf>
    <xf numFmtId="0" fontId="4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/>
    </xf>
    <xf numFmtId="0" fontId="4" fillId="0" borderId="0" xfId="4" applyFont="1" applyBorder="1" applyAlignment="1">
      <alignment vertical="top" wrapText="1"/>
    </xf>
    <xf numFmtId="0" fontId="4" fillId="0" borderId="13" xfId="4" applyFont="1" applyBorder="1" applyAlignment="1">
      <alignment vertical="top" wrapText="1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vertical="center"/>
    </xf>
    <xf numFmtId="0" fontId="4" fillId="0" borderId="19" xfId="4" applyFont="1" applyBorder="1" applyAlignment="1">
      <alignment vertical="center" textRotation="255"/>
    </xf>
    <xf numFmtId="0" fontId="4" fillId="0" borderId="23" xfId="4" applyFont="1" applyBorder="1" applyAlignment="1">
      <alignment vertical="center" textRotation="255"/>
    </xf>
    <xf numFmtId="0" fontId="4" fillId="0" borderId="24" xfId="4" applyFont="1" applyBorder="1" applyAlignment="1">
      <alignment vertical="center" textRotation="255"/>
    </xf>
    <xf numFmtId="0" fontId="4" fillId="0" borderId="6" xfId="4" applyFont="1" applyBorder="1" applyAlignment="1">
      <alignment vertical="center" textRotation="255"/>
    </xf>
    <xf numFmtId="0" fontId="4" fillId="0" borderId="2" xfId="4" applyFont="1" applyBorder="1" applyAlignment="1">
      <alignment vertical="center" textRotation="255"/>
    </xf>
    <xf numFmtId="0" fontId="4" fillId="0" borderId="18" xfId="4" applyFont="1" applyBorder="1" applyAlignment="1">
      <alignment vertical="center" textRotation="255"/>
    </xf>
    <xf numFmtId="0" fontId="11" fillId="0" borderId="0" xfId="4" applyFont="1" applyAlignment="1">
      <alignment horizontal="center" vertical="center"/>
    </xf>
    <xf numFmtId="0" fontId="4" fillId="0" borderId="15" xfId="4" applyFont="1" applyBorder="1" applyAlignment="1">
      <alignment horizontal="left" vertical="center"/>
    </xf>
    <xf numFmtId="0" fontId="4" fillId="0" borderId="17" xfId="4" applyFont="1" applyBorder="1" applyAlignment="1">
      <alignment horizontal="left" vertical="center"/>
    </xf>
    <xf numFmtId="0" fontId="4" fillId="0" borderId="16" xfId="4" applyFont="1" applyBorder="1" applyAlignment="1">
      <alignment horizontal="left" vertical="center"/>
    </xf>
    <xf numFmtId="0" fontId="4" fillId="0" borderId="15" xfId="4" applyFont="1" applyBorder="1" applyAlignment="1">
      <alignment horizontal="left" vertical="top" wrapText="1"/>
    </xf>
    <xf numFmtId="0" fontId="4" fillId="0" borderId="17" xfId="4" applyFont="1" applyBorder="1" applyAlignment="1">
      <alignment horizontal="left" vertical="top" wrapText="1"/>
    </xf>
    <xf numFmtId="0" fontId="4" fillId="0" borderId="16" xfId="4" applyFont="1" applyBorder="1" applyAlignment="1">
      <alignment horizontal="left" vertical="top" wrapText="1"/>
    </xf>
    <xf numFmtId="0" fontId="3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838201</xdr:colOff>
      <xdr:row>0</xdr:row>
      <xdr:rowOff>152400</xdr:rowOff>
    </xdr:from>
    <xdr:to>
      <xdr:col>4</xdr:col>
      <xdr:colOff>152401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0151" y="152400"/>
          <a:ext cx="1524000" cy="676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8"/>
  <sheetViews>
    <sheetView tabSelected="1" view="pageBreakPreview" zoomScaleNormal="100" workbookViewId="0">
      <selection activeCell="O19" sqref="O19"/>
    </sheetView>
  </sheetViews>
  <sheetFormatPr defaultColWidth="9" defaultRowHeight="18" customHeight="1" x14ac:dyDescent="0.2"/>
  <cols>
    <col min="1" max="1" width="1.453125" style="1" customWidth="1"/>
    <col min="2" max="2" width="3.26953125" style="1" customWidth="1"/>
    <col min="3" max="3" width="21.90625" style="1" customWidth="1"/>
    <col min="4" max="15" width="10.26953125" style="1" customWidth="1"/>
    <col min="16" max="16" width="10.6328125" style="1" customWidth="1"/>
    <col min="17" max="17" width="1.453125" style="1" customWidth="1"/>
    <col min="18" max="16384" width="9" style="1"/>
  </cols>
  <sheetData>
    <row r="1" spans="2:16" ht="17.25" customHeight="1" x14ac:dyDescent="0.2">
      <c r="B1" s="4" t="s">
        <v>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35.25" customHeight="1" x14ac:dyDescent="0.2">
      <c r="B2" s="4"/>
      <c r="C2" s="57" t="s">
        <v>10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16" ht="21.75" customHeight="1" x14ac:dyDescent="0.2">
      <c r="B3" s="4"/>
      <c r="C3" s="64" t="s">
        <v>39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2:16" ht="15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46</v>
      </c>
      <c r="M4" s="58"/>
      <c r="N4" s="59"/>
      <c r="O4" s="59"/>
      <c r="P4" s="60"/>
    </row>
    <row r="5" spans="2:16" ht="12.5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31</v>
      </c>
    </row>
    <row r="6" spans="2:16" s="2" customFormat="1" ht="27.75" customHeight="1" thickBot="1" x14ac:dyDescent="0.25">
      <c r="B6" s="6"/>
      <c r="C6" s="7"/>
      <c r="D6" s="8" t="s">
        <v>30</v>
      </c>
      <c r="E6" s="8" t="s">
        <v>30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8" t="s">
        <v>30</v>
      </c>
      <c r="N6" s="8" t="s">
        <v>30</v>
      </c>
      <c r="O6" s="8" t="s">
        <v>30</v>
      </c>
      <c r="P6" s="9" t="s">
        <v>11</v>
      </c>
    </row>
    <row r="7" spans="2:16" ht="24.75" customHeight="1" x14ac:dyDescent="0.2">
      <c r="B7" s="54" t="s">
        <v>12</v>
      </c>
      <c r="C7" s="10" t="s">
        <v>37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>
        <f>SUM(D7:O7)</f>
        <v>0</v>
      </c>
    </row>
    <row r="8" spans="2:16" ht="28.5" customHeight="1" thickBot="1" x14ac:dyDescent="0.25">
      <c r="B8" s="54"/>
      <c r="C8" s="13" t="s">
        <v>35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2:16" ht="33" customHeight="1" thickTop="1" thickBot="1" x14ac:dyDescent="0.25">
      <c r="B9" s="55"/>
      <c r="C9" s="16" t="s">
        <v>36</v>
      </c>
      <c r="D9" s="17"/>
      <c r="E9" s="18"/>
      <c r="F9" s="19">
        <f>D7*D8</f>
        <v>0</v>
      </c>
      <c r="G9" s="19">
        <f>E7*E8</f>
        <v>0</v>
      </c>
      <c r="H9" s="19">
        <f t="shared" ref="H9:N9" si="0">F7*F8</f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>M7*M8</f>
        <v>0</v>
      </c>
      <c r="P9" s="20">
        <f>SUM(D9:O9)</f>
        <v>0</v>
      </c>
    </row>
    <row r="10" spans="2:16" ht="22.5" customHeight="1" thickTop="1" x14ac:dyDescent="0.2">
      <c r="B10" s="54"/>
      <c r="C10" s="21" t="s">
        <v>13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>
        <f>SUM(D10:O10)</f>
        <v>0</v>
      </c>
    </row>
    <row r="11" spans="2:16" ht="23.25" customHeight="1" thickBot="1" x14ac:dyDescent="0.25">
      <c r="B11" s="54"/>
      <c r="C11" s="13" t="s">
        <v>14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>SUM(D11:O11)</f>
        <v>0</v>
      </c>
    </row>
    <row r="12" spans="2:16" ht="24.75" customHeight="1" thickTop="1" thickBot="1" x14ac:dyDescent="0.25">
      <c r="B12" s="56"/>
      <c r="C12" s="26" t="s">
        <v>15</v>
      </c>
      <c r="D12" s="27">
        <f>SUM(D9+D10+D11)</f>
        <v>0</v>
      </c>
      <c r="E12" s="27">
        <f t="shared" ref="E12:O12" si="1">SUM(E9+E10+E11)</f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0</v>
      </c>
      <c r="P12" s="28">
        <f>SUM(D12:O12)</f>
        <v>0</v>
      </c>
    </row>
    <row r="13" spans="2:16" ht="24" customHeight="1" x14ac:dyDescent="0.2">
      <c r="B13" s="51" t="s">
        <v>16</v>
      </c>
      <c r="C13" s="29" t="s">
        <v>17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>
        <f>SUM(D13:O13)</f>
        <v>0</v>
      </c>
    </row>
    <row r="14" spans="2:16" ht="23.25" customHeight="1" x14ac:dyDescent="0.2">
      <c r="B14" s="52"/>
      <c r="C14" s="32" t="s">
        <v>18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>
        <f t="shared" ref="P14:P17" si="2">SUM(D14:O14)</f>
        <v>0</v>
      </c>
    </row>
    <row r="15" spans="2:16" ht="24" customHeight="1" x14ac:dyDescent="0.2">
      <c r="B15" s="52"/>
      <c r="C15" s="32" t="s">
        <v>19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5">
        <f t="shared" si="2"/>
        <v>0</v>
      </c>
    </row>
    <row r="16" spans="2:16" ht="24" customHeight="1" x14ac:dyDescent="0.2">
      <c r="B16" s="52"/>
      <c r="C16" s="32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6">
        <f>SUM(D16:O16)</f>
        <v>0</v>
      </c>
    </row>
    <row r="17" spans="2:18" ht="23.25" customHeight="1" thickBot="1" x14ac:dyDescent="0.25">
      <c r="B17" s="52"/>
      <c r="C17" s="37" t="s">
        <v>21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2"/>
        <v>0</v>
      </c>
    </row>
    <row r="18" spans="2:18" ht="27" customHeight="1" thickTop="1" thickBot="1" x14ac:dyDescent="0.25">
      <c r="B18" s="53"/>
      <c r="C18" s="38" t="s">
        <v>22</v>
      </c>
      <c r="D18" s="39">
        <f>SUM(D13:D17)</f>
        <v>0</v>
      </c>
      <c r="E18" s="39">
        <f t="shared" ref="E18:O18" si="3">SUM(E13:E17)</f>
        <v>0</v>
      </c>
      <c r="F18" s="39">
        <f t="shared" si="3"/>
        <v>0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39">
        <f t="shared" si="3"/>
        <v>0</v>
      </c>
      <c r="K18" s="39">
        <f t="shared" si="3"/>
        <v>0</v>
      </c>
      <c r="L18" s="39">
        <f t="shared" si="3"/>
        <v>0</v>
      </c>
      <c r="M18" s="39">
        <f t="shared" si="3"/>
        <v>0</v>
      </c>
      <c r="N18" s="39">
        <f t="shared" si="3"/>
        <v>0</v>
      </c>
      <c r="O18" s="39">
        <f t="shared" si="3"/>
        <v>0</v>
      </c>
      <c r="P18" s="40">
        <f>SUM(D18:O18)</f>
        <v>0</v>
      </c>
    </row>
    <row r="19" spans="2:18" ht="29.25" customHeight="1" thickBot="1" x14ac:dyDescent="0.25">
      <c r="B19" s="41"/>
      <c r="C19" s="42" t="s">
        <v>23</v>
      </c>
      <c r="D19" s="43">
        <f>D12-D18</f>
        <v>0</v>
      </c>
      <c r="E19" s="43">
        <f t="shared" ref="E19:O19" si="4">E12-E18</f>
        <v>0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3">
        <f t="shared" si="4"/>
        <v>0</v>
      </c>
      <c r="P19" s="44">
        <f>SUM(D19:O19)</f>
        <v>0</v>
      </c>
    </row>
    <row r="20" spans="2:18" ht="12" x14ac:dyDescent="0.2">
      <c r="B20" s="45"/>
      <c r="C20" s="46" t="s">
        <v>24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2:18" ht="60.75" customHeight="1" x14ac:dyDescent="0.2">
      <c r="B21" s="47"/>
      <c r="C21" s="48" t="s">
        <v>33</v>
      </c>
      <c r="D21" s="61" t="s">
        <v>38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</row>
    <row r="22" spans="2:18" ht="63" customHeight="1" x14ac:dyDescent="0.2">
      <c r="B22" s="47"/>
      <c r="C22" s="48" t="s">
        <v>34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3"/>
    </row>
    <row r="23" spans="2:18" ht="12" x14ac:dyDescent="0.2">
      <c r="B23" s="4"/>
      <c r="C23" s="4" t="s">
        <v>25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3"/>
    </row>
    <row r="24" spans="2:18" ht="12" x14ac:dyDescent="0.2">
      <c r="B24" s="4"/>
      <c r="C24" s="4" t="s">
        <v>26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9"/>
    </row>
    <row r="25" spans="2:18" ht="12" x14ac:dyDescent="0.2">
      <c r="B25" s="4"/>
      <c r="C25" s="4" t="s">
        <v>47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9"/>
    </row>
    <row r="26" spans="2:18" ht="12" x14ac:dyDescent="0.2">
      <c r="B26" s="4"/>
      <c r="C26" s="4" t="s">
        <v>28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9"/>
    </row>
    <row r="27" spans="2:18" ht="12" x14ac:dyDescent="0.2">
      <c r="B27" s="4"/>
      <c r="C27" s="4" t="s">
        <v>29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0"/>
    </row>
    <row r="28" spans="2:18" ht="18" customHeight="1" x14ac:dyDescent="0.2">
      <c r="P28" s="3"/>
    </row>
  </sheetData>
  <mergeCells count="7">
    <mergeCell ref="D22:P22"/>
    <mergeCell ref="C3:P3"/>
    <mergeCell ref="B13:B18"/>
    <mergeCell ref="B7:B12"/>
    <mergeCell ref="C2:P2"/>
    <mergeCell ref="M4:P4"/>
    <mergeCell ref="D21:P21"/>
  </mergeCells>
  <phoneticPr fontId="2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8"/>
  <sheetViews>
    <sheetView view="pageBreakPreview" zoomScaleNormal="100" workbookViewId="0">
      <selection activeCell="D19" sqref="D19"/>
    </sheetView>
  </sheetViews>
  <sheetFormatPr defaultColWidth="9" defaultRowHeight="18" customHeight="1" x14ac:dyDescent="0.2"/>
  <cols>
    <col min="1" max="1" width="1.453125" style="1" customWidth="1"/>
    <col min="2" max="2" width="3.26953125" style="1" customWidth="1"/>
    <col min="3" max="3" width="18.7265625" style="1" customWidth="1"/>
    <col min="4" max="15" width="10.26953125" style="1" customWidth="1"/>
    <col min="16" max="16" width="10.6328125" style="1" customWidth="1"/>
    <col min="17" max="17" width="1.453125" style="1" customWidth="1"/>
    <col min="18" max="16384" width="9" style="1"/>
  </cols>
  <sheetData>
    <row r="1" spans="2:16" ht="17.25" customHeight="1" x14ac:dyDescent="0.2">
      <c r="B1" s="4" t="s">
        <v>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35.25" customHeight="1" x14ac:dyDescent="0.2">
      <c r="B2" s="4"/>
      <c r="C2" s="65" t="s">
        <v>10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ht="14.25" customHeight="1" x14ac:dyDescent="0.2">
      <c r="B3" s="4"/>
      <c r="C3" s="66" t="s">
        <v>43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2:16" ht="15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46</v>
      </c>
      <c r="M4" s="58" t="s">
        <v>42</v>
      </c>
      <c r="N4" s="59"/>
      <c r="O4" s="59"/>
      <c r="P4" s="60"/>
    </row>
    <row r="5" spans="2:16" ht="12.5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31</v>
      </c>
    </row>
    <row r="6" spans="2:16" s="2" customFormat="1" ht="18.75" customHeight="1" thickBot="1" x14ac:dyDescent="0.25">
      <c r="B6" s="6"/>
      <c r="C6" s="7"/>
      <c r="D6" s="8" t="s">
        <v>0</v>
      </c>
      <c r="E6" s="8" t="s">
        <v>40</v>
      </c>
      <c r="F6" s="8" t="s">
        <v>41</v>
      </c>
      <c r="G6" s="8" t="s">
        <v>1</v>
      </c>
      <c r="H6" s="8" t="s">
        <v>2</v>
      </c>
      <c r="I6" s="8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8</v>
      </c>
      <c r="O6" s="8" t="s">
        <v>9</v>
      </c>
      <c r="P6" s="9" t="s">
        <v>11</v>
      </c>
    </row>
    <row r="7" spans="2:16" ht="18.75" customHeight="1" x14ac:dyDescent="0.2">
      <c r="B7" s="54" t="s">
        <v>12</v>
      </c>
      <c r="C7" s="10" t="s">
        <v>37</v>
      </c>
      <c r="D7" s="11">
        <v>3</v>
      </c>
      <c r="E7" s="11">
        <v>5</v>
      </c>
      <c r="F7" s="11">
        <v>7</v>
      </c>
      <c r="G7" s="11">
        <v>9</v>
      </c>
      <c r="H7" s="11">
        <v>11</v>
      </c>
      <c r="I7" s="11">
        <v>13</v>
      </c>
      <c r="J7" s="11">
        <v>15</v>
      </c>
      <c r="K7" s="11">
        <v>17</v>
      </c>
      <c r="L7" s="11">
        <v>20</v>
      </c>
      <c r="M7" s="11">
        <v>20</v>
      </c>
      <c r="N7" s="11">
        <v>20</v>
      </c>
      <c r="O7" s="11">
        <v>20</v>
      </c>
      <c r="P7" s="12">
        <f>SUM(D7:O7)</f>
        <v>160</v>
      </c>
    </row>
    <row r="8" spans="2:16" ht="36.5" thickBot="1" x14ac:dyDescent="0.25">
      <c r="B8" s="54"/>
      <c r="C8" s="13" t="s">
        <v>35</v>
      </c>
      <c r="D8" s="14">
        <v>125000</v>
      </c>
      <c r="E8" s="14">
        <v>125000</v>
      </c>
      <c r="F8" s="14">
        <v>125000</v>
      </c>
      <c r="G8" s="14">
        <v>125000</v>
      </c>
      <c r="H8" s="14">
        <v>125000</v>
      </c>
      <c r="I8" s="14">
        <v>125000</v>
      </c>
      <c r="J8" s="14">
        <v>125000</v>
      </c>
      <c r="K8" s="14">
        <v>125000</v>
      </c>
      <c r="L8" s="14">
        <v>125000</v>
      </c>
      <c r="M8" s="14">
        <v>125000</v>
      </c>
      <c r="N8" s="14">
        <v>125000</v>
      </c>
      <c r="O8" s="14">
        <v>125000</v>
      </c>
      <c r="P8" s="15"/>
    </row>
    <row r="9" spans="2:16" ht="33" customHeight="1" thickTop="1" thickBot="1" x14ac:dyDescent="0.25">
      <c r="B9" s="55"/>
      <c r="C9" s="16" t="s">
        <v>36</v>
      </c>
      <c r="D9" s="17"/>
      <c r="E9" s="18"/>
      <c r="F9" s="19">
        <f>D7*D8</f>
        <v>375000</v>
      </c>
      <c r="G9" s="19">
        <f t="shared" ref="G9:O9" si="0">E7*E8</f>
        <v>625000</v>
      </c>
      <c r="H9" s="19">
        <f t="shared" si="0"/>
        <v>875000</v>
      </c>
      <c r="I9" s="19">
        <f t="shared" si="0"/>
        <v>1125000</v>
      </c>
      <c r="J9" s="19">
        <f t="shared" si="0"/>
        <v>1375000</v>
      </c>
      <c r="K9" s="19">
        <f t="shared" si="0"/>
        <v>1625000</v>
      </c>
      <c r="L9" s="19">
        <f t="shared" si="0"/>
        <v>1875000</v>
      </c>
      <c r="M9" s="19">
        <f t="shared" si="0"/>
        <v>2125000</v>
      </c>
      <c r="N9" s="19">
        <f t="shared" si="0"/>
        <v>2500000</v>
      </c>
      <c r="O9" s="19">
        <f t="shared" si="0"/>
        <v>2500000</v>
      </c>
      <c r="P9" s="20">
        <f>SUM(D9:O9)</f>
        <v>15000000</v>
      </c>
    </row>
    <row r="10" spans="2:16" ht="18.75" customHeight="1" thickTop="1" x14ac:dyDescent="0.2">
      <c r="B10" s="54"/>
      <c r="C10" s="21" t="s">
        <v>13</v>
      </c>
      <c r="D10" s="22">
        <v>5500000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>
        <f>SUM(D10:O10)</f>
        <v>5500000</v>
      </c>
    </row>
    <row r="11" spans="2:16" ht="18.75" customHeight="1" thickBot="1" x14ac:dyDescent="0.25">
      <c r="B11" s="54"/>
      <c r="C11" s="13" t="s">
        <v>14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>SUM(D11:O11)</f>
        <v>0</v>
      </c>
    </row>
    <row r="12" spans="2:16" ht="24.75" customHeight="1" thickTop="1" thickBot="1" x14ac:dyDescent="0.25">
      <c r="B12" s="56"/>
      <c r="C12" s="26" t="s">
        <v>15</v>
      </c>
      <c r="D12" s="27">
        <f>SUM(D9+D10+D11)</f>
        <v>5500000</v>
      </c>
      <c r="E12" s="27">
        <f t="shared" ref="E12:O12" si="1">SUM(E9+E10+E11)</f>
        <v>0</v>
      </c>
      <c r="F12" s="27">
        <f t="shared" si="1"/>
        <v>375000</v>
      </c>
      <c r="G12" s="27">
        <f t="shared" si="1"/>
        <v>625000</v>
      </c>
      <c r="H12" s="27">
        <f t="shared" si="1"/>
        <v>875000</v>
      </c>
      <c r="I12" s="27">
        <f t="shared" si="1"/>
        <v>1125000</v>
      </c>
      <c r="J12" s="27">
        <f t="shared" si="1"/>
        <v>1375000</v>
      </c>
      <c r="K12" s="27">
        <f t="shared" si="1"/>
        <v>1625000</v>
      </c>
      <c r="L12" s="27">
        <f t="shared" si="1"/>
        <v>1875000</v>
      </c>
      <c r="M12" s="27">
        <f t="shared" si="1"/>
        <v>2125000</v>
      </c>
      <c r="N12" s="27">
        <f t="shared" si="1"/>
        <v>2500000</v>
      </c>
      <c r="O12" s="27">
        <f t="shared" si="1"/>
        <v>2500000</v>
      </c>
      <c r="P12" s="28">
        <f>SUM(D12:O12)</f>
        <v>20500000</v>
      </c>
    </row>
    <row r="13" spans="2:16" ht="18.75" customHeight="1" x14ac:dyDescent="0.2">
      <c r="B13" s="51" t="s">
        <v>16</v>
      </c>
      <c r="C13" s="29" t="s">
        <v>17</v>
      </c>
      <c r="D13" s="30">
        <v>970000</v>
      </c>
      <c r="E13" s="30">
        <v>970000</v>
      </c>
      <c r="F13" s="30">
        <v>1500000</v>
      </c>
      <c r="G13" s="30">
        <v>970000</v>
      </c>
      <c r="H13" s="30">
        <v>970000</v>
      </c>
      <c r="I13" s="30">
        <v>970000</v>
      </c>
      <c r="J13" s="30">
        <v>970000</v>
      </c>
      <c r="K13" s="30">
        <v>970000</v>
      </c>
      <c r="L13" s="30">
        <v>1800000</v>
      </c>
      <c r="M13" s="30">
        <v>970000</v>
      </c>
      <c r="N13" s="30">
        <v>970000</v>
      </c>
      <c r="O13" s="30">
        <v>970000</v>
      </c>
      <c r="P13" s="31">
        <f>SUM(D13:O13)</f>
        <v>13000000</v>
      </c>
    </row>
    <row r="14" spans="2:16" ht="18.75" customHeight="1" x14ac:dyDescent="0.2">
      <c r="B14" s="52"/>
      <c r="C14" s="32" t="s">
        <v>18</v>
      </c>
      <c r="D14" s="33">
        <v>50000</v>
      </c>
      <c r="E14" s="33">
        <v>50000</v>
      </c>
      <c r="F14" s="33">
        <v>50000</v>
      </c>
      <c r="G14" s="33">
        <v>50000</v>
      </c>
      <c r="H14" s="33">
        <v>50000</v>
      </c>
      <c r="I14" s="33">
        <v>50000</v>
      </c>
      <c r="J14" s="33">
        <v>50000</v>
      </c>
      <c r="K14" s="33">
        <v>50000</v>
      </c>
      <c r="L14" s="33">
        <v>50000</v>
      </c>
      <c r="M14" s="33">
        <v>50000</v>
      </c>
      <c r="N14" s="33">
        <v>50000</v>
      </c>
      <c r="O14" s="33">
        <v>50000</v>
      </c>
      <c r="P14" s="34">
        <f t="shared" ref="P14:P17" si="2">SUM(D14:O14)</f>
        <v>600000</v>
      </c>
    </row>
    <row r="15" spans="2:16" ht="18.75" customHeight="1" x14ac:dyDescent="0.2">
      <c r="B15" s="52"/>
      <c r="C15" s="32" t="s">
        <v>19</v>
      </c>
      <c r="D15" s="33">
        <v>150000</v>
      </c>
      <c r="E15" s="33">
        <v>150000</v>
      </c>
      <c r="F15" s="33">
        <v>150000</v>
      </c>
      <c r="G15" s="33">
        <v>150000</v>
      </c>
      <c r="H15" s="33">
        <v>150000</v>
      </c>
      <c r="I15" s="33">
        <v>150000</v>
      </c>
      <c r="J15" s="33">
        <v>150000</v>
      </c>
      <c r="K15" s="33">
        <v>150000</v>
      </c>
      <c r="L15" s="33">
        <v>150000</v>
      </c>
      <c r="M15" s="33">
        <v>150000</v>
      </c>
      <c r="N15" s="33">
        <v>150000</v>
      </c>
      <c r="O15" s="33">
        <v>150000</v>
      </c>
      <c r="P15" s="35">
        <f t="shared" si="2"/>
        <v>1800000</v>
      </c>
    </row>
    <row r="16" spans="2:16" ht="18.75" customHeight="1" x14ac:dyDescent="0.2">
      <c r="B16" s="52"/>
      <c r="C16" s="32" t="s">
        <v>20</v>
      </c>
      <c r="D16" s="33">
        <v>10000</v>
      </c>
      <c r="E16" s="33">
        <v>10000</v>
      </c>
      <c r="F16" s="33">
        <v>10000</v>
      </c>
      <c r="G16" s="33">
        <v>10000</v>
      </c>
      <c r="H16" s="33">
        <v>10000</v>
      </c>
      <c r="I16" s="33">
        <v>10000</v>
      </c>
      <c r="J16" s="33">
        <v>10000</v>
      </c>
      <c r="K16" s="33">
        <v>10000</v>
      </c>
      <c r="L16" s="33">
        <v>10000</v>
      </c>
      <c r="M16" s="33">
        <v>10000</v>
      </c>
      <c r="N16" s="33">
        <v>10000</v>
      </c>
      <c r="O16" s="33">
        <v>10000</v>
      </c>
      <c r="P16" s="36">
        <f>SUM(D16:O16)</f>
        <v>120000</v>
      </c>
    </row>
    <row r="17" spans="2:18" ht="18.75" customHeight="1" thickBot="1" x14ac:dyDescent="0.25">
      <c r="B17" s="52"/>
      <c r="C17" s="37" t="s">
        <v>21</v>
      </c>
      <c r="D17" s="24">
        <v>100000</v>
      </c>
      <c r="E17" s="24">
        <v>100000</v>
      </c>
      <c r="F17" s="24">
        <v>100000</v>
      </c>
      <c r="G17" s="24">
        <v>100000</v>
      </c>
      <c r="H17" s="24">
        <v>100000</v>
      </c>
      <c r="I17" s="24">
        <v>100000</v>
      </c>
      <c r="J17" s="24">
        <v>100000</v>
      </c>
      <c r="K17" s="24">
        <v>100000</v>
      </c>
      <c r="L17" s="24">
        <v>100000</v>
      </c>
      <c r="M17" s="24">
        <v>100000</v>
      </c>
      <c r="N17" s="24">
        <v>100000</v>
      </c>
      <c r="O17" s="24">
        <v>100000</v>
      </c>
      <c r="P17" s="25">
        <f t="shared" si="2"/>
        <v>1200000</v>
      </c>
    </row>
    <row r="18" spans="2:18" ht="27" customHeight="1" thickTop="1" thickBot="1" x14ac:dyDescent="0.25">
      <c r="B18" s="53"/>
      <c r="C18" s="38" t="s">
        <v>22</v>
      </c>
      <c r="D18" s="39">
        <f>SUM(D13:D17)</f>
        <v>1280000</v>
      </c>
      <c r="E18" s="39">
        <f t="shared" ref="E18:O18" si="3">SUM(E13:E17)</f>
        <v>1280000</v>
      </c>
      <c r="F18" s="39">
        <f t="shared" si="3"/>
        <v>1810000</v>
      </c>
      <c r="G18" s="39">
        <f t="shared" si="3"/>
        <v>1280000</v>
      </c>
      <c r="H18" s="39">
        <f t="shared" si="3"/>
        <v>1280000</v>
      </c>
      <c r="I18" s="39">
        <f t="shared" si="3"/>
        <v>1280000</v>
      </c>
      <c r="J18" s="39">
        <f t="shared" si="3"/>
        <v>1280000</v>
      </c>
      <c r="K18" s="39">
        <f t="shared" si="3"/>
        <v>1280000</v>
      </c>
      <c r="L18" s="39">
        <f t="shared" si="3"/>
        <v>2110000</v>
      </c>
      <c r="M18" s="39">
        <f t="shared" si="3"/>
        <v>1280000</v>
      </c>
      <c r="N18" s="39">
        <f t="shared" si="3"/>
        <v>1280000</v>
      </c>
      <c r="O18" s="39">
        <f t="shared" si="3"/>
        <v>1280000</v>
      </c>
      <c r="P18" s="40">
        <f>SUM(D18:O18)</f>
        <v>16720000</v>
      </c>
    </row>
    <row r="19" spans="2:18" ht="29.25" customHeight="1" thickBot="1" x14ac:dyDescent="0.25">
      <c r="B19" s="41"/>
      <c r="C19" s="42" t="s">
        <v>23</v>
      </c>
      <c r="D19" s="43">
        <f>D12-D18</f>
        <v>4220000</v>
      </c>
      <c r="E19" s="43">
        <f>E12-E18</f>
        <v>-1280000</v>
      </c>
      <c r="F19" s="43">
        <f t="shared" ref="F19:N19" si="4">F12-F18</f>
        <v>-1435000</v>
      </c>
      <c r="G19" s="43">
        <f t="shared" si="4"/>
        <v>-655000</v>
      </c>
      <c r="H19" s="43">
        <f t="shared" si="4"/>
        <v>-405000</v>
      </c>
      <c r="I19" s="43">
        <f t="shared" si="4"/>
        <v>-155000</v>
      </c>
      <c r="J19" s="43">
        <f t="shared" si="4"/>
        <v>95000</v>
      </c>
      <c r="K19" s="43">
        <f t="shared" si="4"/>
        <v>345000</v>
      </c>
      <c r="L19" s="43">
        <f t="shared" si="4"/>
        <v>-235000</v>
      </c>
      <c r="M19" s="43">
        <f t="shared" si="4"/>
        <v>845000</v>
      </c>
      <c r="N19" s="43">
        <f t="shared" si="4"/>
        <v>1220000</v>
      </c>
      <c r="O19" s="43">
        <f>O12-O18</f>
        <v>1220000</v>
      </c>
      <c r="P19" s="44">
        <f>SUM(D19:O19)</f>
        <v>3780000</v>
      </c>
    </row>
    <row r="20" spans="2:18" ht="12" x14ac:dyDescent="0.2">
      <c r="B20" s="45"/>
      <c r="C20" s="46" t="s">
        <v>24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2:18" ht="60.75" customHeight="1" x14ac:dyDescent="0.2">
      <c r="B21" s="47"/>
      <c r="C21" s="48" t="s">
        <v>33</v>
      </c>
      <c r="D21" s="61" t="s">
        <v>45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</row>
    <row r="22" spans="2:18" ht="63" customHeight="1" x14ac:dyDescent="0.2">
      <c r="B22" s="47"/>
      <c r="C22" s="48" t="s">
        <v>34</v>
      </c>
      <c r="D22" s="61" t="s">
        <v>44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3"/>
    </row>
    <row r="23" spans="2:18" ht="12" x14ac:dyDescent="0.2">
      <c r="B23" s="4"/>
      <c r="C23" s="4" t="s">
        <v>25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3"/>
    </row>
    <row r="24" spans="2:18" ht="12" x14ac:dyDescent="0.2">
      <c r="B24" s="4"/>
      <c r="C24" s="4" t="s">
        <v>26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9"/>
    </row>
    <row r="25" spans="2:18" ht="12" x14ac:dyDescent="0.2">
      <c r="B25" s="4"/>
      <c r="C25" s="4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9"/>
    </row>
    <row r="26" spans="2:18" ht="12" x14ac:dyDescent="0.2">
      <c r="B26" s="4"/>
      <c r="C26" s="4" t="s">
        <v>28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9"/>
    </row>
    <row r="27" spans="2:18" ht="12" x14ac:dyDescent="0.2">
      <c r="B27" s="4"/>
      <c r="C27" s="4" t="s">
        <v>29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0"/>
    </row>
    <row r="28" spans="2:18" ht="18" customHeight="1" x14ac:dyDescent="0.2">
      <c r="P28" s="3"/>
    </row>
  </sheetData>
  <mergeCells count="7">
    <mergeCell ref="D22:P22"/>
    <mergeCell ref="C2:P2"/>
    <mergeCell ref="C3:P3"/>
    <mergeCell ref="M4:P4"/>
    <mergeCell ref="B7:B12"/>
    <mergeCell ref="B13:B18"/>
    <mergeCell ref="D21:P21"/>
  </mergeCells>
  <phoneticPr fontId="2"/>
  <pageMargins left="0.75" right="0.75" top="1" bottom="1" header="0.51200000000000001" footer="0.5120000000000000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福祉事業会計</vt:lpstr>
      <vt:lpstr>福祉事業会計【記入例】</vt:lpstr>
      <vt:lpstr>福祉事業会計!Print_Area</vt:lpstr>
      <vt:lpstr>福祉事業会計【記入例】!Print_Area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2020-07-10T07:49:11Z</dcterms:created>
  <dcterms:modified xsi:type="dcterms:W3CDTF">2025-06-27T10:17:54Z</dcterms:modified>
</cp:coreProperties>
</file>