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never" codeName="ThisWorkbook" defaultThemeVersion="124226"/>
  <xr:revisionPtr revIDLastSave="0" documentId="13_ncr:1_{F6D3A13B-F000-4351-B194-C3EF5436CCB6}" xr6:coauthVersionLast="47" xr6:coauthVersionMax="47" xr10:uidLastSave="{00000000-0000-0000-0000-000000000000}"/>
  <bookViews>
    <workbookView xWindow="-110" yWindow="-110" windowWidth="19420" windowHeight="10420"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'別紙様式3-1（補助金）'!$A$1:$AJ$60</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21" l="1"/>
  <c r="Z42" i="21"/>
  <c r="F12" i="25" l="1"/>
  <c r="G7" i="21"/>
  <c r="AI24" i="21" s="1"/>
  <c r="F5" i="25"/>
  <c r="AI28" i="21" l="1"/>
  <c r="Q41" i="21"/>
  <c r="Z16" i="21"/>
  <c r="Z18" i="21"/>
  <c r="AI35" i="21" s="1"/>
  <c r="AJ57" i="21" s="1"/>
  <c r="AF1" i="21" l="1"/>
  <c r="J1" i="25" l="1"/>
  <c r="AJ54"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7" i="21" l="1"/>
  <c r="AJ60" i="21" s="1"/>
  <c r="AJ51"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50"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0"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<sst xmlns="http://schemas.openxmlformats.org/spreadsheetml/2006/main" count="3745" uniqueCount="1934">
  <si>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</si>
  <si>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</si>
  <si>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</si>
  <si>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</si>
  <si>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</si>
  <si>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</si>
  <si>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</si>
  <si>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</si>
  <si>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</si>
  <si>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</si>
  <si>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</si>
  <si>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</si>
  <si>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</si>
  <si>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</si>
  <si>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</si>
  <si>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</si>
  <si>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</si>
  <si>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</si>
  <si>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</si>
  <si>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</si>
  <si>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</si>
  <si>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</si>
  <si>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</si>
  <si>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</si>
  <si>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</si>
  <si>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</si>
  <si>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</si>
  <si>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</si>
  <si>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</si>
  <si>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</si>
  <si>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</si>
  <si>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</si>
  <si>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</si>
  <si>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</si>
  <si>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</si>
  <si>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</si>
  <si>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</si>
  <si>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</si>
  <si>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</si>
  <si>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</si>
  <si>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</si>
  <si>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</si>
  <si>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</si>
  <si>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</si>
  <si>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</si>
  <si>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</si>
  <si>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</si>
  <si>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</si>
  <si>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</si>
  <si>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</si>
  <si>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</si>
  <si>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</si>
  <si>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</si>
  <si>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</si>
  <si>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</si>
  <si>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</si>
  <si>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</si>
  <si>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</si>
  <si>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</si>
  <si>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</si>
  <si>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</si>
  <si>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</si>
  <si>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</si>
  <si>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</si>
  <si>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</si>
  <si>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</si>
  <si>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</si>
  <si>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</si>
  <si>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</si>
  <si>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</si>
  <si>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</si>
  <si>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</si>
  <si>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</si>
  <si>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</si>
  <si>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</si>
  <si>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</si>
  <si>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</si>
  <si>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</si>
  <si>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</si>
  <si>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</si>
  <si>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</si>
  <si>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</si>
  <si>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</si>
  <si>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</si>
  <si>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</si>
  <si>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</si>
  <si>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</si>
  <si>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</si>
  <si>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</si>
  <si>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</si>
  <si>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</si>
  <si>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</si>
  <si>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</si>
  <si>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</si>
  <si>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</si>
  <si>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</si>
  <si>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</si>
  <si>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</si>
  <si>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</si>
  <si>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</si>
  <si>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</si>
  <si>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</si>
  <si>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</si>
  <si>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</si>
  <si>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</si>
  <si>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</si>
  <si>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</si>
  <si>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</si>
  <si>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</si>
  <si>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</si>
  <si>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</si>
  <si>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</si>
  <si>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</si>
  <si>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</si>
  <si>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</si>
  <si>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</si>
  <si>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</si>
  <si>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</si>
  <si>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</si>
  <si>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</si>
  <si>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</si>
  <si>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</si>
  <si>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</si>
  <si>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</si>
  <si>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</si>
  <si>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</si>
  <si>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</si>
  <si>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</si>
  <si>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</si>
  <si>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</si>
  <si>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</si>
  <si>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</si>
  <si>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</si>
  <si>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</si>
  <si>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</si>
  <si>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</si>
  <si>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</si>
  <si>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</si>
  <si>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</si>
  <si>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</si>
  <si>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</si>
  <si>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</si>
  <si>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</si>
  <si>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</si>
  <si>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</si>
  <si>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</si>
  <si>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</si>
  <si>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</si>
  <si>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</si>
  <si>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</si>
  <si>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</si>
  <si>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</si>
  <si>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</si>
  <si>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</si>
  <si>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</si>
  <si>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</si>
  <si>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</si>
  <si>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</si>
  <si>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</si>
  <si>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</si>
  <si>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</si>
  <si>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</si>
  <si>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</si>
  <si>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</si>
  <si>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</si>
  <si>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</si>
  <si>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</si>
  <si>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</si>
  <si>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</si>
  <si>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</si>
  <si>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</si>
  <si>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</si>
  <si>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</si>
  <si>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</si>
  <si>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</si>
  <si>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</si>
  <si>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</si>
  <si>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</si>
  <si>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</si>
  <si>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</si>
  <si>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</si>
  <si>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</si>
  <si>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</si>
  <si>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</si>
  <si>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</si>
  <si>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</si>
  <si>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</si>
  <si>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</si>
  <si>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</si>
  <si>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</si>
  <si>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</si>
  <si>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</si>
  <si>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</si>
  <si>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</si>
  <si>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</si>
  <si>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</si>
  <si>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</si>
  <si>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</si>
  <si>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</si>
  <si>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</si>
  <si>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</si>
  <si>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</si>
  <si>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</si>
  <si>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</si>
  <si>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</si>
  <si>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</si>
  <si>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</si>
  <si>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</si>
  <si>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</si>
  <si>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</si>
  <si>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</si>
  <si>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</si>
  <si>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</si>
  <si>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</si>
  <si>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</si>
  <si>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</si>
  <si>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</si>
  <si>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</si>
  <si>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</si>
  <si>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</si>
  <si>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</si>
  <si>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</si>
  <si>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</si>
  <si>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</si>
  <si>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</si>
  <si>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</si>
  <si>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</si>
  <si>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</si>
  <si>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</si>
  <si>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</si>
  <si>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</si>
  <si>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</si>
  <si>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</si>
  <si>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</si>
  <si>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</si>
  <si>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</si>
  <si>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</si>
  <si>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</si>
  <si>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</si>
  <si>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</si>
  <si>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</si>
  <si>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</si>
  <si>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</si>
  <si>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</si>
  <si>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</si>
  <si>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</si>
  <si>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</si>
  <si>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</si>
  <si>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</si>
  <si>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</si>
  <si>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</si>
  <si>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</si>
  <si>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</si>
  <si>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</si>
  <si>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</si>
  <si>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</si>
  <si>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</si>
  <si>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</si>
  <si>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</si>
  <si>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</si>
  <si>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</si>
  <si>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</si>
  <si>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</si>
  <si>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</si>
  <si>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</si>
  <si>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</si>
  <si>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</si>
  <si>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</si>
  <si>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</si>
  <si>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</si>
  <si>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</si>
  <si>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</si>
  <si>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</si>
  <si>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</si>
  <si>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</si>
  <si>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</si>
  <si>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</si>
  <si>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</si>
  <si>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</si>
  <si>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</si>
  <si>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</si>
  <si>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</si>
  <si>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</si>
  <si>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</si>
  <si>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</si>
  <si>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</si>
  <si>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</si>
  <si>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</si>
  <si>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</si>
  <si>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</si>
  <si>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</si>
  <si>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</si>
  <si>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</si>
  <si>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</si>
  <si>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</si>
  <si>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</si>
  <si>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</si>
  <si>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</si>
  <si>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</si>
  <si>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</si>
  <si>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</si>
  <si>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</si>
  <si>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</si>
  <si>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</si>
  <si>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</si>
  <si>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</si>
  <si>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</si>
  <si>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</si>
  <si>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</si>
  <si>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</si>
  <si>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</si>
  <si>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</si>
  <si>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</si>
  <si>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</si>
  <si>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</si>
  <si>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</si>
  <si>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</si>
  <si>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</si>
  <si>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</si>
  <si>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</si>
  <si>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</si>
  <si>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</si>
  <si>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</si>
  <si>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</si>
  <si>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</si>
  <si>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</si>
  <si>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</si>
  <si>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</si>
  <si>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</si>
  <si>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</si>
  <si>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</si>
  <si>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</si>
  <si>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</si>
  <si>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</si>
  <si>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</si>
  <si>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</si>
  <si>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</si>
  <si>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</si>
  <si>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</si>
  <si>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</si>
  <si>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</si>
  <si>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</si>
  <si>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</si>
  <si>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</si>
  <si>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</si>
  <si>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</si>
  <si>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</si>
  <si>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</si>
  <si>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</si>
  <si>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</si>
  <si>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</si>
  <si>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</si>
  <si>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</si>
  <si>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</si>
  <si>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</si>
  <si>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</si>
  <si>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</si>
  <si>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</si>
  <si>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</si>
  <si>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</si>
  <si>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</si>
  <si>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</si>
  <si>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</si>
  <si>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</si>
  <si>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</si>
  <si>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</si>
  <si>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</si>
  <si>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</si>
  <si>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</si>
  <si>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</si>
  <si>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</si>
  <si>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</si>
  <si>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</si>
  <si>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</si>
  <si>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</si>
  <si>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</si>
  <si>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</si>
  <si>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</si>
  <si>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</si>
  <si>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</si>
  <si>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</si>
  <si>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</si>
  <si>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</si>
  <si>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</si>
  <si>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</si>
  <si>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</si>
  <si>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</si>
  <si>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</si>
  <si>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</si>
  <si>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</si>
  <si>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</si>
  <si>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</si>
  <si>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</si>
  <si>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</si>
  <si>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</si>
  <si>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</si>
  <si>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</si>
  <si>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</si>
  <si>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</si>
  <si>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</si>
  <si>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</si>
  <si>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</si>
  <si>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</si>
  <si>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</si>
  <si>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</si>
  <si>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</si>
  <si>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</si>
  <si>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</si>
  <si>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</si>
  <si>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</si>
  <si>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</si>
  <si>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</si>
  <si>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</si>
  <si>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</si>
  <si>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</si>
  <si>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</si>
  <si>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</si>
  <si>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</si>
  <si>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</si>
  <si>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</si>
  <si>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</si>
  <si>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</si>
  <si>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</si>
  <si>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</si>
  <si>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</si>
  <si>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</si>
  <si>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</si>
  <si>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</si>
  <si>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</si>
  <si>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</si>
  <si>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</si>
  <si>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</si>
  <si>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</si>
  <si>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</si>
  <si>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</si>
  <si>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</si>
  <si>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</si>
  <si>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</si>
  <si>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</si>
  <si>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</si>
  <si>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</si>
  <si>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</si>
  <si>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</si>
  <si>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</si>
  <si>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</si>
  <si>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</si>
  <si>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</si>
  <si>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</si>
  <si>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</si>
  <si>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</si>
  <si>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</si>
  <si>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</si>
  <si>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</si>
  <si>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</si>
  <si>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</si>
  <si>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</si>
  <si>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</si>
  <si>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</si>
  <si>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</si>
  <si>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</si>
  <si>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</si>
  <si>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</si>
  <si>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</si>
  <si>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</si>
  <si>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</si>
  <si>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</si>
  <si>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</si>
  <si>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</si>
  <si>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</si>
  <si>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</si>
  <si>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</si>
  <si>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</si>
  <si>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</si>
  <si>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</si>
  <si>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</si>
  <si>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</si>
  <si>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</si>
  <si>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</si>
  <si>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</si>
  <si>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</si>
  <si>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</si>
  <si>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</si>
  <si>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</si>
  <si>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</si>
  <si>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</si>
  <si>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</si>
  <si>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</si>
  <si>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</si>
  <si>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</si>
  <si>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</si>
  <si>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</si>
  <si>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</si>
  <si>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</si>
  <si>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</si>
  <si>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</si>
  <si>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</si>
  <si>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</si>
  <si>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</si>
  <si>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</si>
  <si>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</si>
  <si>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</si>
  <si>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</si>
  <si>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</si>
  <si>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</si>
  <si>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</si>
  <si>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</si>
  <si>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</si>
  <si>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</si>
  <si>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</si>
  <si>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</si>
  <si>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</si>
  <si>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</si>
  <si>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</si>
  <si>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</si>
  <si>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</si>
  <si>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</si>
  <si>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</si>
  <si>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</si>
  <si>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</si>
  <si>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</si>
  <si>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</si>
  <si>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</si>
  <si>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</si>
  <si>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</si>
  <si>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</si>
  <si>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</si>
  <si>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</si>
  <si>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</si>
  <si>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</si>
  <si>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</si>
  <si>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</si>
  <si>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</si>
  <si>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</si>
  <si>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</si>
  <si>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</si>
  <si>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</si>
  <si>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</si>
  <si>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</si>
  <si>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</si>
  <si>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</si>
  <si>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</si>
  <si>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</si>
  <si>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</si>
  <si>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</si>
  <si>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</si>
  <si>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</si>
  <si>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</si>
  <si>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</si>
  <si>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</si>
  <si>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</si>
  <si>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</si>
  <si>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</si>
  <si>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</si>
  <si>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</si>
  <si>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</si>
  <si>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</si>
  <si>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</si>
  <si>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</si>
  <si>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</si>
  <si>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</si>
  <si>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</si>
  <si>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</si>
  <si>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</si>
  <si>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</si>
  <si>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</si>
  <si>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</si>
  <si>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</si>
  <si>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</si>
  <si>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</si>
  <si>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</si>
  <si>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</si>
  <si>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</si>
  <si>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</si>
  <si>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</si>
  <si>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</si>
  <si>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</si>
  <si>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</si>
  <si>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</si>
  <si>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</si>
  <si>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</si>
  <si>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</si>
  <si>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</si>
  <si>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</si>
  <si>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</si>
  <si>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</si>
  <si>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</si>
  <si>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</si>
  <si>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</si>
  <si>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</si>
  <si>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</si>
  <si>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</si>
  <si>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</si>
  <si>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</si>
  <si>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</si>
  <si>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</si>
  <si>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</si>
  <si>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</si>
  <si>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</si>
  <si>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</si>
  <si>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</si>
  <si>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</si>
  <si>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</si>
  <si>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</si>
  <si>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</si>
  <si>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</si>
  <si>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</si>
  <si>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</si>
  <si>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</si>
  <si>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</si>
  <si>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</si>
  <si>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</si>
  <si>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</si>
  <si>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</si>
  <si>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</si>
  <si>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</si>
  <si>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</si>
  <si>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</si>
  <si>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</si>
  <si>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</si>
  <si>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</si>
  <si>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</si>
  <si>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</si>
  <si>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</si>
  <si>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</si>
  <si>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</si>
  <si>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</si>
  <si>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</si>
  <si>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</si>
  <si>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</si>
  <si>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</si>
  <si>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</si>
  <si>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</si>
  <si>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</si>
  <si>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</si>
  <si>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</si>
  <si>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</si>
  <si>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</si>
  <si>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</si>
  <si>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</si>
  <si>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</si>
  <si>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</si>
  <si>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</si>
  <si>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</si>
  <si>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</si>
  <si>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</si>
  <si>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</si>
  <si>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</si>
  <si>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</si>
  <si>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</si>
  <si>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</si>
  <si>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</si>
  <si>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</si>
  <si>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</si>
  <si>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</si>
  <si>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</si>
  <si>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</si>
  <si>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</si>
  <si>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</si>
  <si>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</si>
  <si>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</si>
  <si>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</si>
  <si>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</si>
  <si>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</si>
  <si>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</si>
  <si>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</si>
  <si>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</si>
  <si>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</si>
  <si>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</si>
  <si>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</si>
  <si>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</si>
  <si>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</si>
  <si>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</si>
  <si>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</si>
  <si>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</si>
  <si>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</si>
  <si>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</si>
  <si>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</si>
  <si>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</si>
  <si>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</si>
  <si>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</si>
  <si>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</si>
  <si>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</si>
  <si>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</si>
  <si>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</si>
  <si>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</si>
  <si>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</si>
  <si>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</si>
  <si>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</si>
  <si>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</si>
  <si>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</si>
  <si>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</si>
  <si>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</si>
  <si>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</si>
  <si>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</si>
  <si>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</si>
  <si>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</si>
  <si>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</si>
  <si>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</si>
  <si>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</si>
  <si>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</si>
  <si>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</si>
  <si>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</si>
  <si>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</si>
  <si>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</si>
  <si>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</si>
  <si>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</si>
  <si>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</si>
  <si>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</si>
  <si>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</si>
  <si>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</si>
  <si>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</si>
  <si>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</si>
  <si>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</si>
  <si>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</si>
  <si>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</si>
  <si>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</si>
  <si>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</si>
  <si>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</si>
  <si>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</si>
  <si>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</si>
  <si>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</si>
  <si>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</si>
  <si>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</si>
  <si>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</si>
  <si>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</si>
  <si>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</si>
  <si>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</si>
  <si>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</si>
  <si>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</si>
  <si>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</si>
  <si>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</si>
  <si>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</si>
  <si>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</si>
  <si>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</si>
  <si>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</si>
  <si>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</si>
  <si>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</si>
  <si>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</si>
  <si>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</si>
  <si>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</si>
  <si>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</si>
  <si>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</si>
  <si>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</si>
  <si>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</si>
  <si>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</si>
  <si>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</si>
  <si>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</si>
  <si>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</si>
  <si>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</si>
  <si>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</si>
  <si>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</si>
  <si>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</si>
  <si>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</si>
  <si>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</si>
  <si>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</si>
  <si>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</si>
  <si>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</si>
  <si>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</si>
  <si>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</si>
  <si>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</si>
  <si>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</si>
  <si>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</si>
  <si>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</si>
  <si>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</si>
  <si>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</si>
  <si>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</si>
  <si>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</si>
  <si>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</si>
  <si>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</si>
  <si>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</si>
  <si>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</si>
  <si>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</si>
  <si>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</si>
  <si>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</si>
  <si>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</si>
  <si>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</si>
  <si>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</si>
  <si>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</si>
  <si>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</si>
  <si>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</si>
  <si>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</si>
  <si>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</si>
  <si>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</si>
  <si>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</si>
  <si>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</si>
  <si>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</si>
  <si>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</si>
  <si>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</si>
  <si>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</si>
  <si>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</si>
  <si>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</si>
  <si>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</si>
  <si>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</si>
  <si>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</si>
  <si>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</si>
  <si>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</si>
  <si>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</si>
  <si>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</si>
  <si>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</si>
  <si>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</si>
  <si>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</si>
  <si>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</si>
  <si>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</si>
  <si>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</si>
  <si>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</si>
  <si>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</si>
  <si>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</si>
  <si>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</si>
  <si>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</si>
  <si>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</si>
  <si>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</si>
  <si>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</si>
  <si>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</si>
  <si>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</si>
  <si>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</si>
  <si>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</si>
  <si>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</si>
  <si>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</si>
  <si>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</si>
  <si>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</si>
  <si>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</si>
  <si>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</si>
  <si>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</si>
  <si>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</si>
  <si>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</si>
  <si>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</si>
  <si>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</si>
  <si>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</si>
  <si>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</si>
  <si>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</si>
  <si>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</si>
  <si>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</si>
  <si>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</si>
  <si>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</si>
  <si>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</si>
  <si>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</si>
  <si>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</si>
  <si>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</si>
  <si>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</si>
  <si>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</si>
  <si>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</si>
  <si>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</si>
  <si>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</si>
  <si>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</si>
  <si>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</si>
  <si>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</si>
  <si>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</si>
  <si>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</si>
  <si>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</si>
  <si>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</si>
  <si>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</si>
  <si>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</si>
  <si>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</si>
  <si>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</si>
  <si>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</si>
  <si>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</si>
  <si>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</si>
  <si>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</si>
  <si>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</si>
  <si>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</si>
  <si>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</si>
  <si>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</si>
  <si>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</si>
  <si>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</si>
  <si>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</si>
  <si>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</si>
  <si>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</si>
  <si>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</si>
  <si>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</si>
  <si>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</si>
  <si>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</si>
  <si>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</si>
  <si>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</si>
  <si>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</si>
  <si>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</si>
  <si>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</si>
  <si>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</si>
  <si>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</si>
  <si>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</si>
  <si>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</si>
  <si>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</si>
  <si>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</si>
  <si>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</si>
  <si>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</si>
  <si>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</si>
  <si>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</si>
  <si>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</si>
  <si>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</si>
  <si>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</si>
  <si>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</si>
  <si>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</si>
  <si>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</si>
  <si>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</si>
  <si>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</si>
  <si>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</si>
  <si>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</si>
  <si>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</si>
  <si>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</si>
  <si>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</si>
  <si>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</si>
  <si>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</si>
  <si>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</si>
  <si>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</si>
  <si>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</si>
  <si>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</si>
  <si>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</si>
  <si>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</si>
  <si>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</si>
  <si>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</si>
  <si>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</si>
  <si>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</si>
  <si>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</si>
  <si>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</si>
  <si>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</si>
  <si>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</si>
  <si>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</si>
  <si>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</si>
  <si>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</si>
  <si>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</si>
  <si>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</si>
  <si>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</si>
  <si>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</si>
  <si>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</si>
  <si>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</si>
  <si>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</si>
  <si>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</si>
  <si>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</si>
  <si>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</si>
  <si>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</si>
  <si>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</si>
  <si>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</si>
  <si>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</si>
  <si>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</si>
  <si>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</si>
  <si>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</si>
  <si>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</si>
  <si>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</si>
  <si>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</si>
  <si>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</si>
  <si>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</si>
  <si>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</si>
  <si>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</si>
  <si>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</si>
  <si>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</si>
  <si>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</si>
  <si>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</si>
  <si>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</si>
  <si>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</si>
  <si>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</si>
  <si>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</si>
  <si>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</si>
  <si>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</si>
  <si>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</si>
  <si>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</si>
  <si>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</si>
  <si>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</si>
  <si>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</si>
  <si>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</si>
  <si>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</si>
  <si>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</si>
  <si>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</si>
  <si>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</si>
  <si>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</si>
  <si>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</si>
  <si>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</si>
  <si>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</si>
  <si>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</si>
  <si>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</si>
  <si>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</si>
  <si>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</si>
  <si>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</si>
  <si>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</si>
  <si>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</si>
  <si>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</si>
  <si>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</si>
  <si>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</si>
  <si>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</si>
  <si>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</si>
  <si>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</si>
  <si>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</si>
  <si>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</si>
  <si>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</si>
  <si>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</si>
  <si>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</si>
  <si>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</si>
  <si>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</si>
  <si>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</si>
  <si>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</si>
  <si>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</si>
  <si>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</si>
  <si>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</si>
  <si>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</si>
  <si>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</si>
  <si>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</si>
  <si>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</si>
  <si>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</si>
  <si>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</si>
  <si>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</si>
  <si>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</si>
  <si>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</si>
  <si>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</si>
  <si>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</si>
  <si>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</si>
  <si>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</si>
  <si>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</si>
  <si>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</si>
  <si>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</si>
  <si>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</si>
  <si>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</si>
  <si>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</si>
  <si>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</si>
  <si>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</si>
  <si>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</si>
  <si>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</si>
  <si>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</si>
  <si>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</si>
  <si>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</si>
  <si>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</si>
  <si>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</si>
  <si>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</si>
  <si>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</si>
  <si>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</si>
  <si>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</si>
  <si>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</si>
  <si>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</si>
  <si>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</si>
  <si>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</si>
  <si>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</si>
  <si>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</si>
  <si>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</si>
  <si>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</si>
  <si>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</si>
  <si>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</si>
  <si>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</si>
  <si>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</si>
  <si>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</si>
  <si>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</si>
  <si>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</si>
  <si>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</si>
  <si>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</si>
  <si>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</si>
  <si>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</si>
  <si>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</si>
  <si>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</si>
  <si>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</si>
  <si>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</si>
  <si>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</si>
  <si>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</si>
  <si>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</si>
  <si>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</si>
  <si>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</si>
  <si>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</si>
  <si>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</si>
  <si>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</si>
  <si>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</si>
  <si>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</si>
  <si>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</si>
  <si>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</si>
  <si>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</si>
  <si>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</si>
  <si>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</si>
  <si>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</si>
  <si>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</si>
  <si>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</si>
  <si>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</si>
  <si>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</si>
  <si>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</si>
  <si>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</si>
  <si>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</si>
  <si>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</si>
  <si>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</si>
  <si>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</si>
  <si>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</si>
  <si>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</si>
  <si>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</si>
  <si>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</si>
  <si>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</si>
  <si>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</si>
  <si>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</si>
  <si>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</si>
  <si>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</si>
  <si>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</si>
  <si>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</si>
  <si>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</si>
  <si>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</si>
  <si>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</si>
  <si>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</si>
  <si>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</si>
  <si>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</si>
  <si>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</si>
  <si>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</si>
  <si>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</si>
  <si>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</si>
  <si>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</si>
  <si>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</si>
  <si>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</si>
  <si>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</si>
  <si>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</si>
  <si>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</si>
  <si>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</si>
  <si>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</si>
  <si>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</si>
  <si>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</si>
  <si>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</si>
  <si>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</si>
  <si>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</si>
  <si>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</si>
  <si>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</si>
  <si>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</si>
  <si>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</si>
  <si>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</si>
  <si>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</si>
  <si>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</si>
  <si>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</si>
  <si>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</si>
  <si>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</si>
  <si>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</si>
  <si>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</si>
  <si>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</si>
  <si>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</si>
  <si>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</si>
  <si>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</si>
  <si>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</si>
  <si>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</si>
  <si>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</si>
  <si>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</si>
  <si>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</si>
  <si>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</si>
  <si>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</si>
  <si>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</si>
  <si>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</si>
  <si>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</si>
  <si>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</si>
  <si>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</si>
  <si>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</si>
  <si>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</si>
  <si>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</si>
  <si>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</si>
  <si>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</si>
  <si>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</si>
  <si>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</si>
  <si>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</si>
  <si>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</si>
  <si>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</si>
  <si>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</si>
  <si>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</si>
  <si>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</si>
  <si>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</si>
  <si>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</si>
  <si>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</si>
  <si>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</si>
  <si>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</si>
  <si>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</si>
  <si>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</si>
  <si>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</si>
  <si>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</si>
  <si>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</si>
  <si>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</si>
  <si>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</si>
  <si>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</si>
  <si>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</si>
  <si>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</si>
  <si>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</si>
  <si>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</si>
  <si>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</si>
  <si>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</si>
  <si>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</si>
  <si>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</si>
  <si>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</si>
  <si>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</si>
  <si>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</si>
  <si>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</si>
  <si>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</si>
  <si>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</si>
  <si>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</si>
  <si>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</si>
  <si>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</si>
  <si>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</si>
  <si>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</si>
  <si>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</si>
  <si>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</si>
  <si>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</si>
  <si>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</si>
  <si>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</si>
  <si>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</si>
  <si>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</si>
  <si>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</si>
  <si>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</si>
  <si>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</si>
  <si>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</si>
  <si>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</si>
  <si>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</si>
  <si>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</si>
  <si>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</si>
  <si>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</si>
  <si>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</si>
  <si>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</si>
  <si>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</si>
  <si>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</si>
  <si>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</si>
  <si>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</si>
  <si>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</si>
  <si>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</si>
  <si>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</si>
  <si>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</si>
  <si>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</si>
  <si>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</si>
  <si>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</si>
  <si>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</si>
  <si>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</si>
  <si>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</si>
  <si>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</si>
  <si>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</si>
  <si>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</si>
  <si>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</si>
  <si>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</si>
  <si>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</si>
  <si>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</si>
  <si>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</si>
  <si>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</si>
  <si>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</si>
  <si>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</si>
  <si>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</si>
  <si>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</si>
  <si>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</si>
  <si>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</si>
  <si>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</si>
  <si>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</si>
  <si>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</si>
  <si>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</si>
  <si>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</si>
  <si>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</si>
  <si>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</si>
  <si>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</si>
  <si>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</si>
  <si>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</si>
  <si>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</si>
  <si>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</si>
  <si>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</si>
  <si>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</si>
  <si>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</si>
  <si>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</si>
  <si>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</si>
  <si>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</si>
  <si>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</si>
  <si>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</si>
  <si>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</si>
  <si>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</si>
  <si>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</si>
  <si>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</si>
  <si>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</si>
  <si>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</si>
  <si>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</si>
  <si>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</si>
  <si>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</si>
  <si>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</si>
  <si>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</si>
  <si>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</si>
  <si>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</si>
  <si>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</si>
  <si>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</si>
  <si>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</si>
  <si>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</si>
  <si>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</si>
  <si>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</si>
  <si>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</si>
  <si>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</si>
  <si>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</si>
  <si>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</si>
  <si>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</si>
  <si>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</si>
  <si>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</si>
  <si>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</si>
  <si>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</si>
  <si>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</si>
  <si>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</si>
  <si>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</si>
  <si>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</si>
  <si>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</si>
  <si>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</si>
  <si>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</si>
  <si>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</si>
  <si>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</si>
  <si>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</si>
  <si>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</si>
  <si>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</si>
  <si>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</si>
  <si>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</si>
  <si>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</si>
  <si>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</si>
  <si>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</si>
  <si>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</si>
  <si>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</si>
  <si>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</si>
  <si>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</si>
  <si>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</si>
  <si>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</si>
  <si>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</si>
  <si>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</si>
  <si>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</si>
  <si>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</si>
  <si>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</si>
  <si>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</si>
  <si>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</si>
  <si>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</si>
  <si>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</si>
  <si>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</si>
  <si>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</si>
  <si>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</si>
  <si>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</si>
  <si>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</si>
  <si>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</si>
  <si>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</si>
  <si>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</si>
  <si>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</si>
  <si>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</si>
  <si>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</si>
  <si>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</si>
  <si>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</si>
  <si>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</si>
  <si>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</si>
  <si>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</si>
  <si>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</si>
  <si>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</si>
  <si>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</si>
  <si>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</si>
  <si>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</si>
  <si>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</si>
  <si>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</si>
  <si>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</si>
  <si>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</si>
  <si>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</si>
  <si>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</si>
  <si>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</si>
  <si>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</si>
  <si>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</si>
  <si>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</si>
  <si>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</si>
  <si>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</si>
  <si>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</si>
  <si>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</si>
  <si>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</si>
  <si>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</si>
  <si>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</si>
  <si>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</si>
  <si>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</si>
  <si>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</si>
  <si>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</si>
  <si>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</si>
  <si>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</si>
  <si>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</si>
  <si>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</si>
  <si>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</si>
  <si>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</si>
  <si>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</si>
  <si>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</si>
  <si>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</si>
  <si>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</si>
  <si>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</si>
  <si>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</si>
  <si>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</si>
  <si>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</si>
  <si>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</si>
  <si>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</si>
  <si>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</si>
  <si>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</si>
  <si>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</si>
  <si>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</si>
  <si>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</si>
  <si>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</si>
  <si>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</si>
  <si>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</si>
  <si>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</si>
  <si>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</si>
  <si>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</si>
  <si>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</si>
  <si>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</si>
  <si>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</si>
  <si>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</si>
  <si>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</si>
  <si>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</si>
  <si>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</si>
  <si>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</si>
  <si>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</si>
  <si>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</si>
  <si>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</si>
  <si>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</si>
  <si>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</si>
  <si>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</si>
  <si>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</si>
  <si>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</si>
  <si>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</si>
  <si>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</si>
  <si>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</si>
  <si>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</si>
  <si>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</si>
  <si>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</si>
  <si>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</si>
  <si>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</si>
  <si>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</si>
  <si>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</si>
  <si>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</si>
  <si>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</si>
  <si>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</si>
  <si>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</si>
  <si>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</si>
  <si>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</si>
  <si>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</si>
  <si>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</si>
  <si>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</si>
  <si>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</si>
  <si>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</si>
  <si>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</si>
  <si>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</si>
  <si>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</si>
  <si>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</si>
  <si>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</si>
  <si>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</si>
  <si>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</si>
  <si>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</si>
  <si>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</si>
  <si>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</si>
  <si>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</si>
  <si>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</si>
  <si>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</si>
  <si>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</si>
  <si>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</si>
  <si>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</si>
  <si>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</si>
  <si>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</si>
  <si>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</si>
  <si>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</si>
  <si>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</si>
  <si>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</si>
  <si>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</si>
  <si>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</si>
  <si>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</si>
  <si>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</si>
  <si>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</si>
  <si>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</si>
  <si>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</si>
  <si>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</si>
  <si>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</si>
  <si>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</si>
  <si>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</si>
  <si>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</si>
  <si>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</si>
  <si>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</si>
  <si>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</si>
  <si>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</si>
  <si>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</si>
  <si>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</si>
  <si>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</si>
  <si>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</si>
  <si>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</si>
  <si>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</si>
  <si>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</si>
  <si>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</si>
  <si>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</si>
  <si>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</si>
  <si>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</si>
  <si>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</si>
  <si>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</si>
  <si>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</si>
  <si>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</si>
  <si>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</si>
  <si>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</si>
  <si>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</si>
  <si>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</si>
  <si>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</si>
  <si>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</si>
  <si>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</si>
  <si>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</si>
  <si>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</si>
  <si>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</si>
  <si>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</si>
  <si>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</si>
  <si>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</si>
  <si>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</si>
  <si>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</si>
  <si>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</si>
  <si>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</si>
  <si>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</si>
  <si>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</si>
  <si>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</si>
  <si>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</si>
  <si>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</si>
  <si>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</si>
  <si>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</si>
  <si>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</si>
  <si>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</si>
  <si>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</si>
  <si>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</si>
  <si>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</si>
  <si>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</si>
  <si>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</si>
  <si>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</si>
  <si>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</si>
  <si>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</si>
  <si>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</si>
  <si>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</si>
  <si>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</si>
  <si>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</si>
  <si>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</si>
  <si>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</si>
  <si>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</si>
  <si>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</si>
  <si>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</si>
  <si>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</si>
  <si>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</si>
  <si>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</si>
  <si>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</si>
  <si>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</si>
  <si>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</si>
  <si>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</si>
  <si>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</si>
  <si>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</si>
  <si>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</si>
  <si>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</si>
  <si>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</si>
  <si>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</si>
  <si>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</si>
  <si>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</si>
  <si>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</si>
  <si>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</si>
  <si>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</si>
  <si>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</si>
  <si>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</si>
  <si>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</si>
  <si>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</si>
  <si>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</si>
  <si>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</si>
  <si>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</si>
  <si>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</si>
  <si>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</si>
  <si>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</si>
  <si>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</si>
  <si>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</si>
  <si>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</si>
  <si>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</si>
  <si>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</si>
  <si>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</si>
  <si>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</si>
  <si>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</si>
  <si>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</si>
  <si>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</si>
  <si>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</si>
  <si>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</si>
  <si>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</si>
  <si>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</si>
  <si>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</si>
  <si>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</si>
  <si>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</si>
  <si>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</si>
  <si>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</si>
  <si>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</si>
  <si>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</si>
  <si>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</si>
  <si>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</si>
  <si>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</si>
  <si>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</si>
  <si>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</si>
  <si>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</si>
  <si>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</si>
  <si>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</si>
  <si>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</si>
  <si>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</si>
  <si>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</si>
  <si>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</si>
  <si>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</si>
  <si>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</si>
  <si>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</si>
  <si>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</si>
  <si>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</si>
  <si>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</si>
  <si>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</si>
  <si>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</si>
  <si>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</si>
  <si>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</si>
  <si>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</si>
  <si>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</si>
  <si>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</si>
  <si>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</si>
  <si>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</si>
  <si>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</si>
  <si>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</si>
  <si>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</si>
  <si>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</si>
  <si>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</si>
  <si>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</si>
  <si>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</si>
  <si>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</si>
  <si>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</si>
  <si>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</si>
  <si>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</si>
  <si>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</si>
  <si>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</si>
  <si>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</si>
  <si>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</si>
  <si>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</si>
  <si>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</si>
  <si>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</si>
  <si>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</si>
  <si>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</si>
  <si>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</si>
  <si>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</si>
  <si>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</si>
  <si>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</si>
  <si>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</si>
  <si>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</si>
  <si>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</si>
  <si>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</si>
  <si>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</si>
  <si>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</si>
  <si>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</si>
  <si>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</si>
  <si>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</si>
  <si>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</si>
  <si>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</si>
  <si>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</si>
  <si>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</si>
  <si>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</si>
  <si>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</si>
  <si>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</si>
  <si>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</si>
  <si>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</si>
  <si>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</si>
  <si>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</si>
  <si>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</si>
  <si>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</si>
  <si>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</si>
  <si>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</si>
  <si>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</si>
  <si>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</si>
  <si>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</si>
  <si>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</si>
  <si>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</si>
  <si>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</si>
  <si>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</si>
  <si>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</si>
  <si>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</si>
  <si>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</si>
  <si>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</si>
  <si>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</si>
  <si>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</si>
  <si>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</si>
  <si>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</si>
  <si>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</si>
  <si>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</si>
  <si>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</si>
  <si>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</si>
  <si>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</si>
  <si>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</si>
  <si>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</si>
  <si>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</si>
  <si>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</si>
  <si>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</si>
  <si>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</si>
  <si>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</si>
  <si>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</si>
  <si>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</si>
  <si>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</si>
  <si>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</si>
  <si>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</si>
  <si>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</si>
  <si>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</si>
  <si>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</si>
  <si>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</si>
  <si>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</si>
  <si>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</si>
  <si>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</si>
  <si>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</si>
  <si>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</si>
  <si>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</si>
  <si>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</si>
  <si>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</si>
  <si>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</si>
  <si>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</si>
  <si>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</si>
  <si>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</si>
  <si>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</si>
  <si>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</si>
  <si>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</si>
  <si>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</si>
  <si>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</si>
  <si>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</si>
  <si>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</si>
  <si>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</si>
  <si>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</si>
  <si>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</si>
  <si>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</si>
  <si>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</si>
  <si>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</si>
  <si>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</si>
  <si>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</si>
  <si>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</si>
  <si>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</si>
  <si>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</si>
  <si>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</si>
  <si>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</si>
  <si>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</si>
  <si>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</si>
  <si>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</si>
  <si>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</si>
  <si>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</si>
  <si>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</si>
  <si>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</si>
  <si>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</si>
  <si>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</si>
  <si>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</si>
  <si>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</si>
  <si>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</si>
  <si>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</si>
  <si>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</si>
  <si>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</si>
  <si>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</si>
  <si>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</si>
  <si>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</si>
  <si>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</si>
  <si>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</si>
  <si>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</si>
  <si>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</si>
  <si>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</si>
  <si>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</si>
  <si>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</si>
  <si>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</si>
  <si>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</si>
  <si>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</si>
  <si>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</si>
  <si>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</si>
  <si>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</si>
  <si>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</si>
  <si>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</si>
  <si>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</si>
  <si>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</si>
  <si>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</si>
  <si>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</si>
  <si>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</si>
  <si>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</si>
  <si>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</si>
  <si>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</si>
  <si>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</si>
  <si>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</si>
  <si>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</si>
  <si>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</si>
  <si>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</si>
  <si>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</si>
  <si>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</si>
  <si>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</si>
  <si>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</si>
  <si>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</si>
  <si>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</si>
  <si>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</si>
  <si>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</si>
  <si>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</si>
  <si>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</si>
  <si>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</si>
  <si>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</si>
  <si>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</si>
  <si>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</si>
  <si>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</si>
  <si>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</si>
  <si>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</si>
  <si>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</si>
  <si>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</si>
  <si>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</si>
  <si>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</si>
  <si>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</si>
  <si>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</si>
  <si>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</si>
  <si>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</si>
  <si>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</si>
  <si>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</si>
  <si>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</si>
  <si>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</si>
  <si>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</si>
  <si>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</si>
  <si>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</si>
  <si>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</si>
  <si>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</si>
  <si>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</si>
  <si>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</si>
  <si>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</si>
  <si>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</si>
  <si>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</si>
  <si>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</si>
  <si>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</si>
  <si>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</si>
  <si>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</si>
  <si>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</si>
  <si>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</si>
  <si>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</si>
  <si>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</si>
  <si>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</si>
  <si>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</si>
  <si>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</si>
  <si>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</si>
  <si>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</si>
  <si>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</si>
  <si>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</si>
  <si>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</si>
  <si>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</si>
  <si>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</si>
  <si>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</si>
  <si>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</si>
  <si>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</si>
  <si>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</si>
  <si>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</si>
  <si>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</si>
  <si>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</si>
  <si>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</si>
  <si>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</si>
  <si>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</si>
  <si>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</si>
  <si>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</si>
  <si>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</si>
  <si>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</si>
  <si>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</si>
  <si>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</si>
  <si>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</si>
  <si>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</si>
  <si>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</si>
  <si>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</si>
  <si>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</si>
  <si>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</si>
  <si>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</si>
  <si>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</si>
  <si>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</si>
  <si>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</si>
  <si>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</si>
  <si>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</si>
  <si>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</si>
  <si>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</si>
  <si>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</si>
  <si>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</si>
  <si>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</si>
  <si>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</si>
  <si>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</si>
  <si>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</si>
  <si>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</si>
  <si>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</si>
  <si>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</si>
  <si>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</si>
  <si>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</si>
  <si>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</si>
  <si>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</si>
  <si>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</si>
  <si>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</si>
  <si>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</si>
  <si>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</si>
  <si>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</si>
  <si>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</si>
  <si>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</si>
  <si>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</si>
  <si>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</si>
  <si>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</si>
  <si>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</si>
  <si>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</si>
  <si>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</si>
  <si>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</si>
  <si>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</si>
  <si>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</si>
  <si>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</si>
  <si>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</si>
  <si>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</si>
  <si>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</si>
  <si>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</si>
  <si>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</si>
  <si>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</si>
  <si>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</si>
  <si>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</si>
  <si>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</si>
  <si>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</si>
  <si>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</si>
  <si>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</si>
  <si>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</si>
  <si>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</si>
  <si>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</si>
  <si>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</si>
  <si>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</si>
  <si>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</si>
  <si>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</si>
  <si>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</si>
  <si>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</si>
  <si>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</si>
  <si>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</si>
  <si>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</si>
  <si>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</si>
  <si>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</si>
  <si>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</si>
  <si>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</si>
  <si>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</si>
  <si>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</si>
  <si>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</si>
  <si>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</si>
  <si>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</si>
  <si>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</si>
  <si>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</si>
  <si>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</si>
  <si>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</si>
  <si>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</si>
  <si>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</si>
  <si>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</si>
  <si>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</si>
  <si>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</si>
  <si>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</si>
  <si>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</si>
  <si>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</si>
  <si>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</si>
  <si>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</si>
  <si>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</si>
  <si>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</si>
  <si>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</si>
  <si>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</si>
  <si>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</si>
  <si>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</si>
  <si>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</si>
  <si>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</si>
  <si>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</si>
  <si>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</si>
  <si>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変更交付申請兼実績報告書（介護・障害福祉人材確保・職場環境改善等支援補助金）作成用　基本情報入力シート</t>
    <rPh sb="0" eb="2">
      <t>ヘンコウ</t>
    </rPh>
    <rPh sb="2" eb="4">
      <t>コウフ</t>
    </rPh>
    <rPh sb="4" eb="6">
      <t>シンセイ</t>
    </rPh>
    <rPh sb="6" eb="7">
      <t>ケン</t>
    </rPh>
    <rPh sb="7" eb="9">
      <t>ジッセキ</t>
    </rPh>
    <rPh sb="9" eb="12">
      <t>ホウコクショ</t>
    </rPh>
    <rPh sb="13" eb="15">
      <t>カイゴ</t>
    </rPh>
    <rPh sb="16" eb="18">
      <t>ショウガイ</t>
    </rPh>
    <rPh sb="18" eb="20">
      <t>フクシ</t>
    </rPh>
    <rPh sb="20" eb="22">
      <t>ジンザイ</t>
    </rPh>
    <rPh sb="22" eb="24">
      <t>カクホ</t>
    </rPh>
    <rPh sb="25" eb="27">
      <t>ショクバ</t>
    </rPh>
    <rPh sb="27" eb="29">
      <t>カンキョウ</t>
    </rPh>
    <rPh sb="29" eb="31">
      <t>カイゼン</t>
    </rPh>
    <rPh sb="31" eb="32">
      <t>トウ</t>
    </rPh>
    <rPh sb="32" eb="34">
      <t>シエン</t>
    </rPh>
    <rPh sb="34" eb="37">
      <t>ホジョキン</t>
    </rPh>
    <rPh sb="38" eb="40">
      <t>サクセイ</t>
    </rPh>
    <rPh sb="40" eb="41">
      <t>ヨウ</t>
    </rPh>
    <rPh sb="42" eb="44">
      <t>キホン</t>
    </rPh>
    <rPh sb="44" eb="46">
      <t>ジョウホウ</t>
    </rPh>
    <rPh sb="46" eb="48">
      <t>ニュウリョク</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</si>
  <si>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に基づく介護・障害福祉人材確保・職場環境改善等事業支援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10" eb="111">
      <t>モト</t>
    </rPh>
    <rPh sb="153" eb="155">
      <t>タイショウ</t>
    </rPh>
    <rPh sb="155" eb="158">
      <t>ジギョウショ</t>
    </rPh>
    <rPh sb="158" eb="159">
      <t>トウ</t>
    </rPh>
    <rPh sb="160" eb="161">
      <t>カン</t>
    </rPh>
    <rPh sb="163" eb="166">
      <t>キホンテキ</t>
    </rPh>
    <rPh sb="167" eb="169">
      <t>ジョウホウ</t>
    </rPh>
    <rPh sb="171" eb="174">
      <t>カクヨウシキ</t>
    </rPh>
    <rPh sb="175" eb="178">
      <t>ジドウテキ</t>
    </rPh>
    <rPh sb="179" eb="181">
      <t>テンキ</t>
    </rPh>
    <phoneticPr fontId="5"/>
  </si>
  <si>
    <t>介護・障害福祉人材確保・職場環境改善等事業支援補助金の届出に係る提出先（都道府県）を選択してください。
変更交付申請兼実績報告書は都道府県単位で作成し、提出してください。</t>
    <rPh sb="32" eb="34">
      <t>トドケデ</t>
    </rPh>
    <rPh sb="35" eb="36">
      <t>カカ</t>
    </rPh>
    <rPh sb="41" eb="45">
      <t>トドウフケン</t>
    </rPh>
    <rPh sb="52" eb="54">
      <t>ヘンコウ</t>
    </rPh>
    <rPh sb="54" eb="56">
      <t>コウフ</t>
    </rPh>
    <rPh sb="56" eb="59">
      <t>シンセイケン</t>
    </rPh>
    <rPh sb="64" eb="66">
      <t>ジッセキ</t>
    </rPh>
    <rPh sb="66" eb="69">
      <t>ホウコクショ</t>
    </rPh>
    <rPh sb="70" eb="74">
      <t>トドウフケン</t>
    </rPh>
    <rPh sb="74" eb="76">
      <t>タンイ</t>
    </rPh>
    <rPh sb="77" eb="79">
      <t>サクセイ</t>
    </rPh>
    <rPh sb="81" eb="83">
      <t>テイシュツ</t>
    </rPh>
    <phoneticPr fontId="5"/>
  </si>
  <si>
    <t>介護・障害福祉人材確保・職場環境改善等支援補助金 変更交付申請兼実績報告書</t>
    <rPh sb="0" eb="2">
      <t>カイゴ</t>
    </rPh>
    <rPh sb="3" eb="5">
      <t>ショウガイ</t>
    </rPh>
    <rPh sb="5" eb="7">
      <t>フクシ</t>
    </rPh>
    <rPh sb="7" eb="9">
      <t>ジンザイ</t>
    </rPh>
    <rPh sb="9" eb="11">
      <t>カクホ</t>
    </rPh>
    <rPh sb="12" eb="14">
      <t>ショクバ</t>
    </rPh>
    <rPh sb="14" eb="16">
      <t>カンキョウ</t>
    </rPh>
    <rPh sb="16" eb="18">
      <t>カイゼン</t>
    </rPh>
    <rPh sb="18" eb="19">
      <t>トウ</t>
    </rPh>
    <rPh sb="19" eb="21">
      <t>シエン</t>
    </rPh>
    <rPh sb="21" eb="24">
      <t>ホジョキン</t>
    </rPh>
    <rPh sb="25" eb="27">
      <t>ヘンコウ</t>
    </rPh>
    <rPh sb="27" eb="29">
      <t>コウフ</t>
    </rPh>
    <rPh sb="29" eb="31">
      <t>シンセイ</t>
    </rPh>
    <rPh sb="31" eb="32">
      <t>ケン</t>
    </rPh>
    <rPh sb="32" eb="34">
      <t>ジッセキ</t>
    </rPh>
    <rPh sb="34" eb="37">
      <t>ホウコクショ</t>
    </rPh>
    <phoneticPr fontId="5"/>
  </si>
  <si>
    <t>２　変更交付申請兼実績報告について</t>
    <rPh sb="2" eb="4">
      <t>ヘンコウ</t>
    </rPh>
    <rPh sb="4" eb="6">
      <t>コウフ</t>
    </rPh>
    <rPh sb="6" eb="9">
      <t>シンセイケン</t>
    </rPh>
    <rPh sb="9" eb="11">
      <t>ジッセキ</t>
    </rPh>
    <rPh sb="11" eb="13">
      <t>ホウコク</t>
    </rPh>
    <phoneticPr fontId="5"/>
  </si>
  <si>
    <t>介護・障害福祉人材確保・職場環境改善等支援補助金　変更交付申請兼実績報告書（事業所別個表）</t>
    <phoneticPr fontId="5"/>
  </si>
  <si>
    <t>【記入上の注意】
・本表に記載する事業所は、介護・障害福祉人材確保・職場環境改善等支援補助金計画書の基本情報入力シートで当補助金を申請すると記載した事業所と一致しなければならない。
・事業所の数が多く、１枚に記載しきれない場合は、適宜、行を追加すること。</t>
    <rPh sb="50" eb="56">
      <t>キホンジョウホウニュウリョク</t>
    </rPh>
    <rPh sb="60" eb="61">
      <t>トウ</t>
    </rPh>
    <rPh sb="61" eb="64">
      <t>ホジョキン</t>
    </rPh>
    <rPh sb="65" eb="67">
      <t>シンセイ</t>
    </rPh>
    <rPh sb="70" eb="72">
      <t>キサイ</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</si>
  <si>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</si>
  <si>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</si>
  <si>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</si>
  <si>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５　記載内容に虚偽がないこと等の誓約</t>
    <rPh sb="2" eb="4">
      <t>キサイ</t>
    </rPh>
    <rPh sb="4" eb="6">
      <t>ナイヨウ</t>
    </rPh>
    <rPh sb="7" eb="9">
      <t>キョギ</t>
    </rPh>
    <rPh sb="14" eb="15">
      <t>トウ</t>
    </rPh>
    <rPh sb="16" eb="18">
      <t>セイヤク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</si>
  <si>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</si>
  <si>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</si>
  <si>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５　記載内容に虚偽がないこと等の誓約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</si>
</sst>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0">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42" xfId="0" applyFont="1" applyFill="1" applyBorder="1" applyAlignment="1" applyProtection="1">
      <alignment vertical="center" wrapText="1"/>
      <protection locked="0"/>
    </xf>
    <xf numFmtId="0" fontId="7" fillId="6" borderId="25"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shrinkToFit="1"/>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7" fillId="0" borderId="0" xfId="0" applyFont="1">
      <alignment vertical="center"/>
    </xf>
    <xf numFmtId="0" fontId="24" fillId="6" borderId="13" xfId="0" applyFont="1" applyFill="1" applyBorder="1" applyAlignment="1">
      <alignment horizontal="left" vertical="center"/>
    </xf>
    <xf numFmtId="0" fontId="0" fillId="2" borderId="0" xfId="0" applyFill="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10">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A$104"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41608" y="745910"/>
          <a:ext cx="4245505" cy="11607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6420"/>
          <a:ext cx="83212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25</xdr:col>
      <xdr:colOff>0</xdr:colOff>
      <xdr:row>2</xdr:row>
      <xdr:rowOff>545350</xdr:rowOff>
    </xdr:from>
    <xdr:to>
      <xdr:col>26</xdr:col>
      <xdr:colOff>268247</xdr:colOff>
      <xdr:row>6</xdr:row>
      <xdr:rowOff>104589</xdr:rowOff>
    </xdr:to>
    <xdr:grpSp>
      <xdr:nvGrpSpPr>
        <xdr:cNvPr id="26" name="グループ化 25">
          <a:extLst>
            <a:ext uri="{FF2B5EF4-FFF2-40B4-BE49-F238E27FC236}">
              <a16:creationId xmlns:a16="http://schemas.microsoft.com/office/drawing/2014/main" id="{45DF04E8-805B-44AC-AE07-A366DD4DC362}"/>
            </a:ext>
          </a:extLst>
        </xdr:cNvPr>
        <xdr:cNvGrpSpPr/>
      </xdr:nvGrpSpPr>
      <xdr:grpSpPr>
        <a:xfrm>
          <a:off x="9944100" y="1015250"/>
          <a:ext cx="871497" cy="822889"/>
          <a:chOff x="4526280" y="82812"/>
          <a:chExt cx="411480" cy="404868"/>
        </a:xfrm>
      </xdr:grpSpPr>
      <xdr:sp macro="" textlink="">
        <xdr:nvSpPr>
          <xdr:cNvPr id="27" name="テキスト ボックス 26">
            <a:extLst>
              <a:ext uri="{FF2B5EF4-FFF2-40B4-BE49-F238E27FC236}">
                <a16:creationId xmlns:a16="http://schemas.microsoft.com/office/drawing/2014/main" id="{E6208D70-7FBB-F518-C9A8-6169C19EDA1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30" name="楕円 29">
            <a:extLst>
              <a:ext uri="{FF2B5EF4-FFF2-40B4-BE49-F238E27FC236}">
                <a16:creationId xmlns:a16="http://schemas.microsoft.com/office/drawing/2014/main" id="{E452FFB8-F51C-2A58-A624-CCC25300B975}"/>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19051</xdr:colOff>
      <xdr:row>0</xdr:row>
      <xdr:rowOff>50800</xdr:rowOff>
    </xdr:from>
    <xdr:to>
      <xdr:col>22</xdr:col>
      <xdr:colOff>146051</xdr:colOff>
      <xdr:row>1</xdr:row>
      <xdr:rowOff>63500</xdr:rowOff>
    </xdr:to>
    <xdr:sp macro="" textlink="">
      <xdr:nvSpPr>
        <xdr:cNvPr id="4" name="正方形/長方形 3">
          <a:extLst>
            <a:ext uri="{FF2B5EF4-FFF2-40B4-BE49-F238E27FC236}">
              <a16:creationId xmlns:a16="http://schemas.microsoft.com/office/drawing/2014/main" id="{0475AE2B-D465-4BF5-AFC0-5322293954CB}"/>
            </a:ext>
          </a:extLst>
        </xdr:cNvPr>
        <xdr:cNvSpPr/>
      </xdr:nvSpPr>
      <xdr:spPr bwMode="auto">
        <a:xfrm>
          <a:off x="1733551" y="50800"/>
          <a:ext cx="2432050" cy="2667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障害福祉サービス事業所等用　</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24</xdr:col>
      <xdr:colOff>222251</xdr:colOff>
      <xdr:row>0</xdr:row>
      <xdr:rowOff>12700</xdr:rowOff>
    </xdr:from>
    <xdr:to>
      <xdr:col>25</xdr:col>
      <xdr:colOff>165100</xdr:colOff>
      <xdr:row>2</xdr:row>
      <xdr:rowOff>4971</xdr:rowOff>
    </xdr:to>
    <xdr:grpSp>
      <xdr:nvGrpSpPr>
        <xdr:cNvPr id="5" name="グループ化 4">
          <a:extLst>
            <a:ext uri="{FF2B5EF4-FFF2-40B4-BE49-F238E27FC236}">
              <a16:creationId xmlns:a16="http://schemas.microsoft.com/office/drawing/2014/main" id="{5E8F86EB-3D44-42CE-A9F6-C06FC0E05036}"/>
            </a:ext>
          </a:extLst>
        </xdr:cNvPr>
        <xdr:cNvGrpSpPr/>
      </xdr:nvGrpSpPr>
      <xdr:grpSpPr>
        <a:xfrm>
          <a:off x="4592803" y="12700"/>
          <a:ext cx="354504" cy="320719"/>
          <a:chOff x="4526280" y="82812"/>
          <a:chExt cx="411480" cy="390202"/>
        </a:xfrm>
      </xdr:grpSpPr>
      <xdr:sp macro="" textlink="">
        <xdr:nvSpPr>
          <xdr:cNvPr id="6" name="テキスト ボックス 5">
            <a:extLst>
              <a:ext uri="{FF2B5EF4-FFF2-40B4-BE49-F238E27FC236}">
                <a16:creationId xmlns:a16="http://schemas.microsoft.com/office/drawing/2014/main" id="{F4EB1D05-41C1-8ED9-BA61-C7E6FBA47ACB}"/>
              </a:ext>
            </a:extLst>
          </xdr:cNvPr>
          <xdr:cNvSpPr txBox="1"/>
        </xdr:nvSpPr>
        <xdr:spPr>
          <a:xfrm>
            <a:off x="4526280" y="83565"/>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者</a:t>
            </a:r>
          </a:p>
        </xdr:txBody>
      </xdr:sp>
      <xdr:sp macro="" textlink="">
        <xdr:nvSpPr>
          <xdr:cNvPr id="7" name="楕円 6">
            <a:extLst>
              <a:ext uri="{FF2B5EF4-FFF2-40B4-BE49-F238E27FC236}">
                <a16:creationId xmlns:a16="http://schemas.microsoft.com/office/drawing/2014/main" id="{60ACF324-25BF-E562-B609-4C0C1548D397}"/>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33</xdr:row>
          <xdr:rowOff>304800</xdr:rowOff>
        </xdr:from>
        <xdr:to>
          <xdr:col>2</xdr:col>
          <xdr:colOff>31750</xdr:colOff>
          <xdr:row>34</xdr:row>
          <xdr:rowOff>393700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687295</xdr:colOff>
      <xdr:row>1</xdr:row>
      <xdr:rowOff>59764</xdr:rowOff>
    </xdr:from>
    <xdr:to>
      <xdr:col>6</xdr:col>
      <xdr:colOff>1240117</xdr:colOff>
      <xdr:row>1</xdr:row>
      <xdr:rowOff>313765</xdr:rowOff>
    </xdr:to>
    <xdr:sp macro="" textlink="">
      <xdr:nvSpPr>
        <xdr:cNvPr id="2" name="正方形/長方形 1">
          <a:extLst>
            <a:ext uri="{FF2B5EF4-FFF2-40B4-BE49-F238E27FC236}">
              <a16:creationId xmlns:a16="http://schemas.microsoft.com/office/drawing/2014/main" id="{D7C9C95C-3BE4-4558-B512-F70D3C8C4E50}"/>
            </a:ext>
          </a:extLst>
        </xdr:cNvPr>
        <xdr:cNvSpPr/>
      </xdr:nvSpPr>
      <xdr:spPr bwMode="auto">
        <a:xfrm>
          <a:off x="4370295" y="351117"/>
          <a:ext cx="3839881" cy="254001"/>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solidFill>
                <a:srgbClr val="FF0000"/>
              </a:solidFill>
            </a:rPr>
            <a:t>【</a:t>
          </a:r>
          <a:r>
            <a:rPr kumimoji="1" lang="ja-JP" altLang="en-US" sz="1100" b="1">
              <a:solidFill>
                <a:srgbClr val="FF0000"/>
              </a:solidFill>
            </a:rPr>
            <a:t>　障害福祉サービス事業所等用　</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6</xdr:col>
      <xdr:colOff>1501588</xdr:colOff>
      <xdr:row>1</xdr:row>
      <xdr:rowOff>67236</xdr:rowOff>
    </xdr:from>
    <xdr:to>
      <xdr:col>7</xdr:col>
      <xdr:colOff>186071</xdr:colOff>
      <xdr:row>3</xdr:row>
      <xdr:rowOff>127004</xdr:rowOff>
    </xdr:to>
    <xdr:grpSp>
      <xdr:nvGrpSpPr>
        <xdr:cNvPr id="3" name="グループ化 2">
          <a:extLst>
            <a:ext uri="{FF2B5EF4-FFF2-40B4-BE49-F238E27FC236}">
              <a16:creationId xmlns:a16="http://schemas.microsoft.com/office/drawing/2014/main" id="{091605F3-8961-403B-9602-9FDFF9A22151}"/>
            </a:ext>
          </a:extLst>
        </xdr:cNvPr>
        <xdr:cNvGrpSpPr/>
      </xdr:nvGrpSpPr>
      <xdr:grpSpPr>
        <a:xfrm>
          <a:off x="8471647" y="358589"/>
          <a:ext cx="873365" cy="821768"/>
          <a:chOff x="4526280" y="82812"/>
          <a:chExt cx="411480" cy="404868"/>
        </a:xfrm>
      </xdr:grpSpPr>
      <xdr:sp macro="" textlink="">
        <xdr:nvSpPr>
          <xdr:cNvPr id="4" name="テキスト ボックス 3">
            <a:extLst>
              <a:ext uri="{FF2B5EF4-FFF2-40B4-BE49-F238E27FC236}">
                <a16:creationId xmlns:a16="http://schemas.microsoft.com/office/drawing/2014/main" id="{294D1A5F-D9FA-9C72-69D0-20F8453F0386}"/>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者</a:t>
            </a:r>
          </a:p>
        </xdr:txBody>
      </xdr:sp>
      <xdr:sp macro="" textlink="">
        <xdr:nvSpPr>
          <xdr:cNvPr id="5" name="楕円 4">
            <a:extLst>
              <a:ext uri="{FF2B5EF4-FFF2-40B4-BE49-F238E27FC236}">
                <a16:creationId xmlns:a16="http://schemas.microsoft.com/office/drawing/2014/main" id="{B4D63B3F-A77F-0C98-E2CD-3E9A88736B8E}"/>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B17" zoomScaleNormal="100" zoomScaleSheetLayoutView="100" workbookViewId="0">
      <selection activeCell="W24" sqref="W24"/>
    </sheetView>
  </sheetViews>
  <sheetFormatPr defaultColWidth="9" defaultRowHeight="20.149999999999999" customHeight="1"/>
  <cols>
    <col min="1" max="1" width="4.6328125" style="24" customWidth="1"/>
    <col min="2" max="2" width="11" style="24" customWidth="1"/>
    <col min="3" max="11" width="1.90625" style="24" customWidth="1"/>
    <col min="12" max="12" width="2.08984375" style="24" customWidth="1"/>
    <col min="13" max="17" width="2.90625" style="24" customWidth="1"/>
    <col min="18" max="22" width="2.6328125" style="24" customWidth="1"/>
    <col min="23" max="23" width="14.08984375" style="24" customWidth="1"/>
    <col min="24" max="24" width="25" style="24" customWidth="1"/>
    <col min="25" max="25" width="40.6328125" style="24" customWidth="1"/>
    <col min="26" max="26" width="8.6328125" style="24" customWidth="1"/>
    <col min="27" max="27" width="7.08984375" style="24" customWidth="1"/>
    <col min="28" max="28" width="0.36328125" style="24" hidden="1" customWidth="1"/>
    <col min="29" max="29" width="10.36328125" style="24" bestFit="1" customWidth="1"/>
    <col min="30" max="16384" width="9" style="24"/>
  </cols>
  <sheetData>
    <row r="1" spans="1:27" ht="20.149999999999999" customHeight="1">
      <c r="A1" s="23" t="s">
        <v>1920</v>
      </c>
    </row>
    <row r="2" spans="1:27" ht="17.25" customHeight="1">
      <c r="A2" s="25"/>
    </row>
    <row r="3" spans="1:27" s="26" customFormat="1" ht="45.65" customHeight="1">
      <c r="A3" s="206" t="s">
        <v>1921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row>
    <row r="4" spans="1:27" s="26" customFormat="1" ht="30.75" customHeight="1">
      <c r="A4" s="208" t="s">
        <v>1903</v>
      </c>
      <c r="B4" s="208"/>
      <c r="C4" s="208"/>
      <c r="D4" s="208"/>
      <c r="E4" s="208"/>
      <c r="F4" s="208"/>
      <c r="G4" s="208"/>
      <c r="H4" s="208"/>
      <c r="I4" s="208"/>
      <c r="J4" s="208"/>
      <c r="K4" s="208"/>
      <c r="L4" s="208"/>
      <c r="M4" s="208"/>
      <c r="N4" s="208"/>
      <c r="O4" s="208"/>
      <c r="P4" s="208"/>
      <c r="Q4" s="208"/>
      <c r="R4" s="208"/>
      <c r="S4" s="208"/>
      <c r="T4" s="208"/>
      <c r="U4" s="208"/>
      <c r="V4" s="208"/>
      <c r="W4" s="208"/>
      <c r="X4" s="208"/>
      <c r="Y4" s="208"/>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
      <c r="A6" s="206" t="s">
        <v>87</v>
      </c>
      <c r="B6" s="206"/>
      <c r="C6" s="206"/>
      <c r="D6" s="206"/>
      <c r="E6" s="206"/>
      <c r="F6" s="206"/>
      <c r="G6" s="206"/>
      <c r="H6" s="206"/>
      <c r="I6" s="206"/>
      <c r="J6" s="206"/>
      <c r="K6" s="206"/>
      <c r="L6" s="206"/>
      <c r="M6" s="206"/>
      <c r="N6" s="206"/>
      <c r="O6" s="206"/>
      <c r="P6" s="206"/>
      <c r="Q6" s="206"/>
      <c r="R6" s="206"/>
      <c r="S6" s="206"/>
      <c r="T6" s="206"/>
      <c r="U6" s="206"/>
      <c r="V6" s="206"/>
      <c r="W6" s="206"/>
      <c r="X6" s="206"/>
      <c r="Y6" s="206"/>
      <c r="Z6" s="142"/>
      <c r="AA6" s="29"/>
    </row>
    <row r="7" spans="1:27" ht="20.149999999999999"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49999999999999"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49999999999999"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49999999999999"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49999999999999"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49999999999999"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6" t="s">
        <v>1850</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4" customHeight="1" thickBot="1">
      <c r="A17" s="28"/>
      <c r="B17" s="207" t="s">
        <v>1922</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142"/>
      <c r="AA17" s="28"/>
    </row>
    <row r="18" spans="1:28" ht="27.75" customHeight="1" thickBot="1">
      <c r="A18" s="28"/>
      <c r="B18" s="84" t="s">
        <v>10</v>
      </c>
      <c r="C18" s="293" t="s">
        <v>49</v>
      </c>
      <c r="D18" s="294"/>
      <c r="E18" s="294"/>
      <c r="F18" s="294"/>
      <c r="G18" s="294"/>
      <c r="H18" s="294"/>
      <c r="I18" s="294"/>
      <c r="J18" s="294"/>
      <c r="K18" s="294"/>
      <c r="L18" s="295"/>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49999999999999"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49999999999999"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49999999999999" customHeight="1">
      <c r="A22" s="28"/>
      <c r="B22" s="32" t="s">
        <v>15</v>
      </c>
      <c r="C22" s="245" t="s">
        <v>0</v>
      </c>
      <c r="D22" s="245"/>
      <c r="E22" s="245"/>
      <c r="F22" s="245"/>
      <c r="G22" s="245"/>
      <c r="H22" s="245"/>
      <c r="I22" s="245"/>
      <c r="J22" s="245"/>
      <c r="K22" s="245"/>
      <c r="L22" s="246"/>
      <c r="M22" s="296"/>
      <c r="N22" s="297"/>
      <c r="O22" s="297"/>
      <c r="P22" s="297"/>
      <c r="Q22" s="297"/>
      <c r="R22" s="297"/>
      <c r="S22" s="297"/>
      <c r="T22" s="297"/>
      <c r="U22" s="297"/>
      <c r="V22" s="297"/>
      <c r="W22" s="298"/>
      <c r="X22" s="299"/>
      <c r="Y22" s="28"/>
      <c r="Z22" s="28"/>
      <c r="AA22" s="28"/>
    </row>
    <row r="23" spans="1:28" ht="20.149999999999999" customHeight="1" thickBot="1">
      <c r="A23" s="28"/>
      <c r="B23" s="33"/>
      <c r="C23" s="245" t="s">
        <v>16</v>
      </c>
      <c r="D23" s="245"/>
      <c r="E23" s="245"/>
      <c r="F23" s="245"/>
      <c r="G23" s="245"/>
      <c r="H23" s="245"/>
      <c r="I23" s="245"/>
      <c r="J23" s="245"/>
      <c r="K23" s="245"/>
      <c r="L23" s="246"/>
      <c r="M23" s="232"/>
      <c r="N23" s="233"/>
      <c r="O23" s="233"/>
      <c r="P23" s="233"/>
      <c r="Q23" s="233"/>
      <c r="R23" s="233"/>
      <c r="S23" s="233"/>
      <c r="T23" s="233"/>
      <c r="U23" s="233"/>
      <c r="V23" s="233"/>
      <c r="W23" s="233"/>
      <c r="X23" s="234"/>
      <c r="Y23" s="28"/>
      <c r="Z23" s="28"/>
      <c r="AA23" s="28"/>
      <c r="AB23" s="24" t="s">
        <v>17</v>
      </c>
    </row>
    <row r="24" spans="1:28" ht="20.149999999999999" customHeight="1" thickBot="1">
      <c r="A24" s="28"/>
      <c r="B24" s="32" t="s">
        <v>18</v>
      </c>
      <c r="C24" s="245" t="s">
        <v>19</v>
      </c>
      <c r="D24" s="245"/>
      <c r="E24" s="245"/>
      <c r="F24" s="245"/>
      <c r="G24" s="245"/>
      <c r="H24" s="245"/>
      <c r="I24" s="245"/>
      <c r="J24" s="245"/>
      <c r="K24" s="245"/>
      <c r="L24" s="246"/>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82" t="s">
        <v>20</v>
      </c>
      <c r="D25" s="282"/>
      <c r="E25" s="282"/>
      <c r="F25" s="282"/>
      <c r="G25" s="282"/>
      <c r="H25" s="282"/>
      <c r="I25" s="282"/>
      <c r="J25" s="282"/>
      <c r="K25" s="282"/>
      <c r="L25" s="283"/>
      <c r="M25" s="284"/>
      <c r="N25" s="285"/>
      <c r="O25" s="285"/>
      <c r="P25" s="285"/>
      <c r="Q25" s="285"/>
      <c r="R25" s="285"/>
      <c r="S25" s="285"/>
      <c r="T25" s="285"/>
      <c r="U25" s="286"/>
      <c r="V25" s="286"/>
      <c r="W25" s="287"/>
      <c r="X25" s="288"/>
      <c r="Y25" s="28"/>
      <c r="Z25" s="28"/>
      <c r="AA25" s="28"/>
    </row>
    <row r="26" spans="1:28" ht="20.149999999999999" customHeight="1">
      <c r="A26" s="28"/>
      <c r="B26" s="33"/>
      <c r="C26" s="245" t="s">
        <v>21</v>
      </c>
      <c r="D26" s="245"/>
      <c r="E26" s="245"/>
      <c r="F26" s="245"/>
      <c r="G26" s="245"/>
      <c r="H26" s="245"/>
      <c r="I26" s="245"/>
      <c r="J26" s="245"/>
      <c r="K26" s="245"/>
      <c r="L26" s="246"/>
      <c r="M26" s="289"/>
      <c r="N26" s="290"/>
      <c r="O26" s="290"/>
      <c r="P26" s="290"/>
      <c r="Q26" s="290"/>
      <c r="R26" s="290"/>
      <c r="S26" s="290"/>
      <c r="T26" s="290"/>
      <c r="U26" s="290"/>
      <c r="V26" s="290"/>
      <c r="W26" s="291"/>
      <c r="X26" s="292"/>
      <c r="Y26" s="28"/>
      <c r="Z26" s="28"/>
      <c r="AA26" s="28"/>
    </row>
    <row r="27" spans="1:28" ht="20.149999999999999" customHeight="1">
      <c r="A27" s="28"/>
      <c r="B27" s="32" t="s">
        <v>22</v>
      </c>
      <c r="C27" s="245" t="s">
        <v>23</v>
      </c>
      <c r="D27" s="245"/>
      <c r="E27" s="245"/>
      <c r="F27" s="245"/>
      <c r="G27" s="245"/>
      <c r="H27" s="245"/>
      <c r="I27" s="245"/>
      <c r="J27" s="245"/>
      <c r="K27" s="245"/>
      <c r="L27" s="246"/>
      <c r="M27" s="277"/>
      <c r="N27" s="278"/>
      <c r="O27" s="278"/>
      <c r="P27" s="278"/>
      <c r="Q27" s="278"/>
      <c r="R27" s="278"/>
      <c r="S27" s="278"/>
      <c r="T27" s="278"/>
      <c r="U27" s="278"/>
      <c r="V27" s="278"/>
      <c r="W27" s="279"/>
      <c r="X27" s="280"/>
      <c r="Y27" s="28"/>
      <c r="Z27" s="28"/>
      <c r="AA27" s="28"/>
    </row>
    <row r="28" spans="1:28" ht="20.149999999999999" customHeight="1" thickBot="1">
      <c r="A28" s="28"/>
      <c r="B28" s="33"/>
      <c r="C28" s="245" t="s">
        <v>24</v>
      </c>
      <c r="D28" s="245"/>
      <c r="E28" s="245"/>
      <c r="F28" s="245"/>
      <c r="G28" s="245"/>
      <c r="H28" s="245"/>
      <c r="I28" s="245"/>
      <c r="J28" s="245"/>
      <c r="K28" s="245"/>
      <c r="L28" s="246"/>
      <c r="M28" s="271"/>
      <c r="N28" s="272"/>
      <c r="O28" s="272"/>
      <c r="P28" s="272"/>
      <c r="Q28" s="272"/>
      <c r="R28" s="272"/>
      <c r="S28" s="272"/>
      <c r="T28" s="272"/>
      <c r="U28" s="272"/>
      <c r="V28" s="272"/>
      <c r="W28" s="273"/>
      <c r="X28" s="274"/>
      <c r="Y28" s="28"/>
      <c r="Z28" s="28"/>
      <c r="AA28" s="28"/>
    </row>
    <row r="29" spans="1:28" ht="20.149999999999999" customHeight="1" thickBot="1">
      <c r="A29" s="28"/>
      <c r="B29" s="246" t="s">
        <v>1816</v>
      </c>
      <c r="C29" s="247"/>
      <c r="D29" s="247"/>
      <c r="E29" s="247"/>
      <c r="F29" s="247"/>
      <c r="G29" s="247"/>
      <c r="H29" s="247"/>
      <c r="I29" s="247"/>
      <c r="J29" s="247"/>
      <c r="K29" s="247"/>
      <c r="L29" s="248"/>
      <c r="M29" s="249"/>
      <c r="N29" s="250"/>
      <c r="O29" s="250"/>
      <c r="P29" s="250"/>
      <c r="Q29" s="250"/>
      <c r="R29" s="250"/>
      <c r="S29" s="250"/>
      <c r="T29" s="251"/>
      <c r="U29" s="153"/>
      <c r="V29" s="154"/>
      <c r="W29" s="154"/>
      <c r="X29" s="154"/>
      <c r="Y29" s="28"/>
      <c r="Z29" s="28"/>
      <c r="AA29" s="28"/>
    </row>
    <row r="30" spans="1:28" ht="20.149999999999999" customHeight="1">
      <c r="A30" s="28"/>
      <c r="B30" s="275" t="s">
        <v>25</v>
      </c>
      <c r="C30" s="245" t="s">
        <v>26</v>
      </c>
      <c r="D30" s="245"/>
      <c r="E30" s="245"/>
      <c r="F30" s="245"/>
      <c r="G30" s="245"/>
      <c r="H30" s="245"/>
      <c r="I30" s="245"/>
      <c r="J30" s="245"/>
      <c r="K30" s="245"/>
      <c r="L30" s="246"/>
      <c r="M30" s="277"/>
      <c r="N30" s="278"/>
      <c r="O30" s="278"/>
      <c r="P30" s="278"/>
      <c r="Q30" s="278"/>
      <c r="R30" s="278"/>
      <c r="S30" s="278"/>
      <c r="T30" s="278"/>
      <c r="U30" s="278"/>
      <c r="V30" s="278"/>
      <c r="W30" s="279"/>
      <c r="X30" s="280"/>
      <c r="Y30" s="28"/>
      <c r="Z30" s="28"/>
      <c r="AA30" s="28"/>
    </row>
    <row r="31" spans="1:28" ht="20.149999999999999" customHeight="1">
      <c r="A31" s="28"/>
      <c r="B31" s="276"/>
      <c r="C31" s="281" t="s">
        <v>24</v>
      </c>
      <c r="D31" s="281"/>
      <c r="E31" s="281"/>
      <c r="F31" s="281"/>
      <c r="G31" s="281"/>
      <c r="H31" s="281"/>
      <c r="I31" s="281"/>
      <c r="J31" s="281"/>
      <c r="K31" s="281"/>
      <c r="L31" s="281"/>
      <c r="M31" s="277"/>
      <c r="N31" s="278"/>
      <c r="O31" s="278"/>
      <c r="P31" s="278"/>
      <c r="Q31" s="278"/>
      <c r="R31" s="278"/>
      <c r="S31" s="278"/>
      <c r="T31" s="278"/>
      <c r="U31" s="278"/>
      <c r="V31" s="278"/>
      <c r="W31" s="279"/>
      <c r="X31" s="280"/>
      <c r="Y31" s="28"/>
      <c r="Z31" s="28"/>
      <c r="AA31" s="28"/>
    </row>
    <row r="32" spans="1:28" ht="20.149999999999999" customHeight="1">
      <c r="A32" s="28"/>
      <c r="B32" s="32" t="s">
        <v>13</v>
      </c>
      <c r="C32" s="245" t="s">
        <v>7</v>
      </c>
      <c r="D32" s="245"/>
      <c r="E32" s="245"/>
      <c r="F32" s="245"/>
      <c r="G32" s="245"/>
      <c r="H32" s="245"/>
      <c r="I32" s="245"/>
      <c r="J32" s="245"/>
      <c r="K32" s="245"/>
      <c r="L32" s="246"/>
      <c r="M32" s="263"/>
      <c r="N32" s="264"/>
      <c r="O32" s="264"/>
      <c r="P32" s="264"/>
      <c r="Q32" s="264"/>
      <c r="R32" s="264"/>
      <c r="S32" s="264"/>
      <c r="T32" s="264"/>
      <c r="U32" s="264"/>
      <c r="V32" s="264"/>
      <c r="W32" s="265"/>
      <c r="X32" s="266"/>
      <c r="Y32" s="28"/>
      <c r="Z32" s="28"/>
      <c r="AA32" s="28"/>
    </row>
    <row r="33" spans="1:41" ht="20.149999999999999" customHeight="1" thickBot="1">
      <c r="A33" s="28"/>
      <c r="B33" s="35"/>
      <c r="C33" s="245" t="s">
        <v>14</v>
      </c>
      <c r="D33" s="245"/>
      <c r="E33" s="245"/>
      <c r="F33" s="245"/>
      <c r="G33" s="245"/>
      <c r="H33" s="245"/>
      <c r="I33" s="245"/>
      <c r="J33" s="245"/>
      <c r="K33" s="245"/>
      <c r="L33" s="246"/>
      <c r="M33" s="267"/>
      <c r="N33" s="268"/>
      <c r="O33" s="268"/>
      <c r="P33" s="268"/>
      <c r="Q33" s="268"/>
      <c r="R33" s="268"/>
      <c r="S33" s="268"/>
      <c r="T33" s="268"/>
      <c r="U33" s="268"/>
      <c r="V33" s="268"/>
      <c r="W33" s="269"/>
      <c r="X33" s="270"/>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49999999999999"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
      <c r="A37" s="28"/>
      <c r="B37" s="37"/>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row>
    <row r="38" spans="1:41" ht="28.5" customHeight="1">
      <c r="A38" s="28"/>
      <c r="B38" s="252" t="s">
        <v>27</v>
      </c>
      <c r="C38" s="253" t="s">
        <v>1851</v>
      </c>
      <c r="D38" s="254"/>
      <c r="E38" s="254"/>
      <c r="F38" s="254"/>
      <c r="G38" s="254"/>
      <c r="H38" s="254"/>
      <c r="I38" s="254"/>
      <c r="J38" s="254"/>
      <c r="K38" s="254"/>
      <c r="L38" s="255"/>
      <c r="M38" s="252" t="s">
        <v>28</v>
      </c>
      <c r="N38" s="252"/>
      <c r="O38" s="252"/>
      <c r="P38" s="252"/>
      <c r="Q38" s="252"/>
      <c r="R38" s="240" t="s">
        <v>32</v>
      </c>
      <c r="S38" s="241"/>
      <c r="T38" s="241"/>
      <c r="U38" s="241"/>
      <c r="V38" s="241"/>
      <c r="W38" s="242"/>
      <c r="X38" s="252" t="s">
        <v>29</v>
      </c>
      <c r="Y38" s="258" t="s">
        <v>6</v>
      </c>
      <c r="Z38" s="260" t="s">
        <v>1834</v>
      </c>
      <c r="AA38" s="143"/>
    </row>
    <row r="39" spans="1:41" ht="28.4" customHeight="1" thickBot="1">
      <c r="A39" s="28"/>
      <c r="B39" s="252"/>
      <c r="C39" s="256"/>
      <c r="D39" s="256"/>
      <c r="E39" s="256"/>
      <c r="F39" s="256"/>
      <c r="G39" s="256"/>
      <c r="H39" s="256"/>
      <c r="I39" s="256"/>
      <c r="J39" s="256"/>
      <c r="K39" s="256"/>
      <c r="L39" s="257"/>
      <c r="M39" s="237"/>
      <c r="N39" s="237"/>
      <c r="O39" s="237"/>
      <c r="P39" s="237"/>
      <c r="Q39" s="237"/>
      <c r="R39" s="236" t="s">
        <v>33</v>
      </c>
      <c r="S39" s="237"/>
      <c r="T39" s="237"/>
      <c r="U39" s="237"/>
      <c r="V39" s="237"/>
      <c r="W39" s="144" t="s">
        <v>34</v>
      </c>
      <c r="X39" s="237"/>
      <c r="Y39" s="259"/>
      <c r="Z39" s="261"/>
      <c r="AA39" s="36"/>
    </row>
    <row r="40" spans="1:41" ht="38.25" customHeight="1">
      <c r="A40" s="28"/>
      <c r="B40" s="38">
        <v>1</v>
      </c>
      <c r="C40" s="243"/>
      <c r="D40" s="244"/>
      <c r="E40" s="244"/>
      <c r="F40" s="244"/>
      <c r="G40" s="244"/>
      <c r="H40" s="244"/>
      <c r="I40" s="244"/>
      <c r="J40" s="244"/>
      <c r="K40" s="244"/>
      <c r="L40" s="244"/>
      <c r="M40" s="238"/>
      <c r="N40" s="238"/>
      <c r="O40" s="238"/>
      <c r="P40" s="238"/>
      <c r="Q40" s="238"/>
      <c r="R40" s="239"/>
      <c r="S40" s="239"/>
      <c r="T40" s="239"/>
      <c r="U40" s="239"/>
      <c r="V40" s="239"/>
      <c r="W40" s="4"/>
      <c r="X40" s="163"/>
      <c r="Y40" s="195"/>
      <c r="Z40" s="169" t="str">
        <f>IFERROR(VLOOKUP(Y40, 【参考】数式用!$A$3:$B$48, 2, FALSE), "")</f>
        <v/>
      </c>
      <c r="AA40" s="87"/>
      <c r="AC40" s="262"/>
      <c r="AD40" s="262"/>
      <c r="AE40" s="262"/>
      <c r="AF40" s="262"/>
      <c r="AG40" s="262"/>
      <c r="AH40" s="262"/>
      <c r="AI40" s="262"/>
      <c r="AJ40" s="262"/>
      <c r="AK40" s="262"/>
      <c r="AL40" s="262"/>
      <c r="AM40" s="262"/>
      <c r="AN40" s="262"/>
      <c r="AO40" s="262"/>
    </row>
    <row r="41" spans="1:41" ht="38.25" customHeight="1">
      <c r="A41" s="28"/>
      <c r="B41" s="145">
        <f>B40+1</f>
        <v>2</v>
      </c>
      <c r="C41" s="229"/>
      <c r="D41" s="230"/>
      <c r="E41" s="230"/>
      <c r="F41" s="230"/>
      <c r="G41" s="230"/>
      <c r="H41" s="230"/>
      <c r="I41" s="230"/>
      <c r="J41" s="230"/>
      <c r="K41" s="230"/>
      <c r="L41" s="231"/>
      <c r="M41" s="226"/>
      <c r="N41" s="227"/>
      <c r="O41" s="227"/>
      <c r="P41" s="227"/>
      <c r="Q41" s="228"/>
      <c r="R41" s="221"/>
      <c r="S41" s="221"/>
      <c r="T41" s="221"/>
      <c r="U41" s="221"/>
      <c r="V41" s="221"/>
      <c r="W41" s="162"/>
      <c r="X41" s="164"/>
      <c r="Y41" s="170"/>
      <c r="Z41" s="169" t="str">
        <f>IFERROR(VLOOKUP(Y41, 【参考】数式用!$A$3:$B$48, 2, FALSE), "")</f>
        <v/>
      </c>
      <c r="AA41" s="39"/>
    </row>
    <row r="42" spans="1:41" ht="38.25" customHeight="1">
      <c r="A42" s="28"/>
      <c r="B42" s="145">
        <f t="shared" ref="B42:B105" si="0">B41+1</f>
        <v>3</v>
      </c>
      <c r="C42" s="229"/>
      <c r="D42" s="230"/>
      <c r="E42" s="230"/>
      <c r="F42" s="230"/>
      <c r="G42" s="230"/>
      <c r="H42" s="230"/>
      <c r="I42" s="230"/>
      <c r="J42" s="230"/>
      <c r="K42" s="230"/>
      <c r="L42" s="231"/>
      <c r="M42" s="226"/>
      <c r="N42" s="227"/>
      <c r="O42" s="227"/>
      <c r="P42" s="227"/>
      <c r="Q42" s="228"/>
      <c r="R42" s="221"/>
      <c r="S42" s="221"/>
      <c r="T42" s="221"/>
      <c r="U42" s="221"/>
      <c r="V42" s="221"/>
      <c r="W42" s="162"/>
      <c r="X42" s="183"/>
      <c r="Y42" s="170"/>
      <c r="Z42" s="169" t="str">
        <f>IFERROR(VLOOKUP(Y42, 【参考】数式用!$A$3:$B$48, 2, FALSE), "")</f>
        <v/>
      </c>
      <c r="AA42" s="39"/>
    </row>
    <row r="43" spans="1:41" ht="38.25" customHeight="1">
      <c r="A43" s="28"/>
      <c r="B43" s="145">
        <f t="shared" si="0"/>
        <v>4</v>
      </c>
      <c r="C43" s="229"/>
      <c r="D43" s="230"/>
      <c r="E43" s="230"/>
      <c r="F43" s="230"/>
      <c r="G43" s="230"/>
      <c r="H43" s="230"/>
      <c r="I43" s="230"/>
      <c r="J43" s="230"/>
      <c r="K43" s="230"/>
      <c r="L43" s="231"/>
      <c r="M43" s="226"/>
      <c r="N43" s="227"/>
      <c r="O43" s="227"/>
      <c r="P43" s="227"/>
      <c r="Q43" s="228"/>
      <c r="R43" s="221"/>
      <c r="S43" s="221"/>
      <c r="T43" s="221"/>
      <c r="U43" s="221"/>
      <c r="V43" s="221"/>
      <c r="W43" s="162"/>
      <c r="X43" s="183"/>
      <c r="Y43" s="170"/>
      <c r="Z43" s="169" t="str">
        <f>IFERROR(VLOOKUP(Y43, 【参考】数式用!$A$3:$B$48, 2, FALSE), "")</f>
        <v/>
      </c>
      <c r="AA43" s="39"/>
    </row>
    <row r="44" spans="1:41" ht="38.25" customHeight="1">
      <c r="A44" s="28"/>
      <c r="B44" s="145">
        <f t="shared" si="0"/>
        <v>5</v>
      </c>
      <c r="C44" s="229"/>
      <c r="D44" s="230"/>
      <c r="E44" s="230"/>
      <c r="F44" s="230"/>
      <c r="G44" s="230"/>
      <c r="H44" s="230"/>
      <c r="I44" s="230"/>
      <c r="J44" s="230"/>
      <c r="K44" s="230"/>
      <c r="L44" s="231"/>
      <c r="M44" s="226"/>
      <c r="N44" s="227"/>
      <c r="O44" s="227"/>
      <c r="P44" s="227"/>
      <c r="Q44" s="228"/>
      <c r="R44" s="221"/>
      <c r="S44" s="221"/>
      <c r="T44" s="221"/>
      <c r="U44" s="221"/>
      <c r="V44" s="221"/>
      <c r="W44" s="162"/>
      <c r="X44" s="183"/>
      <c r="Y44" s="170"/>
      <c r="Z44" s="169" t="str">
        <f>IFERROR(VLOOKUP(Y44, 【参考】数式用!$A$3:$B$48, 2, FALSE), "")</f>
        <v/>
      </c>
      <c r="AA44" s="39"/>
    </row>
    <row r="45" spans="1:41" ht="38.25" customHeight="1">
      <c r="A45" s="28"/>
      <c r="B45" s="145">
        <f t="shared" si="0"/>
        <v>6</v>
      </c>
      <c r="C45" s="215"/>
      <c r="D45" s="216"/>
      <c r="E45" s="216"/>
      <c r="F45" s="216"/>
      <c r="G45" s="216"/>
      <c r="H45" s="216"/>
      <c r="I45" s="216"/>
      <c r="J45" s="216"/>
      <c r="K45" s="216"/>
      <c r="L45" s="217"/>
      <c r="M45" s="223"/>
      <c r="N45" s="224"/>
      <c r="O45" s="224"/>
      <c r="P45" s="224"/>
      <c r="Q45" s="225"/>
      <c r="R45" s="221"/>
      <c r="S45" s="221"/>
      <c r="T45" s="221"/>
      <c r="U45" s="221"/>
      <c r="V45" s="221"/>
      <c r="W45" s="162"/>
      <c r="X45" s="164"/>
      <c r="Y45" s="170"/>
      <c r="Z45" s="169" t="str">
        <f>IFERROR(VLOOKUP(Y45, 【参考】数式用!$A$3:$B$48, 2, FALSE), "")</f>
        <v/>
      </c>
      <c r="AA45" s="39"/>
    </row>
    <row r="46" spans="1:41" ht="38.25" customHeight="1">
      <c r="A46" s="28"/>
      <c r="B46" s="145">
        <f t="shared" si="0"/>
        <v>7</v>
      </c>
      <c r="C46" s="215"/>
      <c r="D46" s="216"/>
      <c r="E46" s="216"/>
      <c r="F46" s="216"/>
      <c r="G46" s="216"/>
      <c r="H46" s="216"/>
      <c r="I46" s="216"/>
      <c r="J46" s="216"/>
      <c r="K46" s="216"/>
      <c r="L46" s="217"/>
      <c r="M46" s="165"/>
      <c r="N46" s="166"/>
      <c r="O46" s="166"/>
      <c r="P46" s="166"/>
      <c r="Q46" s="167"/>
      <c r="R46" s="221"/>
      <c r="S46" s="221"/>
      <c r="T46" s="221"/>
      <c r="U46" s="221"/>
      <c r="V46" s="221"/>
      <c r="W46" s="162"/>
      <c r="X46" s="164"/>
      <c r="Y46" s="170"/>
      <c r="Z46" s="169" t="str">
        <f>IFERROR(VLOOKUP(Y46, 【参考】数式用!$A$3:$B$48, 2, FALSE), "")</f>
        <v/>
      </c>
      <c r="AA46" s="39"/>
    </row>
    <row r="47" spans="1:41" ht="38.25" customHeight="1">
      <c r="A47" s="28"/>
      <c r="B47" s="145">
        <f t="shared" si="0"/>
        <v>8</v>
      </c>
      <c r="C47" s="215"/>
      <c r="D47" s="216"/>
      <c r="E47" s="216"/>
      <c r="F47" s="216"/>
      <c r="G47" s="216"/>
      <c r="H47" s="216"/>
      <c r="I47" s="216"/>
      <c r="J47" s="216"/>
      <c r="K47" s="216"/>
      <c r="L47" s="217"/>
      <c r="M47" s="223"/>
      <c r="N47" s="224"/>
      <c r="O47" s="224"/>
      <c r="P47" s="224"/>
      <c r="Q47" s="225"/>
      <c r="R47" s="221"/>
      <c r="S47" s="221"/>
      <c r="T47" s="221"/>
      <c r="U47" s="221"/>
      <c r="V47" s="221"/>
      <c r="W47" s="162"/>
      <c r="X47" s="164"/>
      <c r="Y47" s="170"/>
      <c r="Z47" s="169" t="str">
        <f>IFERROR(VLOOKUP(Y47, 【参考】数式用!$A$3:$B$48, 2, FALSE), "")</f>
        <v/>
      </c>
      <c r="AA47" s="39"/>
    </row>
    <row r="48" spans="1:41" ht="38.25" customHeight="1">
      <c r="A48" s="28"/>
      <c r="B48" s="145">
        <f t="shared" si="0"/>
        <v>9</v>
      </c>
      <c r="C48" s="215"/>
      <c r="D48" s="216"/>
      <c r="E48" s="216"/>
      <c r="F48" s="216"/>
      <c r="G48" s="216"/>
      <c r="H48" s="216"/>
      <c r="I48" s="216"/>
      <c r="J48" s="216"/>
      <c r="K48" s="216"/>
      <c r="L48" s="217"/>
      <c r="M48" s="223"/>
      <c r="N48" s="224"/>
      <c r="O48" s="224"/>
      <c r="P48" s="224"/>
      <c r="Q48" s="225"/>
      <c r="R48" s="221"/>
      <c r="S48" s="221"/>
      <c r="T48" s="221"/>
      <c r="U48" s="221"/>
      <c r="V48" s="221"/>
      <c r="W48" s="162"/>
      <c r="X48" s="164"/>
      <c r="Y48" s="170"/>
      <c r="Z48" s="169" t="str">
        <f>IFERROR(VLOOKUP(Y48, 【参考】数式用!$A$3:$B$48, 2, FALSE), "")</f>
        <v/>
      </c>
      <c r="AA48" s="39"/>
    </row>
    <row r="49" spans="1:27" ht="38.25" customHeight="1">
      <c r="A49" s="28"/>
      <c r="B49" s="145">
        <f t="shared" si="0"/>
        <v>10</v>
      </c>
      <c r="C49" s="215"/>
      <c r="D49" s="216"/>
      <c r="E49" s="216"/>
      <c r="F49" s="216"/>
      <c r="G49" s="216"/>
      <c r="H49" s="216"/>
      <c r="I49" s="216"/>
      <c r="J49" s="216"/>
      <c r="K49" s="216"/>
      <c r="L49" s="217"/>
      <c r="M49" s="223"/>
      <c r="N49" s="224"/>
      <c r="O49" s="224"/>
      <c r="P49" s="224"/>
      <c r="Q49" s="225"/>
      <c r="R49" s="221"/>
      <c r="S49" s="221"/>
      <c r="T49" s="221"/>
      <c r="U49" s="221"/>
      <c r="V49" s="221"/>
      <c r="W49" s="162"/>
      <c r="X49" s="164"/>
      <c r="Y49" s="170"/>
      <c r="Z49" s="169" t="str">
        <f>IFERROR(VLOOKUP(Y49, 【参考】数式用!$A$3:$B$48, 2, FALSE), "")</f>
        <v/>
      </c>
      <c r="AA49" s="39"/>
    </row>
    <row r="50" spans="1:27" ht="38.25" customHeight="1">
      <c r="A50" s="28"/>
      <c r="B50" s="145">
        <f t="shared" si="0"/>
        <v>11</v>
      </c>
      <c r="C50" s="215"/>
      <c r="D50" s="216"/>
      <c r="E50" s="216"/>
      <c r="F50" s="216"/>
      <c r="G50" s="216"/>
      <c r="H50" s="216"/>
      <c r="I50" s="216"/>
      <c r="J50" s="216"/>
      <c r="K50" s="216"/>
      <c r="L50" s="217"/>
      <c r="M50" s="223"/>
      <c r="N50" s="224"/>
      <c r="O50" s="224"/>
      <c r="P50" s="224"/>
      <c r="Q50" s="225"/>
      <c r="R50" s="221"/>
      <c r="S50" s="221"/>
      <c r="T50" s="221"/>
      <c r="U50" s="221"/>
      <c r="V50" s="221"/>
      <c r="W50" s="162"/>
      <c r="X50" s="164"/>
      <c r="Y50" s="170"/>
      <c r="Z50" s="169" t="str">
        <f>IFERROR(VLOOKUP(Y50, 【参考】数式用!$A$3:$B$48, 2, FALSE), "")</f>
        <v/>
      </c>
      <c r="AA50" s="39"/>
    </row>
    <row r="51" spans="1:27" ht="38.25" customHeight="1">
      <c r="A51" s="28"/>
      <c r="B51" s="145">
        <f t="shared" si="0"/>
        <v>12</v>
      </c>
      <c r="C51" s="215"/>
      <c r="D51" s="216"/>
      <c r="E51" s="216"/>
      <c r="F51" s="216"/>
      <c r="G51" s="216"/>
      <c r="H51" s="216"/>
      <c r="I51" s="216"/>
      <c r="J51" s="216"/>
      <c r="K51" s="216"/>
      <c r="L51" s="217"/>
      <c r="M51" s="223"/>
      <c r="N51" s="224"/>
      <c r="O51" s="224"/>
      <c r="P51" s="224"/>
      <c r="Q51" s="225"/>
      <c r="R51" s="221"/>
      <c r="S51" s="221"/>
      <c r="T51" s="221"/>
      <c r="U51" s="221"/>
      <c r="V51" s="221"/>
      <c r="W51" s="162"/>
      <c r="X51" s="164"/>
      <c r="Y51" s="170"/>
      <c r="Z51" s="169" t="str">
        <f>IFERROR(VLOOKUP(Y51, 【参考】数式用!$A$3:$B$48, 2, FALSE), "")</f>
        <v/>
      </c>
      <c r="AA51" s="39"/>
    </row>
    <row r="52" spans="1:27" ht="38.25" customHeight="1">
      <c r="A52" s="28"/>
      <c r="B52" s="145">
        <f t="shared" si="0"/>
        <v>13</v>
      </c>
      <c r="C52" s="209"/>
      <c r="D52" s="210"/>
      <c r="E52" s="210"/>
      <c r="F52" s="210"/>
      <c r="G52" s="210"/>
      <c r="H52" s="210"/>
      <c r="I52" s="210"/>
      <c r="J52" s="210"/>
      <c r="K52" s="210"/>
      <c r="L52" s="211"/>
      <c r="M52" s="221"/>
      <c r="N52" s="221"/>
      <c r="O52" s="221"/>
      <c r="P52" s="221"/>
      <c r="Q52" s="221"/>
      <c r="R52" s="221"/>
      <c r="S52" s="221"/>
      <c r="T52" s="221"/>
      <c r="U52" s="221"/>
      <c r="V52" s="221"/>
      <c r="W52" s="162"/>
      <c r="X52" s="164"/>
      <c r="Y52" s="170"/>
      <c r="Z52" s="169" t="str">
        <f>IFERROR(VLOOKUP(Y52, 【参考】数式用!$A$3:$B$48, 2, FALSE), "")</f>
        <v/>
      </c>
      <c r="AA52" s="39"/>
    </row>
    <row r="53" spans="1:27" ht="38.25" customHeight="1">
      <c r="A53" s="28"/>
      <c r="B53" s="145">
        <f t="shared" si="0"/>
        <v>14</v>
      </c>
      <c r="C53" s="209"/>
      <c r="D53" s="210"/>
      <c r="E53" s="210"/>
      <c r="F53" s="210"/>
      <c r="G53" s="210"/>
      <c r="H53" s="210"/>
      <c r="I53" s="210"/>
      <c r="J53" s="210"/>
      <c r="K53" s="210"/>
      <c r="L53" s="211"/>
      <c r="M53" s="221"/>
      <c r="N53" s="221"/>
      <c r="O53" s="221"/>
      <c r="P53" s="221"/>
      <c r="Q53" s="221"/>
      <c r="R53" s="221"/>
      <c r="S53" s="221"/>
      <c r="T53" s="221"/>
      <c r="U53" s="221"/>
      <c r="V53" s="221"/>
      <c r="W53" s="162"/>
      <c r="X53" s="164"/>
      <c r="Y53" s="170"/>
      <c r="Z53" s="169" t="str">
        <f>IFERROR(VLOOKUP(Y53, 【参考】数式用!$A$3:$B$48, 2, FALSE), "")</f>
        <v/>
      </c>
      <c r="AA53" s="39"/>
    </row>
    <row r="54" spans="1:27" ht="38.25" customHeight="1">
      <c r="A54" s="28"/>
      <c r="B54" s="145">
        <f t="shared" si="0"/>
        <v>15</v>
      </c>
      <c r="C54" s="218"/>
      <c r="D54" s="219"/>
      <c r="E54" s="219"/>
      <c r="F54" s="219"/>
      <c r="G54" s="219"/>
      <c r="H54" s="219"/>
      <c r="I54" s="219"/>
      <c r="J54" s="219"/>
      <c r="K54" s="219"/>
      <c r="L54" s="220"/>
      <c r="M54" s="221"/>
      <c r="N54" s="221"/>
      <c r="O54" s="221"/>
      <c r="P54" s="221"/>
      <c r="Q54" s="221"/>
      <c r="R54" s="221"/>
      <c r="S54" s="221"/>
      <c r="T54" s="221"/>
      <c r="U54" s="221"/>
      <c r="V54" s="221"/>
      <c r="W54" s="162"/>
      <c r="X54" s="164"/>
      <c r="Y54" s="170"/>
      <c r="Z54" s="169" t="str">
        <f>IFERROR(VLOOKUP(Y54, 【参考】数式用!$A$3:$B$48, 2, FALSE), "")</f>
        <v/>
      </c>
      <c r="AA54" s="39"/>
    </row>
    <row r="55" spans="1:27" ht="38.25" customHeight="1">
      <c r="A55" s="28"/>
      <c r="B55" s="145">
        <f t="shared" si="0"/>
        <v>16</v>
      </c>
      <c r="C55" s="209"/>
      <c r="D55" s="210"/>
      <c r="E55" s="210"/>
      <c r="F55" s="210"/>
      <c r="G55" s="210"/>
      <c r="H55" s="210"/>
      <c r="I55" s="210"/>
      <c r="J55" s="210"/>
      <c r="K55" s="210"/>
      <c r="L55" s="211"/>
      <c r="M55" s="221"/>
      <c r="N55" s="221"/>
      <c r="O55" s="221"/>
      <c r="P55" s="221"/>
      <c r="Q55" s="221"/>
      <c r="R55" s="221"/>
      <c r="S55" s="221"/>
      <c r="T55" s="221"/>
      <c r="U55" s="221"/>
      <c r="V55" s="221"/>
      <c r="W55" s="162"/>
      <c r="X55" s="164"/>
      <c r="Y55" s="170"/>
      <c r="Z55" s="169" t="str">
        <f>IFERROR(VLOOKUP(Y55, 【参考】数式用!$A$3:$B$48, 2, FALSE), "")</f>
        <v/>
      </c>
      <c r="AA55" s="39"/>
    </row>
    <row r="56" spans="1:27" ht="38.25" customHeight="1">
      <c r="A56" s="28"/>
      <c r="B56" s="145">
        <f t="shared" si="0"/>
        <v>17</v>
      </c>
      <c r="C56" s="209"/>
      <c r="D56" s="210"/>
      <c r="E56" s="210"/>
      <c r="F56" s="210"/>
      <c r="G56" s="210"/>
      <c r="H56" s="210"/>
      <c r="I56" s="210"/>
      <c r="J56" s="210"/>
      <c r="K56" s="210"/>
      <c r="L56" s="211"/>
      <c r="M56" s="221"/>
      <c r="N56" s="221"/>
      <c r="O56" s="221"/>
      <c r="P56" s="221"/>
      <c r="Q56" s="221"/>
      <c r="R56" s="221"/>
      <c r="S56" s="221"/>
      <c r="T56" s="221"/>
      <c r="U56" s="221"/>
      <c r="V56" s="221"/>
      <c r="W56" s="162"/>
      <c r="X56" s="164"/>
      <c r="Y56" s="170"/>
      <c r="Z56" s="169" t="str">
        <f>IFERROR(VLOOKUP(Y56, 【参考】数式用!$A$3:$B$48, 2, FALSE), "")</f>
        <v/>
      </c>
      <c r="AA56" s="39"/>
    </row>
    <row r="57" spans="1:27" ht="38.25" customHeight="1">
      <c r="A57" s="28"/>
      <c r="B57" s="145">
        <f t="shared" si="0"/>
        <v>18</v>
      </c>
      <c r="C57" s="209"/>
      <c r="D57" s="210"/>
      <c r="E57" s="210"/>
      <c r="F57" s="210"/>
      <c r="G57" s="210"/>
      <c r="H57" s="210"/>
      <c r="I57" s="210"/>
      <c r="J57" s="210"/>
      <c r="K57" s="210"/>
      <c r="L57" s="211"/>
      <c r="M57" s="221"/>
      <c r="N57" s="221"/>
      <c r="O57" s="221"/>
      <c r="P57" s="221"/>
      <c r="Q57" s="221"/>
      <c r="R57" s="221"/>
      <c r="S57" s="221"/>
      <c r="T57" s="221"/>
      <c r="U57" s="221"/>
      <c r="V57" s="221"/>
      <c r="W57" s="162"/>
      <c r="X57" s="164"/>
      <c r="Y57" s="170"/>
      <c r="Z57" s="169" t="str">
        <f>IFERROR(VLOOKUP(Y57, 【参考】数式用!$A$3:$B$48, 2, FALSE), "")</f>
        <v/>
      </c>
      <c r="AA57" s="39"/>
    </row>
    <row r="58" spans="1:27" ht="38.25" customHeight="1">
      <c r="A58" s="28"/>
      <c r="B58" s="145">
        <f t="shared" si="0"/>
        <v>19</v>
      </c>
      <c r="C58" s="209"/>
      <c r="D58" s="210"/>
      <c r="E58" s="210"/>
      <c r="F58" s="210"/>
      <c r="G58" s="210"/>
      <c r="H58" s="210"/>
      <c r="I58" s="210"/>
      <c r="J58" s="210"/>
      <c r="K58" s="210"/>
      <c r="L58" s="211"/>
      <c r="M58" s="221"/>
      <c r="N58" s="221"/>
      <c r="O58" s="221"/>
      <c r="P58" s="221"/>
      <c r="Q58" s="221"/>
      <c r="R58" s="221"/>
      <c r="S58" s="221"/>
      <c r="T58" s="221"/>
      <c r="U58" s="221"/>
      <c r="V58" s="221"/>
      <c r="W58" s="162"/>
      <c r="X58" s="164"/>
      <c r="Y58" s="170"/>
      <c r="Z58" s="169" t="str">
        <f>IFERROR(VLOOKUP(Y58, 【参考】数式用!$A$3:$B$48, 2, FALSE), "")</f>
        <v/>
      </c>
      <c r="AA58" s="39"/>
    </row>
    <row r="59" spans="1:27" ht="38.25" customHeight="1">
      <c r="A59" s="28"/>
      <c r="B59" s="145">
        <f t="shared" si="0"/>
        <v>20</v>
      </c>
      <c r="C59" s="209"/>
      <c r="D59" s="210"/>
      <c r="E59" s="210"/>
      <c r="F59" s="210"/>
      <c r="G59" s="210"/>
      <c r="H59" s="210"/>
      <c r="I59" s="210"/>
      <c r="J59" s="210"/>
      <c r="K59" s="210"/>
      <c r="L59" s="211"/>
      <c r="M59" s="221"/>
      <c r="N59" s="221"/>
      <c r="O59" s="221"/>
      <c r="P59" s="221"/>
      <c r="Q59" s="221"/>
      <c r="R59" s="221"/>
      <c r="S59" s="221"/>
      <c r="T59" s="221"/>
      <c r="U59" s="221"/>
      <c r="V59" s="221"/>
      <c r="W59" s="162"/>
      <c r="X59" s="164"/>
      <c r="Y59" s="170"/>
      <c r="Z59" s="169" t="str">
        <f>IFERROR(VLOOKUP(Y59, 【参考】数式用!$A$3:$B$48, 2, FALSE), "")</f>
        <v/>
      </c>
      <c r="AA59" s="39"/>
    </row>
    <row r="60" spans="1:27" ht="38.25" customHeight="1">
      <c r="A60" s="28"/>
      <c r="B60" s="145">
        <f t="shared" si="0"/>
        <v>21</v>
      </c>
      <c r="C60" s="209"/>
      <c r="D60" s="210"/>
      <c r="E60" s="210"/>
      <c r="F60" s="210"/>
      <c r="G60" s="210"/>
      <c r="H60" s="210"/>
      <c r="I60" s="210"/>
      <c r="J60" s="210"/>
      <c r="K60" s="210"/>
      <c r="L60" s="211"/>
      <c r="M60" s="221"/>
      <c r="N60" s="221"/>
      <c r="O60" s="221"/>
      <c r="P60" s="221"/>
      <c r="Q60" s="221"/>
      <c r="R60" s="221"/>
      <c r="S60" s="221"/>
      <c r="T60" s="221"/>
      <c r="U60" s="221"/>
      <c r="V60" s="221"/>
      <c r="W60" s="162"/>
      <c r="X60" s="164"/>
      <c r="Y60" s="170"/>
      <c r="Z60" s="169" t="str">
        <f>IFERROR(VLOOKUP(Y60, 【参考】数式用!$A$3:$B$48, 2, FALSE), "")</f>
        <v/>
      </c>
      <c r="AA60" s="39"/>
    </row>
    <row r="61" spans="1:27" ht="38.25" customHeight="1">
      <c r="A61" s="28"/>
      <c r="B61" s="145">
        <f t="shared" si="0"/>
        <v>22</v>
      </c>
      <c r="C61" s="209"/>
      <c r="D61" s="210"/>
      <c r="E61" s="210"/>
      <c r="F61" s="210"/>
      <c r="G61" s="210"/>
      <c r="H61" s="210"/>
      <c r="I61" s="210"/>
      <c r="J61" s="210"/>
      <c r="K61" s="210"/>
      <c r="L61" s="211"/>
      <c r="M61" s="221"/>
      <c r="N61" s="221"/>
      <c r="O61" s="221"/>
      <c r="P61" s="221"/>
      <c r="Q61" s="221"/>
      <c r="R61" s="221"/>
      <c r="S61" s="221"/>
      <c r="T61" s="221"/>
      <c r="U61" s="221"/>
      <c r="V61" s="221"/>
      <c r="W61" s="162"/>
      <c r="X61" s="164"/>
      <c r="Y61" s="170"/>
      <c r="Z61" s="169" t="str">
        <f>IFERROR(VLOOKUP(Y61, 【参考】数式用!$A$3:$B$48, 2, FALSE), "")</f>
        <v/>
      </c>
      <c r="AA61" s="39"/>
    </row>
    <row r="62" spans="1:27" ht="38.25" customHeight="1">
      <c r="A62" s="28"/>
      <c r="B62" s="145">
        <f t="shared" si="0"/>
        <v>23</v>
      </c>
      <c r="C62" s="209"/>
      <c r="D62" s="210"/>
      <c r="E62" s="210"/>
      <c r="F62" s="210"/>
      <c r="G62" s="210"/>
      <c r="H62" s="210"/>
      <c r="I62" s="210"/>
      <c r="J62" s="210"/>
      <c r="K62" s="210"/>
      <c r="L62" s="211"/>
      <c r="M62" s="221"/>
      <c r="N62" s="221"/>
      <c r="O62" s="221"/>
      <c r="P62" s="221"/>
      <c r="Q62" s="221"/>
      <c r="R62" s="221"/>
      <c r="S62" s="221"/>
      <c r="T62" s="221"/>
      <c r="U62" s="221"/>
      <c r="V62" s="221"/>
      <c r="W62" s="162"/>
      <c r="X62" s="164"/>
      <c r="Y62" s="170"/>
      <c r="Z62" s="169" t="str">
        <f>IFERROR(VLOOKUP(Y62, 【参考】数式用!$A$3:$B$48, 2, FALSE), "")</f>
        <v/>
      </c>
      <c r="AA62" s="39"/>
    </row>
    <row r="63" spans="1:27" ht="38.25" customHeight="1">
      <c r="A63" s="28"/>
      <c r="B63" s="145">
        <f t="shared" si="0"/>
        <v>24</v>
      </c>
      <c r="C63" s="209"/>
      <c r="D63" s="210"/>
      <c r="E63" s="210"/>
      <c r="F63" s="210"/>
      <c r="G63" s="210"/>
      <c r="H63" s="210"/>
      <c r="I63" s="210"/>
      <c r="J63" s="210"/>
      <c r="K63" s="210"/>
      <c r="L63" s="211"/>
      <c r="M63" s="221"/>
      <c r="N63" s="221"/>
      <c r="O63" s="221"/>
      <c r="P63" s="221"/>
      <c r="Q63" s="221"/>
      <c r="R63" s="221"/>
      <c r="S63" s="221"/>
      <c r="T63" s="221"/>
      <c r="U63" s="221"/>
      <c r="V63" s="221"/>
      <c r="W63" s="162"/>
      <c r="X63" s="164"/>
      <c r="Y63" s="170"/>
      <c r="Z63" s="169" t="str">
        <f>IFERROR(VLOOKUP(Y63, 【参考】数式用!$A$3:$B$48, 2, FALSE), "")</f>
        <v/>
      </c>
      <c r="AA63" s="39"/>
    </row>
    <row r="64" spans="1:27" ht="38.25" customHeight="1">
      <c r="A64" s="28"/>
      <c r="B64" s="145">
        <f t="shared" si="0"/>
        <v>25</v>
      </c>
      <c r="C64" s="209"/>
      <c r="D64" s="210"/>
      <c r="E64" s="210"/>
      <c r="F64" s="210"/>
      <c r="G64" s="210"/>
      <c r="H64" s="210"/>
      <c r="I64" s="210"/>
      <c r="J64" s="210"/>
      <c r="K64" s="210"/>
      <c r="L64" s="211"/>
      <c r="M64" s="221"/>
      <c r="N64" s="221"/>
      <c r="O64" s="221"/>
      <c r="P64" s="221"/>
      <c r="Q64" s="221"/>
      <c r="R64" s="221"/>
      <c r="S64" s="221"/>
      <c r="T64" s="221"/>
      <c r="U64" s="221"/>
      <c r="V64" s="221"/>
      <c r="W64" s="162"/>
      <c r="X64" s="164"/>
      <c r="Y64" s="170"/>
      <c r="Z64" s="169" t="str">
        <f>IFERROR(VLOOKUP(Y64, 【参考】数式用!$A$3:$B$48, 2, FALSE), "")</f>
        <v/>
      </c>
      <c r="AA64" s="39"/>
    </row>
    <row r="65" spans="1:27" ht="38.25" customHeight="1">
      <c r="A65" s="28"/>
      <c r="B65" s="145">
        <f t="shared" si="0"/>
        <v>26</v>
      </c>
      <c r="C65" s="209"/>
      <c r="D65" s="210"/>
      <c r="E65" s="210"/>
      <c r="F65" s="210"/>
      <c r="G65" s="210"/>
      <c r="H65" s="210"/>
      <c r="I65" s="210"/>
      <c r="J65" s="210"/>
      <c r="K65" s="210"/>
      <c r="L65" s="211"/>
      <c r="M65" s="221"/>
      <c r="N65" s="221"/>
      <c r="O65" s="221"/>
      <c r="P65" s="221"/>
      <c r="Q65" s="221"/>
      <c r="R65" s="221"/>
      <c r="S65" s="221"/>
      <c r="T65" s="221"/>
      <c r="U65" s="221"/>
      <c r="V65" s="221"/>
      <c r="W65" s="162"/>
      <c r="X65" s="164"/>
      <c r="Y65" s="170"/>
      <c r="Z65" s="169" t="str">
        <f>IFERROR(VLOOKUP(Y65, 【参考】数式用!$A$3:$B$48, 2, FALSE), "")</f>
        <v/>
      </c>
      <c r="AA65" s="39"/>
    </row>
    <row r="66" spans="1:27" ht="38.25" customHeight="1">
      <c r="A66" s="28"/>
      <c r="B66" s="145">
        <f t="shared" si="0"/>
        <v>27</v>
      </c>
      <c r="C66" s="209"/>
      <c r="D66" s="210"/>
      <c r="E66" s="210"/>
      <c r="F66" s="210"/>
      <c r="G66" s="210"/>
      <c r="H66" s="210"/>
      <c r="I66" s="210"/>
      <c r="J66" s="210"/>
      <c r="K66" s="210"/>
      <c r="L66" s="211"/>
      <c r="M66" s="221"/>
      <c r="N66" s="221"/>
      <c r="O66" s="221"/>
      <c r="P66" s="221"/>
      <c r="Q66" s="221"/>
      <c r="R66" s="221"/>
      <c r="S66" s="221"/>
      <c r="T66" s="221"/>
      <c r="U66" s="221"/>
      <c r="V66" s="221"/>
      <c r="W66" s="162"/>
      <c r="X66" s="164"/>
      <c r="Y66" s="170"/>
      <c r="Z66" s="169" t="str">
        <f>IFERROR(VLOOKUP(Y66, 【参考】数式用!$A$3:$B$48, 2, FALSE), "")</f>
        <v/>
      </c>
      <c r="AA66" s="39"/>
    </row>
    <row r="67" spans="1:27" ht="38.25" customHeight="1">
      <c r="A67" s="28"/>
      <c r="B67" s="145">
        <f t="shared" si="0"/>
        <v>28</v>
      </c>
      <c r="C67" s="209"/>
      <c r="D67" s="210"/>
      <c r="E67" s="210"/>
      <c r="F67" s="210"/>
      <c r="G67" s="210"/>
      <c r="H67" s="210"/>
      <c r="I67" s="210"/>
      <c r="J67" s="210"/>
      <c r="K67" s="210"/>
      <c r="L67" s="211"/>
      <c r="M67" s="221"/>
      <c r="N67" s="221"/>
      <c r="O67" s="221"/>
      <c r="P67" s="221"/>
      <c r="Q67" s="221"/>
      <c r="R67" s="221"/>
      <c r="S67" s="221"/>
      <c r="T67" s="221"/>
      <c r="U67" s="221"/>
      <c r="V67" s="221"/>
      <c r="W67" s="162"/>
      <c r="X67" s="164"/>
      <c r="Y67" s="170"/>
      <c r="Z67" s="169" t="str">
        <f>IFERROR(VLOOKUP(Y67, 【参考】数式用!$A$3:$B$48, 2, FALSE), "")</f>
        <v/>
      </c>
      <c r="AA67" s="39"/>
    </row>
    <row r="68" spans="1:27" ht="38.25" customHeight="1">
      <c r="A68" s="28"/>
      <c r="B68" s="145">
        <f t="shared" si="0"/>
        <v>29</v>
      </c>
      <c r="C68" s="209"/>
      <c r="D68" s="210"/>
      <c r="E68" s="210"/>
      <c r="F68" s="210"/>
      <c r="G68" s="210"/>
      <c r="H68" s="210"/>
      <c r="I68" s="210"/>
      <c r="J68" s="210"/>
      <c r="K68" s="210"/>
      <c r="L68" s="211"/>
      <c r="M68" s="221"/>
      <c r="N68" s="221"/>
      <c r="O68" s="221"/>
      <c r="P68" s="221"/>
      <c r="Q68" s="221"/>
      <c r="R68" s="221"/>
      <c r="S68" s="221"/>
      <c r="T68" s="221"/>
      <c r="U68" s="221"/>
      <c r="V68" s="221"/>
      <c r="W68" s="162"/>
      <c r="X68" s="164"/>
      <c r="Y68" s="170"/>
      <c r="Z68" s="169" t="str">
        <f>IFERROR(VLOOKUP(Y68, 【参考】数式用!$A$3:$B$48, 2, FALSE), "")</f>
        <v/>
      </c>
      <c r="AA68" s="39"/>
    </row>
    <row r="69" spans="1:27" ht="38.25" customHeight="1">
      <c r="A69" s="28"/>
      <c r="B69" s="145">
        <f t="shared" si="0"/>
        <v>30</v>
      </c>
      <c r="C69" s="209"/>
      <c r="D69" s="210"/>
      <c r="E69" s="210"/>
      <c r="F69" s="210"/>
      <c r="G69" s="210"/>
      <c r="H69" s="210"/>
      <c r="I69" s="210"/>
      <c r="J69" s="210"/>
      <c r="K69" s="210"/>
      <c r="L69" s="211"/>
      <c r="M69" s="221"/>
      <c r="N69" s="221"/>
      <c r="O69" s="221"/>
      <c r="P69" s="221"/>
      <c r="Q69" s="221"/>
      <c r="R69" s="221"/>
      <c r="S69" s="221"/>
      <c r="T69" s="221"/>
      <c r="U69" s="221"/>
      <c r="V69" s="221"/>
      <c r="W69" s="162"/>
      <c r="X69" s="164"/>
      <c r="Y69" s="170"/>
      <c r="Z69" s="169" t="str">
        <f>IFERROR(VLOOKUP(Y69, 【参考】数式用!$A$3:$B$48, 2, FALSE), "")</f>
        <v/>
      </c>
      <c r="AA69" s="39"/>
    </row>
    <row r="70" spans="1:27" ht="38.25" customHeight="1">
      <c r="A70" s="28"/>
      <c r="B70" s="145">
        <f t="shared" si="0"/>
        <v>31</v>
      </c>
      <c r="C70" s="209"/>
      <c r="D70" s="210"/>
      <c r="E70" s="210"/>
      <c r="F70" s="210"/>
      <c r="G70" s="210"/>
      <c r="H70" s="210"/>
      <c r="I70" s="210"/>
      <c r="J70" s="210"/>
      <c r="K70" s="210"/>
      <c r="L70" s="211"/>
      <c r="M70" s="221"/>
      <c r="N70" s="221"/>
      <c r="O70" s="221"/>
      <c r="P70" s="221"/>
      <c r="Q70" s="221"/>
      <c r="R70" s="221"/>
      <c r="S70" s="221"/>
      <c r="T70" s="221"/>
      <c r="U70" s="221"/>
      <c r="V70" s="221"/>
      <c r="W70" s="162"/>
      <c r="X70" s="164"/>
      <c r="Y70" s="170"/>
      <c r="Z70" s="169" t="str">
        <f>IFERROR(VLOOKUP(Y70, 【参考】数式用!$A$3:$B$48, 2, FALSE), "")</f>
        <v/>
      </c>
      <c r="AA70" s="39"/>
    </row>
    <row r="71" spans="1:27" ht="38.25" customHeight="1">
      <c r="A71" s="28"/>
      <c r="B71" s="145">
        <f t="shared" si="0"/>
        <v>32</v>
      </c>
      <c r="C71" s="209"/>
      <c r="D71" s="210"/>
      <c r="E71" s="210"/>
      <c r="F71" s="210"/>
      <c r="G71" s="210"/>
      <c r="H71" s="210"/>
      <c r="I71" s="210"/>
      <c r="J71" s="210"/>
      <c r="K71" s="210"/>
      <c r="L71" s="211"/>
      <c r="M71" s="221"/>
      <c r="N71" s="221"/>
      <c r="O71" s="221"/>
      <c r="P71" s="221"/>
      <c r="Q71" s="221"/>
      <c r="R71" s="221"/>
      <c r="S71" s="221"/>
      <c r="T71" s="221"/>
      <c r="U71" s="221"/>
      <c r="V71" s="221"/>
      <c r="W71" s="162"/>
      <c r="X71" s="164"/>
      <c r="Y71" s="170"/>
      <c r="Z71" s="169" t="str">
        <f>IFERROR(VLOOKUP(Y71, 【参考】数式用!$A$3:$B$48, 2, FALSE), "")</f>
        <v/>
      </c>
      <c r="AA71" s="39"/>
    </row>
    <row r="72" spans="1:27" ht="38.25" customHeight="1">
      <c r="A72" s="28"/>
      <c r="B72" s="145">
        <f t="shared" si="0"/>
        <v>33</v>
      </c>
      <c r="C72" s="209"/>
      <c r="D72" s="210"/>
      <c r="E72" s="210"/>
      <c r="F72" s="210"/>
      <c r="G72" s="210"/>
      <c r="H72" s="210"/>
      <c r="I72" s="210"/>
      <c r="J72" s="210"/>
      <c r="K72" s="210"/>
      <c r="L72" s="211"/>
      <c r="M72" s="221"/>
      <c r="N72" s="221"/>
      <c r="O72" s="221"/>
      <c r="P72" s="221"/>
      <c r="Q72" s="221"/>
      <c r="R72" s="221"/>
      <c r="S72" s="221"/>
      <c r="T72" s="221"/>
      <c r="U72" s="221"/>
      <c r="V72" s="221"/>
      <c r="W72" s="162"/>
      <c r="X72" s="164"/>
      <c r="Y72" s="170"/>
      <c r="Z72" s="169" t="str">
        <f>IFERROR(VLOOKUP(Y72, 【参考】数式用!$A$3:$B$48, 2, FALSE), "")</f>
        <v/>
      </c>
      <c r="AA72" s="39"/>
    </row>
    <row r="73" spans="1:27" ht="38.25" customHeight="1">
      <c r="A73" s="28"/>
      <c r="B73" s="145">
        <f t="shared" si="0"/>
        <v>34</v>
      </c>
      <c r="C73" s="209"/>
      <c r="D73" s="210"/>
      <c r="E73" s="210"/>
      <c r="F73" s="210"/>
      <c r="G73" s="210"/>
      <c r="H73" s="210"/>
      <c r="I73" s="210"/>
      <c r="J73" s="210"/>
      <c r="K73" s="210"/>
      <c r="L73" s="211"/>
      <c r="M73" s="221"/>
      <c r="N73" s="221"/>
      <c r="O73" s="221"/>
      <c r="P73" s="221"/>
      <c r="Q73" s="221"/>
      <c r="R73" s="221"/>
      <c r="S73" s="221"/>
      <c r="T73" s="221"/>
      <c r="U73" s="221"/>
      <c r="V73" s="221"/>
      <c r="W73" s="162"/>
      <c r="X73" s="164"/>
      <c r="Y73" s="170"/>
      <c r="Z73" s="169" t="str">
        <f>IFERROR(VLOOKUP(Y73, 【参考】数式用!$A$3:$B$48, 2, FALSE), "")</f>
        <v/>
      </c>
      <c r="AA73" s="39"/>
    </row>
    <row r="74" spans="1:27" ht="38.25" customHeight="1">
      <c r="A74" s="28"/>
      <c r="B74" s="145">
        <f t="shared" si="0"/>
        <v>35</v>
      </c>
      <c r="C74" s="209"/>
      <c r="D74" s="210"/>
      <c r="E74" s="210"/>
      <c r="F74" s="210"/>
      <c r="G74" s="210"/>
      <c r="H74" s="210"/>
      <c r="I74" s="210"/>
      <c r="J74" s="210"/>
      <c r="K74" s="210"/>
      <c r="L74" s="211"/>
      <c r="M74" s="221"/>
      <c r="N74" s="221"/>
      <c r="O74" s="221"/>
      <c r="P74" s="221"/>
      <c r="Q74" s="221"/>
      <c r="R74" s="221"/>
      <c r="S74" s="221"/>
      <c r="T74" s="221"/>
      <c r="U74" s="221"/>
      <c r="V74" s="221"/>
      <c r="W74" s="162"/>
      <c r="X74" s="164"/>
      <c r="Y74" s="170"/>
      <c r="Z74" s="169" t="str">
        <f>IFERROR(VLOOKUP(Y74, 【参考】数式用!$A$3:$B$48, 2, FALSE), "")</f>
        <v/>
      </c>
      <c r="AA74" s="39"/>
    </row>
    <row r="75" spans="1:27" ht="38.25" customHeight="1">
      <c r="A75" s="28"/>
      <c r="B75" s="145">
        <f t="shared" si="0"/>
        <v>36</v>
      </c>
      <c r="C75" s="209"/>
      <c r="D75" s="210"/>
      <c r="E75" s="210"/>
      <c r="F75" s="210"/>
      <c r="G75" s="210"/>
      <c r="H75" s="210"/>
      <c r="I75" s="210"/>
      <c r="J75" s="210"/>
      <c r="K75" s="210"/>
      <c r="L75" s="211"/>
      <c r="M75" s="221"/>
      <c r="N75" s="221"/>
      <c r="O75" s="221"/>
      <c r="P75" s="221"/>
      <c r="Q75" s="221"/>
      <c r="R75" s="221"/>
      <c r="S75" s="221"/>
      <c r="T75" s="221"/>
      <c r="U75" s="221"/>
      <c r="V75" s="221"/>
      <c r="W75" s="162"/>
      <c r="X75" s="164"/>
      <c r="Y75" s="170"/>
      <c r="Z75" s="169" t="str">
        <f>IFERROR(VLOOKUP(Y75, 【参考】数式用!$A$3:$B$48, 2, FALSE), "")</f>
        <v/>
      </c>
      <c r="AA75" s="39"/>
    </row>
    <row r="76" spans="1:27" ht="38.25" customHeight="1">
      <c r="A76" s="28"/>
      <c r="B76" s="145">
        <f t="shared" si="0"/>
        <v>37</v>
      </c>
      <c r="C76" s="209"/>
      <c r="D76" s="210"/>
      <c r="E76" s="210"/>
      <c r="F76" s="210"/>
      <c r="G76" s="210"/>
      <c r="H76" s="210"/>
      <c r="I76" s="210"/>
      <c r="J76" s="210"/>
      <c r="K76" s="210"/>
      <c r="L76" s="211"/>
      <c r="M76" s="221"/>
      <c r="N76" s="221"/>
      <c r="O76" s="221"/>
      <c r="P76" s="221"/>
      <c r="Q76" s="221"/>
      <c r="R76" s="221"/>
      <c r="S76" s="221"/>
      <c r="T76" s="221"/>
      <c r="U76" s="221"/>
      <c r="V76" s="221"/>
      <c r="W76" s="162"/>
      <c r="X76" s="164"/>
      <c r="Y76" s="170"/>
      <c r="Z76" s="169" t="str">
        <f>IFERROR(VLOOKUP(Y76, 【参考】数式用!$A$3:$B$48, 2, FALSE), "")</f>
        <v/>
      </c>
      <c r="AA76" s="39"/>
    </row>
    <row r="77" spans="1:27" ht="38.25" customHeight="1">
      <c r="A77" s="28"/>
      <c r="B77" s="145">
        <f t="shared" si="0"/>
        <v>38</v>
      </c>
      <c r="C77" s="209"/>
      <c r="D77" s="210"/>
      <c r="E77" s="210"/>
      <c r="F77" s="210"/>
      <c r="G77" s="210"/>
      <c r="H77" s="210"/>
      <c r="I77" s="210"/>
      <c r="J77" s="210"/>
      <c r="K77" s="210"/>
      <c r="L77" s="211"/>
      <c r="M77" s="221"/>
      <c r="N77" s="221"/>
      <c r="O77" s="221"/>
      <c r="P77" s="221"/>
      <c r="Q77" s="221"/>
      <c r="R77" s="221"/>
      <c r="S77" s="221"/>
      <c r="T77" s="221"/>
      <c r="U77" s="221"/>
      <c r="V77" s="221"/>
      <c r="W77" s="162"/>
      <c r="X77" s="164"/>
      <c r="Y77" s="170"/>
      <c r="Z77" s="169" t="str">
        <f>IFERROR(VLOOKUP(Y77, 【参考】数式用!$A$3:$B$48, 2, FALSE), "")</f>
        <v/>
      </c>
      <c r="AA77" s="39"/>
    </row>
    <row r="78" spans="1:27" ht="38.25" customHeight="1">
      <c r="A78" s="28"/>
      <c r="B78" s="145">
        <f t="shared" si="0"/>
        <v>39</v>
      </c>
      <c r="C78" s="209"/>
      <c r="D78" s="210"/>
      <c r="E78" s="210"/>
      <c r="F78" s="210"/>
      <c r="G78" s="210"/>
      <c r="H78" s="210"/>
      <c r="I78" s="210"/>
      <c r="J78" s="210"/>
      <c r="K78" s="210"/>
      <c r="L78" s="211"/>
      <c r="M78" s="221"/>
      <c r="N78" s="221"/>
      <c r="O78" s="221"/>
      <c r="P78" s="221"/>
      <c r="Q78" s="221"/>
      <c r="R78" s="221"/>
      <c r="S78" s="221"/>
      <c r="T78" s="221"/>
      <c r="U78" s="221"/>
      <c r="V78" s="221"/>
      <c r="W78" s="162"/>
      <c r="X78" s="164"/>
      <c r="Y78" s="170"/>
      <c r="Z78" s="169" t="str">
        <f>IFERROR(VLOOKUP(Y78, 【参考】数式用!$A$3:$B$48, 2, FALSE), "")</f>
        <v/>
      </c>
      <c r="AA78" s="39"/>
    </row>
    <row r="79" spans="1:27" ht="38.25" customHeight="1">
      <c r="A79" s="28"/>
      <c r="B79" s="145">
        <f t="shared" si="0"/>
        <v>40</v>
      </c>
      <c r="C79" s="209"/>
      <c r="D79" s="210"/>
      <c r="E79" s="210"/>
      <c r="F79" s="210"/>
      <c r="G79" s="210"/>
      <c r="H79" s="210"/>
      <c r="I79" s="210"/>
      <c r="J79" s="210"/>
      <c r="K79" s="210"/>
      <c r="L79" s="211"/>
      <c r="M79" s="221"/>
      <c r="N79" s="221"/>
      <c r="O79" s="221"/>
      <c r="P79" s="221"/>
      <c r="Q79" s="221"/>
      <c r="R79" s="221"/>
      <c r="S79" s="221"/>
      <c r="T79" s="221"/>
      <c r="U79" s="221"/>
      <c r="V79" s="221"/>
      <c r="W79" s="162"/>
      <c r="X79" s="164"/>
      <c r="Y79" s="170"/>
      <c r="Z79" s="169" t="str">
        <f>IFERROR(VLOOKUP(Y79, 【参考】数式用!$A$3:$B$48, 2, FALSE), "")</f>
        <v/>
      </c>
      <c r="AA79" s="39"/>
    </row>
    <row r="80" spans="1:27" ht="38.25" customHeight="1">
      <c r="A80" s="28"/>
      <c r="B80" s="145">
        <f t="shared" si="0"/>
        <v>41</v>
      </c>
      <c r="C80" s="209"/>
      <c r="D80" s="210"/>
      <c r="E80" s="210"/>
      <c r="F80" s="210"/>
      <c r="G80" s="210"/>
      <c r="H80" s="210"/>
      <c r="I80" s="210"/>
      <c r="J80" s="210"/>
      <c r="K80" s="210"/>
      <c r="L80" s="211"/>
      <c r="M80" s="221"/>
      <c r="N80" s="221"/>
      <c r="O80" s="221"/>
      <c r="P80" s="221"/>
      <c r="Q80" s="221"/>
      <c r="R80" s="221"/>
      <c r="S80" s="221"/>
      <c r="T80" s="221"/>
      <c r="U80" s="221"/>
      <c r="V80" s="221"/>
      <c r="W80" s="162"/>
      <c r="X80" s="164"/>
      <c r="Y80" s="170"/>
      <c r="Z80" s="169" t="str">
        <f>IFERROR(VLOOKUP(Y80, 【参考】数式用!$A$3:$B$48, 2, FALSE), "")</f>
        <v/>
      </c>
      <c r="AA80" s="39"/>
    </row>
    <row r="81" spans="1:27" ht="38.25" customHeight="1">
      <c r="A81" s="28"/>
      <c r="B81" s="145">
        <f t="shared" si="0"/>
        <v>42</v>
      </c>
      <c r="C81" s="209"/>
      <c r="D81" s="210"/>
      <c r="E81" s="210"/>
      <c r="F81" s="210"/>
      <c r="G81" s="210"/>
      <c r="H81" s="210"/>
      <c r="I81" s="210"/>
      <c r="J81" s="210"/>
      <c r="K81" s="210"/>
      <c r="L81" s="211"/>
      <c r="M81" s="221"/>
      <c r="N81" s="221"/>
      <c r="O81" s="221"/>
      <c r="P81" s="221"/>
      <c r="Q81" s="221"/>
      <c r="R81" s="221"/>
      <c r="S81" s="221"/>
      <c r="T81" s="221"/>
      <c r="U81" s="221"/>
      <c r="V81" s="221"/>
      <c r="W81" s="162"/>
      <c r="X81" s="164"/>
      <c r="Y81" s="170"/>
      <c r="Z81" s="169" t="str">
        <f>IFERROR(VLOOKUP(Y81, 【参考】数式用!$A$3:$B$48, 2, FALSE), "")</f>
        <v/>
      </c>
      <c r="AA81" s="39"/>
    </row>
    <row r="82" spans="1:27" ht="38.25" customHeight="1">
      <c r="A82" s="28"/>
      <c r="B82" s="145">
        <f t="shared" si="0"/>
        <v>43</v>
      </c>
      <c r="C82" s="209"/>
      <c r="D82" s="210"/>
      <c r="E82" s="210"/>
      <c r="F82" s="210"/>
      <c r="G82" s="210"/>
      <c r="H82" s="210"/>
      <c r="I82" s="210"/>
      <c r="J82" s="210"/>
      <c r="K82" s="210"/>
      <c r="L82" s="211"/>
      <c r="M82" s="221"/>
      <c r="N82" s="221"/>
      <c r="O82" s="221"/>
      <c r="P82" s="221"/>
      <c r="Q82" s="221"/>
      <c r="R82" s="221"/>
      <c r="S82" s="221"/>
      <c r="T82" s="221"/>
      <c r="U82" s="221"/>
      <c r="V82" s="221"/>
      <c r="W82" s="162"/>
      <c r="X82" s="164"/>
      <c r="Y82" s="170"/>
      <c r="Z82" s="169" t="str">
        <f>IFERROR(VLOOKUP(Y82, 【参考】数式用!$A$3:$B$48, 2, FALSE), "")</f>
        <v/>
      </c>
      <c r="AA82" s="39"/>
    </row>
    <row r="83" spans="1:27" ht="38.25" customHeight="1">
      <c r="A83" s="28"/>
      <c r="B83" s="145">
        <f t="shared" si="0"/>
        <v>44</v>
      </c>
      <c r="C83" s="209"/>
      <c r="D83" s="210"/>
      <c r="E83" s="210"/>
      <c r="F83" s="210"/>
      <c r="G83" s="210"/>
      <c r="H83" s="210"/>
      <c r="I83" s="210"/>
      <c r="J83" s="210"/>
      <c r="K83" s="210"/>
      <c r="L83" s="211"/>
      <c r="M83" s="221"/>
      <c r="N83" s="221"/>
      <c r="O83" s="221"/>
      <c r="P83" s="221"/>
      <c r="Q83" s="221"/>
      <c r="R83" s="221"/>
      <c r="S83" s="221"/>
      <c r="T83" s="221"/>
      <c r="U83" s="221"/>
      <c r="V83" s="221"/>
      <c r="W83" s="162"/>
      <c r="X83" s="164"/>
      <c r="Y83" s="170"/>
      <c r="Z83" s="169" t="str">
        <f>IFERROR(VLOOKUP(Y83, 【参考】数式用!$A$3:$B$48, 2, FALSE), "")</f>
        <v/>
      </c>
      <c r="AA83" s="39"/>
    </row>
    <row r="84" spans="1:27" ht="38.25" customHeight="1">
      <c r="A84" s="28"/>
      <c r="B84" s="145">
        <f t="shared" si="0"/>
        <v>45</v>
      </c>
      <c r="C84" s="209"/>
      <c r="D84" s="210"/>
      <c r="E84" s="210"/>
      <c r="F84" s="210"/>
      <c r="G84" s="210"/>
      <c r="H84" s="210"/>
      <c r="I84" s="210"/>
      <c r="J84" s="210"/>
      <c r="K84" s="210"/>
      <c r="L84" s="211"/>
      <c r="M84" s="221"/>
      <c r="N84" s="221"/>
      <c r="O84" s="221"/>
      <c r="P84" s="221"/>
      <c r="Q84" s="221"/>
      <c r="R84" s="221"/>
      <c r="S84" s="221"/>
      <c r="T84" s="221"/>
      <c r="U84" s="221"/>
      <c r="V84" s="221"/>
      <c r="W84" s="162"/>
      <c r="X84" s="164"/>
      <c r="Y84" s="170"/>
      <c r="Z84" s="169" t="str">
        <f>IFERROR(VLOOKUP(Y84, 【参考】数式用!$A$3:$B$48, 2, FALSE), "")</f>
        <v/>
      </c>
      <c r="AA84" s="39"/>
    </row>
    <row r="85" spans="1:27" ht="38.25" customHeight="1">
      <c r="A85" s="28"/>
      <c r="B85" s="145">
        <f t="shared" si="0"/>
        <v>46</v>
      </c>
      <c r="C85" s="209"/>
      <c r="D85" s="210"/>
      <c r="E85" s="210"/>
      <c r="F85" s="210"/>
      <c r="G85" s="210"/>
      <c r="H85" s="210"/>
      <c r="I85" s="210"/>
      <c r="J85" s="210"/>
      <c r="K85" s="210"/>
      <c r="L85" s="211"/>
      <c r="M85" s="221"/>
      <c r="N85" s="221"/>
      <c r="O85" s="221"/>
      <c r="P85" s="221"/>
      <c r="Q85" s="221"/>
      <c r="R85" s="221"/>
      <c r="S85" s="221"/>
      <c r="T85" s="221"/>
      <c r="U85" s="221"/>
      <c r="V85" s="221"/>
      <c r="W85" s="162"/>
      <c r="X85" s="164"/>
      <c r="Y85" s="170"/>
      <c r="Z85" s="169" t="str">
        <f>IFERROR(VLOOKUP(Y85, 【参考】数式用!$A$3:$B$48, 2, FALSE), "")</f>
        <v/>
      </c>
      <c r="AA85" s="39"/>
    </row>
    <row r="86" spans="1:27" ht="38.25" customHeight="1">
      <c r="A86" s="28"/>
      <c r="B86" s="145">
        <f t="shared" si="0"/>
        <v>47</v>
      </c>
      <c r="C86" s="209"/>
      <c r="D86" s="210"/>
      <c r="E86" s="210"/>
      <c r="F86" s="210"/>
      <c r="G86" s="210"/>
      <c r="H86" s="210"/>
      <c r="I86" s="210"/>
      <c r="J86" s="210"/>
      <c r="K86" s="210"/>
      <c r="L86" s="211"/>
      <c r="M86" s="221"/>
      <c r="N86" s="221"/>
      <c r="O86" s="221"/>
      <c r="P86" s="221"/>
      <c r="Q86" s="221"/>
      <c r="R86" s="221"/>
      <c r="S86" s="221"/>
      <c r="T86" s="221"/>
      <c r="U86" s="221"/>
      <c r="V86" s="221"/>
      <c r="W86" s="162"/>
      <c r="X86" s="164"/>
      <c r="Y86" s="170"/>
      <c r="Z86" s="169" t="str">
        <f>IFERROR(VLOOKUP(Y86, 【参考】数式用!$A$3:$B$48, 2, FALSE), "")</f>
        <v/>
      </c>
      <c r="AA86" s="39"/>
    </row>
    <row r="87" spans="1:27" ht="38.25" customHeight="1">
      <c r="A87" s="28"/>
      <c r="B87" s="145">
        <f t="shared" si="0"/>
        <v>48</v>
      </c>
      <c r="C87" s="209"/>
      <c r="D87" s="210"/>
      <c r="E87" s="210"/>
      <c r="F87" s="210"/>
      <c r="G87" s="210"/>
      <c r="H87" s="210"/>
      <c r="I87" s="210"/>
      <c r="J87" s="210"/>
      <c r="K87" s="210"/>
      <c r="L87" s="211"/>
      <c r="M87" s="221"/>
      <c r="N87" s="221"/>
      <c r="O87" s="221"/>
      <c r="P87" s="221"/>
      <c r="Q87" s="221"/>
      <c r="R87" s="221"/>
      <c r="S87" s="221"/>
      <c r="T87" s="221"/>
      <c r="U87" s="221"/>
      <c r="V87" s="221"/>
      <c r="W87" s="162"/>
      <c r="X87" s="164"/>
      <c r="Y87" s="170"/>
      <c r="Z87" s="169" t="str">
        <f>IFERROR(VLOOKUP(Y87, 【参考】数式用!$A$3:$B$48, 2, FALSE), "")</f>
        <v/>
      </c>
      <c r="AA87" s="39"/>
    </row>
    <row r="88" spans="1:27" ht="38.25" customHeight="1">
      <c r="A88" s="28"/>
      <c r="B88" s="145">
        <f t="shared" si="0"/>
        <v>49</v>
      </c>
      <c r="C88" s="209"/>
      <c r="D88" s="210"/>
      <c r="E88" s="210"/>
      <c r="F88" s="210"/>
      <c r="G88" s="210"/>
      <c r="H88" s="210"/>
      <c r="I88" s="210"/>
      <c r="J88" s="210"/>
      <c r="K88" s="210"/>
      <c r="L88" s="211"/>
      <c r="M88" s="221"/>
      <c r="N88" s="221"/>
      <c r="O88" s="221"/>
      <c r="P88" s="221"/>
      <c r="Q88" s="221"/>
      <c r="R88" s="221"/>
      <c r="S88" s="221"/>
      <c r="T88" s="221"/>
      <c r="U88" s="221"/>
      <c r="V88" s="221"/>
      <c r="W88" s="162"/>
      <c r="X88" s="164"/>
      <c r="Y88" s="170"/>
      <c r="Z88" s="169" t="str">
        <f>IFERROR(VLOOKUP(Y88, 【参考】数式用!$A$3:$B$48, 2, FALSE), "")</f>
        <v/>
      </c>
      <c r="AA88" s="39"/>
    </row>
    <row r="89" spans="1:27" ht="38.25" customHeight="1">
      <c r="A89" s="28"/>
      <c r="B89" s="145">
        <f t="shared" si="0"/>
        <v>50</v>
      </c>
      <c r="C89" s="209"/>
      <c r="D89" s="210"/>
      <c r="E89" s="210"/>
      <c r="F89" s="210"/>
      <c r="G89" s="210"/>
      <c r="H89" s="210"/>
      <c r="I89" s="210"/>
      <c r="J89" s="210"/>
      <c r="K89" s="210"/>
      <c r="L89" s="211"/>
      <c r="M89" s="221"/>
      <c r="N89" s="221"/>
      <c r="O89" s="221"/>
      <c r="P89" s="221"/>
      <c r="Q89" s="221"/>
      <c r="R89" s="221"/>
      <c r="S89" s="221"/>
      <c r="T89" s="221"/>
      <c r="U89" s="221"/>
      <c r="V89" s="221"/>
      <c r="W89" s="162"/>
      <c r="X89" s="164"/>
      <c r="Y89" s="170"/>
      <c r="Z89" s="169" t="str">
        <f>IFERROR(VLOOKUP(Y89, 【参考】数式用!$A$3:$B$48, 2, FALSE), "")</f>
        <v/>
      </c>
      <c r="AA89" s="39"/>
    </row>
    <row r="90" spans="1:27" ht="38.25" customHeight="1">
      <c r="A90" s="28"/>
      <c r="B90" s="145">
        <f t="shared" si="0"/>
        <v>51</v>
      </c>
      <c r="C90" s="209"/>
      <c r="D90" s="210"/>
      <c r="E90" s="210"/>
      <c r="F90" s="210"/>
      <c r="G90" s="210"/>
      <c r="H90" s="210"/>
      <c r="I90" s="210"/>
      <c r="J90" s="210"/>
      <c r="K90" s="210"/>
      <c r="L90" s="211"/>
      <c r="M90" s="221"/>
      <c r="N90" s="221"/>
      <c r="O90" s="221"/>
      <c r="P90" s="221"/>
      <c r="Q90" s="221"/>
      <c r="R90" s="221"/>
      <c r="S90" s="221"/>
      <c r="T90" s="221"/>
      <c r="U90" s="221"/>
      <c r="V90" s="221"/>
      <c r="W90" s="162"/>
      <c r="X90" s="164"/>
      <c r="Y90" s="170"/>
      <c r="Z90" s="169" t="str">
        <f>IFERROR(VLOOKUP(Y90, 【参考】数式用!$A$3:$B$48, 2, FALSE), "")</f>
        <v/>
      </c>
      <c r="AA90" s="39"/>
    </row>
    <row r="91" spans="1:27" ht="38.25" customHeight="1">
      <c r="A91" s="28"/>
      <c r="B91" s="145">
        <f t="shared" si="0"/>
        <v>52</v>
      </c>
      <c r="C91" s="209"/>
      <c r="D91" s="210"/>
      <c r="E91" s="210"/>
      <c r="F91" s="210"/>
      <c r="G91" s="210"/>
      <c r="H91" s="210"/>
      <c r="I91" s="210"/>
      <c r="J91" s="210"/>
      <c r="K91" s="210"/>
      <c r="L91" s="211"/>
      <c r="M91" s="221"/>
      <c r="N91" s="221"/>
      <c r="O91" s="221"/>
      <c r="P91" s="221"/>
      <c r="Q91" s="221"/>
      <c r="R91" s="221"/>
      <c r="S91" s="221"/>
      <c r="T91" s="221"/>
      <c r="U91" s="221"/>
      <c r="V91" s="221"/>
      <c r="W91" s="162"/>
      <c r="X91" s="164"/>
      <c r="Y91" s="170"/>
      <c r="Z91" s="169" t="str">
        <f>IFERROR(VLOOKUP(Y91, 【参考】数式用!$A$3:$B$48, 2, FALSE), "")</f>
        <v/>
      </c>
      <c r="AA91" s="39"/>
    </row>
    <row r="92" spans="1:27" ht="38.25" customHeight="1">
      <c r="A92" s="28"/>
      <c r="B92" s="145">
        <f t="shared" si="0"/>
        <v>53</v>
      </c>
      <c r="C92" s="209"/>
      <c r="D92" s="210"/>
      <c r="E92" s="210"/>
      <c r="F92" s="210"/>
      <c r="G92" s="210"/>
      <c r="H92" s="210"/>
      <c r="I92" s="210"/>
      <c r="J92" s="210"/>
      <c r="K92" s="210"/>
      <c r="L92" s="211"/>
      <c r="M92" s="221"/>
      <c r="N92" s="221"/>
      <c r="O92" s="221"/>
      <c r="P92" s="221"/>
      <c r="Q92" s="221"/>
      <c r="R92" s="221"/>
      <c r="S92" s="221"/>
      <c r="T92" s="221"/>
      <c r="U92" s="221"/>
      <c r="V92" s="221"/>
      <c r="W92" s="162"/>
      <c r="X92" s="164"/>
      <c r="Y92" s="170"/>
      <c r="Z92" s="169" t="str">
        <f>IFERROR(VLOOKUP(Y92, 【参考】数式用!$A$3:$B$48, 2, FALSE), "")</f>
        <v/>
      </c>
      <c r="AA92" s="39"/>
    </row>
    <row r="93" spans="1:27" ht="38.25" customHeight="1">
      <c r="A93" s="28"/>
      <c r="B93" s="145">
        <f t="shared" si="0"/>
        <v>54</v>
      </c>
      <c r="C93" s="209"/>
      <c r="D93" s="210"/>
      <c r="E93" s="210"/>
      <c r="F93" s="210"/>
      <c r="G93" s="210"/>
      <c r="H93" s="210"/>
      <c r="I93" s="210"/>
      <c r="J93" s="210"/>
      <c r="K93" s="210"/>
      <c r="L93" s="211"/>
      <c r="M93" s="221"/>
      <c r="N93" s="221"/>
      <c r="O93" s="221"/>
      <c r="P93" s="221"/>
      <c r="Q93" s="221"/>
      <c r="R93" s="221"/>
      <c r="S93" s="221"/>
      <c r="T93" s="221"/>
      <c r="U93" s="221"/>
      <c r="V93" s="221"/>
      <c r="W93" s="162"/>
      <c r="X93" s="164"/>
      <c r="Y93" s="170"/>
      <c r="Z93" s="169" t="str">
        <f>IFERROR(VLOOKUP(Y93, 【参考】数式用!$A$3:$B$48, 2, FALSE), "")</f>
        <v/>
      </c>
      <c r="AA93" s="39"/>
    </row>
    <row r="94" spans="1:27" ht="38.25" customHeight="1">
      <c r="A94" s="28"/>
      <c r="B94" s="145">
        <f t="shared" si="0"/>
        <v>55</v>
      </c>
      <c r="C94" s="209"/>
      <c r="D94" s="210"/>
      <c r="E94" s="210"/>
      <c r="F94" s="210"/>
      <c r="G94" s="210"/>
      <c r="H94" s="210"/>
      <c r="I94" s="210"/>
      <c r="J94" s="210"/>
      <c r="K94" s="210"/>
      <c r="L94" s="211"/>
      <c r="M94" s="221"/>
      <c r="N94" s="221"/>
      <c r="O94" s="221"/>
      <c r="P94" s="221"/>
      <c r="Q94" s="221"/>
      <c r="R94" s="221"/>
      <c r="S94" s="221"/>
      <c r="T94" s="221"/>
      <c r="U94" s="221"/>
      <c r="V94" s="221"/>
      <c r="W94" s="162"/>
      <c r="X94" s="164"/>
      <c r="Y94" s="170"/>
      <c r="Z94" s="169" t="str">
        <f>IFERROR(VLOOKUP(Y94, 【参考】数式用!$A$3:$B$48, 2, FALSE), "")</f>
        <v/>
      </c>
      <c r="AA94" s="39"/>
    </row>
    <row r="95" spans="1:27" ht="38.25" customHeight="1">
      <c r="A95" s="28"/>
      <c r="B95" s="145">
        <f t="shared" si="0"/>
        <v>56</v>
      </c>
      <c r="C95" s="209"/>
      <c r="D95" s="210"/>
      <c r="E95" s="210"/>
      <c r="F95" s="210"/>
      <c r="G95" s="210"/>
      <c r="H95" s="210"/>
      <c r="I95" s="210"/>
      <c r="J95" s="210"/>
      <c r="K95" s="210"/>
      <c r="L95" s="211"/>
      <c r="M95" s="221"/>
      <c r="N95" s="221"/>
      <c r="O95" s="221"/>
      <c r="P95" s="221"/>
      <c r="Q95" s="221"/>
      <c r="R95" s="221"/>
      <c r="S95" s="221"/>
      <c r="T95" s="221"/>
      <c r="U95" s="221"/>
      <c r="V95" s="221"/>
      <c r="W95" s="162"/>
      <c r="X95" s="164"/>
      <c r="Y95" s="170"/>
      <c r="Z95" s="169" t="str">
        <f>IFERROR(VLOOKUP(Y95, 【参考】数式用!$A$3:$B$48, 2, FALSE), "")</f>
        <v/>
      </c>
      <c r="AA95" s="39"/>
    </row>
    <row r="96" spans="1:27" ht="38.25" customHeight="1">
      <c r="A96" s="28"/>
      <c r="B96" s="145">
        <f t="shared" si="0"/>
        <v>57</v>
      </c>
      <c r="C96" s="209"/>
      <c r="D96" s="210"/>
      <c r="E96" s="210"/>
      <c r="F96" s="210"/>
      <c r="G96" s="210"/>
      <c r="H96" s="210"/>
      <c r="I96" s="210"/>
      <c r="J96" s="210"/>
      <c r="K96" s="210"/>
      <c r="L96" s="211"/>
      <c r="M96" s="221"/>
      <c r="N96" s="221"/>
      <c r="O96" s="221"/>
      <c r="P96" s="221"/>
      <c r="Q96" s="221"/>
      <c r="R96" s="221"/>
      <c r="S96" s="221"/>
      <c r="T96" s="221"/>
      <c r="U96" s="221"/>
      <c r="V96" s="221"/>
      <c r="W96" s="162"/>
      <c r="X96" s="164"/>
      <c r="Y96" s="170"/>
      <c r="Z96" s="169" t="str">
        <f>IFERROR(VLOOKUP(Y96, 【参考】数式用!$A$3:$B$48, 2, FALSE), "")</f>
        <v/>
      </c>
      <c r="AA96" s="39"/>
    </row>
    <row r="97" spans="1:27" ht="38.25" customHeight="1">
      <c r="A97" s="28"/>
      <c r="B97" s="145">
        <f t="shared" si="0"/>
        <v>58</v>
      </c>
      <c r="C97" s="209"/>
      <c r="D97" s="210"/>
      <c r="E97" s="210"/>
      <c r="F97" s="210"/>
      <c r="G97" s="210"/>
      <c r="H97" s="210"/>
      <c r="I97" s="210"/>
      <c r="J97" s="210"/>
      <c r="K97" s="210"/>
      <c r="L97" s="211"/>
      <c r="M97" s="221"/>
      <c r="N97" s="221"/>
      <c r="O97" s="221"/>
      <c r="P97" s="221"/>
      <c r="Q97" s="221"/>
      <c r="R97" s="221"/>
      <c r="S97" s="221"/>
      <c r="T97" s="221"/>
      <c r="U97" s="221"/>
      <c r="V97" s="221"/>
      <c r="W97" s="162"/>
      <c r="X97" s="164"/>
      <c r="Y97" s="170"/>
      <c r="Z97" s="169" t="str">
        <f>IFERROR(VLOOKUP(Y97, 【参考】数式用!$A$3:$B$48, 2, FALSE), "")</f>
        <v/>
      </c>
      <c r="AA97" s="39"/>
    </row>
    <row r="98" spans="1:27" ht="38.25" customHeight="1">
      <c r="A98" s="28"/>
      <c r="B98" s="145">
        <f t="shared" si="0"/>
        <v>59</v>
      </c>
      <c r="C98" s="209"/>
      <c r="D98" s="210"/>
      <c r="E98" s="210"/>
      <c r="F98" s="210"/>
      <c r="G98" s="210"/>
      <c r="H98" s="210"/>
      <c r="I98" s="210"/>
      <c r="J98" s="210"/>
      <c r="K98" s="210"/>
      <c r="L98" s="211"/>
      <c r="M98" s="221"/>
      <c r="N98" s="221"/>
      <c r="O98" s="221"/>
      <c r="P98" s="221"/>
      <c r="Q98" s="221"/>
      <c r="R98" s="221"/>
      <c r="S98" s="221"/>
      <c r="T98" s="221"/>
      <c r="U98" s="221"/>
      <c r="V98" s="221"/>
      <c r="W98" s="162"/>
      <c r="X98" s="164"/>
      <c r="Y98" s="170"/>
      <c r="Z98" s="169" t="str">
        <f>IFERROR(VLOOKUP(Y98, 【参考】数式用!$A$3:$B$48, 2, FALSE), "")</f>
        <v/>
      </c>
      <c r="AA98" s="39"/>
    </row>
    <row r="99" spans="1:27" ht="38.25" customHeight="1">
      <c r="A99" s="28"/>
      <c r="B99" s="145">
        <f t="shared" si="0"/>
        <v>60</v>
      </c>
      <c r="C99" s="209"/>
      <c r="D99" s="210"/>
      <c r="E99" s="210"/>
      <c r="F99" s="210"/>
      <c r="G99" s="210"/>
      <c r="H99" s="210"/>
      <c r="I99" s="210"/>
      <c r="J99" s="210"/>
      <c r="K99" s="210"/>
      <c r="L99" s="211"/>
      <c r="M99" s="221"/>
      <c r="N99" s="221"/>
      <c r="O99" s="221"/>
      <c r="P99" s="221"/>
      <c r="Q99" s="221"/>
      <c r="R99" s="221"/>
      <c r="S99" s="221"/>
      <c r="T99" s="221"/>
      <c r="U99" s="221"/>
      <c r="V99" s="221"/>
      <c r="W99" s="162"/>
      <c r="X99" s="164"/>
      <c r="Y99" s="170"/>
      <c r="Z99" s="169" t="str">
        <f>IFERROR(VLOOKUP(Y99, 【参考】数式用!$A$3:$B$48, 2, FALSE), "")</f>
        <v/>
      </c>
      <c r="AA99" s="39"/>
    </row>
    <row r="100" spans="1:27" ht="38.25" customHeight="1">
      <c r="A100" s="28"/>
      <c r="B100" s="145">
        <f t="shared" si="0"/>
        <v>61</v>
      </c>
      <c r="C100" s="209"/>
      <c r="D100" s="210"/>
      <c r="E100" s="210"/>
      <c r="F100" s="210"/>
      <c r="G100" s="210"/>
      <c r="H100" s="210"/>
      <c r="I100" s="210"/>
      <c r="J100" s="210"/>
      <c r="K100" s="210"/>
      <c r="L100" s="211"/>
      <c r="M100" s="221"/>
      <c r="N100" s="221"/>
      <c r="O100" s="221"/>
      <c r="P100" s="221"/>
      <c r="Q100" s="221"/>
      <c r="R100" s="221"/>
      <c r="S100" s="221"/>
      <c r="T100" s="221"/>
      <c r="U100" s="221"/>
      <c r="V100" s="221"/>
      <c r="W100" s="162"/>
      <c r="X100" s="164"/>
      <c r="Y100" s="170"/>
      <c r="Z100" s="169" t="str">
        <f>IFERROR(VLOOKUP(Y100, 【参考】数式用!$A$3:$B$48, 2, FALSE), "")</f>
        <v/>
      </c>
      <c r="AA100" s="39"/>
    </row>
    <row r="101" spans="1:27" ht="38.25" customHeight="1">
      <c r="A101" s="28"/>
      <c r="B101" s="145">
        <f t="shared" si="0"/>
        <v>62</v>
      </c>
      <c r="C101" s="209"/>
      <c r="D101" s="210"/>
      <c r="E101" s="210"/>
      <c r="F101" s="210"/>
      <c r="G101" s="210"/>
      <c r="H101" s="210"/>
      <c r="I101" s="210"/>
      <c r="J101" s="210"/>
      <c r="K101" s="210"/>
      <c r="L101" s="211"/>
      <c r="M101" s="221"/>
      <c r="N101" s="221"/>
      <c r="O101" s="221"/>
      <c r="P101" s="221"/>
      <c r="Q101" s="221"/>
      <c r="R101" s="221"/>
      <c r="S101" s="221"/>
      <c r="T101" s="221"/>
      <c r="U101" s="221"/>
      <c r="V101" s="221"/>
      <c r="W101" s="162"/>
      <c r="X101" s="164"/>
      <c r="Y101" s="170"/>
      <c r="Z101" s="169" t="str">
        <f>IFERROR(VLOOKUP(Y101, 【参考】数式用!$A$3:$B$48, 2, FALSE), "")</f>
        <v/>
      </c>
      <c r="AA101" s="39"/>
    </row>
    <row r="102" spans="1:27" ht="38.25" customHeight="1">
      <c r="A102" s="28"/>
      <c r="B102" s="145">
        <f t="shared" si="0"/>
        <v>63</v>
      </c>
      <c r="C102" s="209"/>
      <c r="D102" s="210"/>
      <c r="E102" s="210"/>
      <c r="F102" s="210"/>
      <c r="G102" s="210"/>
      <c r="H102" s="210"/>
      <c r="I102" s="210"/>
      <c r="J102" s="210"/>
      <c r="K102" s="210"/>
      <c r="L102" s="211"/>
      <c r="M102" s="221"/>
      <c r="N102" s="221"/>
      <c r="O102" s="221"/>
      <c r="P102" s="221"/>
      <c r="Q102" s="221"/>
      <c r="R102" s="221"/>
      <c r="S102" s="221"/>
      <c r="T102" s="221"/>
      <c r="U102" s="221"/>
      <c r="V102" s="221"/>
      <c r="W102" s="162"/>
      <c r="X102" s="164"/>
      <c r="Y102" s="170"/>
      <c r="Z102" s="169" t="str">
        <f>IFERROR(VLOOKUP(Y102, 【参考】数式用!$A$3:$B$48, 2, FALSE), "")</f>
        <v/>
      </c>
      <c r="AA102" s="39"/>
    </row>
    <row r="103" spans="1:27" ht="38.25" customHeight="1">
      <c r="A103" s="28"/>
      <c r="B103" s="145">
        <f t="shared" si="0"/>
        <v>64</v>
      </c>
      <c r="C103" s="209"/>
      <c r="D103" s="210"/>
      <c r="E103" s="210"/>
      <c r="F103" s="210"/>
      <c r="G103" s="210"/>
      <c r="H103" s="210"/>
      <c r="I103" s="210"/>
      <c r="J103" s="210"/>
      <c r="K103" s="210"/>
      <c r="L103" s="211"/>
      <c r="M103" s="221"/>
      <c r="N103" s="221"/>
      <c r="O103" s="221"/>
      <c r="P103" s="221"/>
      <c r="Q103" s="221"/>
      <c r="R103" s="221"/>
      <c r="S103" s="221"/>
      <c r="T103" s="221"/>
      <c r="U103" s="221"/>
      <c r="V103" s="221"/>
      <c r="W103" s="162"/>
      <c r="X103" s="164"/>
      <c r="Y103" s="170"/>
      <c r="Z103" s="169" t="str">
        <f>IFERROR(VLOOKUP(Y103, 【参考】数式用!$A$3:$B$48, 2, FALSE), "")</f>
        <v/>
      </c>
      <c r="AA103" s="39"/>
    </row>
    <row r="104" spans="1:27" ht="38.25" customHeight="1">
      <c r="A104" s="28"/>
      <c r="B104" s="145">
        <f t="shared" si="0"/>
        <v>65</v>
      </c>
      <c r="C104" s="209"/>
      <c r="D104" s="210"/>
      <c r="E104" s="210"/>
      <c r="F104" s="210"/>
      <c r="G104" s="210"/>
      <c r="H104" s="210"/>
      <c r="I104" s="210"/>
      <c r="J104" s="210"/>
      <c r="K104" s="210"/>
      <c r="L104" s="211"/>
      <c r="M104" s="221"/>
      <c r="N104" s="221"/>
      <c r="O104" s="221"/>
      <c r="P104" s="221"/>
      <c r="Q104" s="221"/>
      <c r="R104" s="221"/>
      <c r="S104" s="221"/>
      <c r="T104" s="221"/>
      <c r="U104" s="221"/>
      <c r="V104" s="221"/>
      <c r="W104" s="162"/>
      <c r="X104" s="164"/>
      <c r="Y104" s="170"/>
      <c r="Z104" s="169" t="str">
        <f>IFERROR(VLOOKUP(Y104, 【参考】数式用!$A$3:$B$48, 2, FALSE), "")</f>
        <v/>
      </c>
      <c r="AA104" s="39"/>
    </row>
    <row r="105" spans="1:27" ht="38.25" customHeight="1">
      <c r="A105" s="28"/>
      <c r="B105" s="145">
        <f t="shared" si="0"/>
        <v>66</v>
      </c>
      <c r="C105" s="209"/>
      <c r="D105" s="210"/>
      <c r="E105" s="210"/>
      <c r="F105" s="210"/>
      <c r="G105" s="210"/>
      <c r="H105" s="210"/>
      <c r="I105" s="210"/>
      <c r="J105" s="210"/>
      <c r="K105" s="210"/>
      <c r="L105" s="211"/>
      <c r="M105" s="221"/>
      <c r="N105" s="221"/>
      <c r="O105" s="221"/>
      <c r="P105" s="221"/>
      <c r="Q105" s="221"/>
      <c r="R105" s="221"/>
      <c r="S105" s="221"/>
      <c r="T105" s="221"/>
      <c r="U105" s="221"/>
      <c r="V105" s="221"/>
      <c r="W105" s="162"/>
      <c r="X105" s="164"/>
      <c r="Y105" s="170"/>
      <c r="Z105" s="169" t="str">
        <f>IFERROR(VLOOKUP(Y105, 【参考】数式用!$A$3:$B$48, 2, FALSE), "")</f>
        <v/>
      </c>
      <c r="AA105" s="39"/>
    </row>
    <row r="106" spans="1:27" ht="38.25" customHeight="1">
      <c r="A106" s="28"/>
      <c r="B106" s="145">
        <f t="shared" ref="B106:B139" si="1">B105+1</f>
        <v>67</v>
      </c>
      <c r="C106" s="209"/>
      <c r="D106" s="210"/>
      <c r="E106" s="210"/>
      <c r="F106" s="210"/>
      <c r="G106" s="210"/>
      <c r="H106" s="210"/>
      <c r="I106" s="210"/>
      <c r="J106" s="210"/>
      <c r="K106" s="210"/>
      <c r="L106" s="211"/>
      <c r="M106" s="221"/>
      <c r="N106" s="221"/>
      <c r="O106" s="221"/>
      <c r="P106" s="221"/>
      <c r="Q106" s="221"/>
      <c r="R106" s="221"/>
      <c r="S106" s="221"/>
      <c r="T106" s="221"/>
      <c r="U106" s="221"/>
      <c r="V106" s="221"/>
      <c r="W106" s="162"/>
      <c r="X106" s="164"/>
      <c r="Y106" s="170"/>
      <c r="Z106" s="169" t="str">
        <f>IFERROR(VLOOKUP(Y106, 【参考】数式用!$A$3:$B$48, 2, FALSE), "")</f>
        <v/>
      </c>
      <c r="AA106" s="39"/>
    </row>
    <row r="107" spans="1:27" ht="38.25" customHeight="1">
      <c r="A107" s="28"/>
      <c r="B107" s="145">
        <f t="shared" si="1"/>
        <v>68</v>
      </c>
      <c r="C107" s="209"/>
      <c r="D107" s="210"/>
      <c r="E107" s="210"/>
      <c r="F107" s="210"/>
      <c r="G107" s="210"/>
      <c r="H107" s="210"/>
      <c r="I107" s="210"/>
      <c r="J107" s="210"/>
      <c r="K107" s="210"/>
      <c r="L107" s="211"/>
      <c r="M107" s="221"/>
      <c r="N107" s="221"/>
      <c r="O107" s="221"/>
      <c r="P107" s="221"/>
      <c r="Q107" s="221"/>
      <c r="R107" s="221"/>
      <c r="S107" s="221"/>
      <c r="T107" s="221"/>
      <c r="U107" s="221"/>
      <c r="V107" s="221"/>
      <c r="W107" s="162"/>
      <c r="X107" s="164"/>
      <c r="Y107" s="170"/>
      <c r="Z107" s="169" t="str">
        <f>IFERROR(VLOOKUP(Y107, 【参考】数式用!$A$3:$B$48, 2, FALSE), "")</f>
        <v/>
      </c>
      <c r="AA107" s="39"/>
    </row>
    <row r="108" spans="1:27" ht="38.25" customHeight="1">
      <c r="A108" s="28"/>
      <c r="B108" s="145">
        <f t="shared" si="1"/>
        <v>69</v>
      </c>
      <c r="C108" s="209"/>
      <c r="D108" s="210"/>
      <c r="E108" s="210"/>
      <c r="F108" s="210"/>
      <c r="G108" s="210"/>
      <c r="H108" s="210"/>
      <c r="I108" s="210"/>
      <c r="J108" s="210"/>
      <c r="K108" s="210"/>
      <c r="L108" s="211"/>
      <c r="M108" s="221"/>
      <c r="N108" s="221"/>
      <c r="O108" s="221"/>
      <c r="P108" s="221"/>
      <c r="Q108" s="221"/>
      <c r="R108" s="221"/>
      <c r="S108" s="221"/>
      <c r="T108" s="221"/>
      <c r="U108" s="221"/>
      <c r="V108" s="221"/>
      <c r="W108" s="162"/>
      <c r="X108" s="164"/>
      <c r="Y108" s="170"/>
      <c r="Z108" s="169" t="str">
        <f>IFERROR(VLOOKUP(Y108, 【参考】数式用!$A$3:$B$48, 2, FALSE), "")</f>
        <v/>
      </c>
      <c r="AA108" s="39"/>
    </row>
    <row r="109" spans="1:27" ht="38.25" customHeight="1">
      <c r="A109" s="28"/>
      <c r="B109" s="145">
        <f t="shared" si="1"/>
        <v>70</v>
      </c>
      <c r="C109" s="209"/>
      <c r="D109" s="210"/>
      <c r="E109" s="210"/>
      <c r="F109" s="210"/>
      <c r="G109" s="210"/>
      <c r="H109" s="210"/>
      <c r="I109" s="210"/>
      <c r="J109" s="210"/>
      <c r="K109" s="210"/>
      <c r="L109" s="211"/>
      <c r="M109" s="221"/>
      <c r="N109" s="221"/>
      <c r="O109" s="221"/>
      <c r="P109" s="221"/>
      <c r="Q109" s="221"/>
      <c r="R109" s="221"/>
      <c r="S109" s="221"/>
      <c r="T109" s="221"/>
      <c r="U109" s="221"/>
      <c r="V109" s="221"/>
      <c r="W109" s="162"/>
      <c r="X109" s="164"/>
      <c r="Y109" s="170"/>
      <c r="Z109" s="169" t="str">
        <f>IFERROR(VLOOKUP(Y109, 【参考】数式用!$A$3:$B$48, 2, FALSE), "")</f>
        <v/>
      </c>
      <c r="AA109" s="39"/>
    </row>
    <row r="110" spans="1:27" ht="38.25" customHeight="1">
      <c r="A110" s="28"/>
      <c r="B110" s="145">
        <f t="shared" si="1"/>
        <v>71</v>
      </c>
      <c r="C110" s="209"/>
      <c r="D110" s="210"/>
      <c r="E110" s="210"/>
      <c r="F110" s="210"/>
      <c r="G110" s="210"/>
      <c r="H110" s="210"/>
      <c r="I110" s="210"/>
      <c r="J110" s="210"/>
      <c r="K110" s="210"/>
      <c r="L110" s="211"/>
      <c r="M110" s="221"/>
      <c r="N110" s="221"/>
      <c r="O110" s="221"/>
      <c r="P110" s="221"/>
      <c r="Q110" s="221"/>
      <c r="R110" s="221"/>
      <c r="S110" s="221"/>
      <c r="T110" s="221"/>
      <c r="U110" s="221"/>
      <c r="V110" s="221"/>
      <c r="W110" s="162"/>
      <c r="X110" s="164"/>
      <c r="Y110" s="170"/>
      <c r="Z110" s="169" t="str">
        <f>IFERROR(VLOOKUP(Y110, 【参考】数式用!$A$3:$B$48, 2, FALSE), "")</f>
        <v/>
      </c>
      <c r="AA110" s="39"/>
    </row>
    <row r="111" spans="1:27" ht="38.25" customHeight="1">
      <c r="A111" s="28"/>
      <c r="B111" s="145">
        <f t="shared" si="1"/>
        <v>72</v>
      </c>
      <c r="C111" s="209"/>
      <c r="D111" s="210"/>
      <c r="E111" s="210"/>
      <c r="F111" s="210"/>
      <c r="G111" s="210"/>
      <c r="H111" s="210"/>
      <c r="I111" s="210"/>
      <c r="J111" s="210"/>
      <c r="K111" s="210"/>
      <c r="L111" s="211"/>
      <c r="M111" s="221"/>
      <c r="N111" s="221"/>
      <c r="O111" s="221"/>
      <c r="P111" s="221"/>
      <c r="Q111" s="221"/>
      <c r="R111" s="221"/>
      <c r="S111" s="221"/>
      <c r="T111" s="221"/>
      <c r="U111" s="221"/>
      <c r="V111" s="221"/>
      <c r="W111" s="162"/>
      <c r="X111" s="164"/>
      <c r="Y111" s="170"/>
      <c r="Z111" s="169" t="str">
        <f>IFERROR(VLOOKUP(Y111, 【参考】数式用!$A$3:$B$48, 2, FALSE), "")</f>
        <v/>
      </c>
      <c r="AA111" s="39"/>
    </row>
    <row r="112" spans="1:27" ht="38.25" customHeight="1">
      <c r="A112" s="28"/>
      <c r="B112" s="145">
        <f t="shared" si="1"/>
        <v>73</v>
      </c>
      <c r="C112" s="209"/>
      <c r="D112" s="210"/>
      <c r="E112" s="210"/>
      <c r="F112" s="210"/>
      <c r="G112" s="210"/>
      <c r="H112" s="210"/>
      <c r="I112" s="210"/>
      <c r="J112" s="210"/>
      <c r="K112" s="210"/>
      <c r="L112" s="211"/>
      <c r="M112" s="221"/>
      <c r="N112" s="221"/>
      <c r="O112" s="221"/>
      <c r="P112" s="221"/>
      <c r="Q112" s="221"/>
      <c r="R112" s="221"/>
      <c r="S112" s="221"/>
      <c r="T112" s="221"/>
      <c r="U112" s="221"/>
      <c r="V112" s="221"/>
      <c r="W112" s="162"/>
      <c r="X112" s="164"/>
      <c r="Y112" s="170"/>
      <c r="Z112" s="169" t="str">
        <f>IFERROR(VLOOKUP(Y112, 【参考】数式用!$A$3:$B$48, 2, FALSE), "")</f>
        <v/>
      </c>
      <c r="AA112" s="39"/>
    </row>
    <row r="113" spans="1:27" ht="38.25" customHeight="1">
      <c r="A113" s="28"/>
      <c r="B113" s="145">
        <f t="shared" si="1"/>
        <v>74</v>
      </c>
      <c r="C113" s="209"/>
      <c r="D113" s="210"/>
      <c r="E113" s="210"/>
      <c r="F113" s="210"/>
      <c r="G113" s="210"/>
      <c r="H113" s="210"/>
      <c r="I113" s="210"/>
      <c r="J113" s="210"/>
      <c r="K113" s="210"/>
      <c r="L113" s="211"/>
      <c r="M113" s="221"/>
      <c r="N113" s="221"/>
      <c r="O113" s="221"/>
      <c r="P113" s="221"/>
      <c r="Q113" s="221"/>
      <c r="R113" s="221"/>
      <c r="S113" s="221"/>
      <c r="T113" s="221"/>
      <c r="U113" s="221"/>
      <c r="V113" s="221"/>
      <c r="W113" s="162"/>
      <c r="X113" s="164"/>
      <c r="Y113" s="170"/>
      <c r="Z113" s="169" t="str">
        <f>IFERROR(VLOOKUP(Y113, 【参考】数式用!$A$3:$B$48, 2, FALSE), "")</f>
        <v/>
      </c>
      <c r="AA113" s="39"/>
    </row>
    <row r="114" spans="1:27" ht="38.25" customHeight="1">
      <c r="A114" s="28"/>
      <c r="B114" s="145">
        <f t="shared" si="1"/>
        <v>75</v>
      </c>
      <c r="C114" s="209"/>
      <c r="D114" s="210"/>
      <c r="E114" s="210"/>
      <c r="F114" s="210"/>
      <c r="G114" s="210"/>
      <c r="H114" s="210"/>
      <c r="I114" s="210"/>
      <c r="J114" s="210"/>
      <c r="K114" s="210"/>
      <c r="L114" s="211"/>
      <c r="M114" s="221"/>
      <c r="N114" s="221"/>
      <c r="O114" s="221"/>
      <c r="P114" s="221"/>
      <c r="Q114" s="221"/>
      <c r="R114" s="221"/>
      <c r="S114" s="221"/>
      <c r="T114" s="221"/>
      <c r="U114" s="221"/>
      <c r="V114" s="221"/>
      <c r="W114" s="162"/>
      <c r="X114" s="164"/>
      <c r="Y114" s="170"/>
      <c r="Z114" s="169" t="str">
        <f>IFERROR(VLOOKUP(Y114, 【参考】数式用!$A$3:$B$48, 2, FALSE), "")</f>
        <v/>
      </c>
      <c r="AA114" s="39"/>
    </row>
    <row r="115" spans="1:27" ht="38.25" customHeight="1">
      <c r="A115" s="28"/>
      <c r="B115" s="145">
        <f t="shared" si="1"/>
        <v>76</v>
      </c>
      <c r="C115" s="209"/>
      <c r="D115" s="210"/>
      <c r="E115" s="210"/>
      <c r="F115" s="210"/>
      <c r="G115" s="210"/>
      <c r="H115" s="210"/>
      <c r="I115" s="210"/>
      <c r="J115" s="210"/>
      <c r="K115" s="210"/>
      <c r="L115" s="211"/>
      <c r="M115" s="221"/>
      <c r="N115" s="221"/>
      <c r="O115" s="221"/>
      <c r="P115" s="221"/>
      <c r="Q115" s="221"/>
      <c r="R115" s="221"/>
      <c r="S115" s="221"/>
      <c r="T115" s="221"/>
      <c r="U115" s="221"/>
      <c r="V115" s="221"/>
      <c r="W115" s="162"/>
      <c r="X115" s="164"/>
      <c r="Y115" s="170"/>
      <c r="Z115" s="169" t="str">
        <f>IFERROR(VLOOKUP(Y115, 【参考】数式用!$A$3:$B$48, 2, FALSE), "")</f>
        <v/>
      </c>
      <c r="AA115" s="39"/>
    </row>
    <row r="116" spans="1:27" ht="38.25" customHeight="1">
      <c r="A116" s="28"/>
      <c r="B116" s="145">
        <f t="shared" si="1"/>
        <v>77</v>
      </c>
      <c r="C116" s="209"/>
      <c r="D116" s="210"/>
      <c r="E116" s="210"/>
      <c r="F116" s="210"/>
      <c r="G116" s="210"/>
      <c r="H116" s="210"/>
      <c r="I116" s="210"/>
      <c r="J116" s="210"/>
      <c r="K116" s="210"/>
      <c r="L116" s="211"/>
      <c r="M116" s="221"/>
      <c r="N116" s="221"/>
      <c r="O116" s="221"/>
      <c r="P116" s="221"/>
      <c r="Q116" s="221"/>
      <c r="R116" s="221"/>
      <c r="S116" s="221"/>
      <c r="T116" s="221"/>
      <c r="U116" s="221"/>
      <c r="V116" s="221"/>
      <c r="W116" s="162"/>
      <c r="X116" s="164"/>
      <c r="Y116" s="170"/>
      <c r="Z116" s="169" t="str">
        <f>IFERROR(VLOOKUP(Y116, 【参考】数式用!$A$3:$B$48, 2, FALSE), "")</f>
        <v/>
      </c>
      <c r="AA116" s="39"/>
    </row>
    <row r="117" spans="1:27" ht="38.25" customHeight="1">
      <c r="A117" s="28"/>
      <c r="B117" s="145">
        <f t="shared" si="1"/>
        <v>78</v>
      </c>
      <c r="C117" s="209"/>
      <c r="D117" s="210"/>
      <c r="E117" s="210"/>
      <c r="F117" s="210"/>
      <c r="G117" s="210"/>
      <c r="H117" s="210"/>
      <c r="I117" s="210"/>
      <c r="J117" s="210"/>
      <c r="K117" s="210"/>
      <c r="L117" s="211"/>
      <c r="M117" s="221"/>
      <c r="N117" s="221"/>
      <c r="O117" s="221"/>
      <c r="P117" s="221"/>
      <c r="Q117" s="221"/>
      <c r="R117" s="221"/>
      <c r="S117" s="221"/>
      <c r="T117" s="221"/>
      <c r="U117" s="221"/>
      <c r="V117" s="221"/>
      <c r="W117" s="162"/>
      <c r="X117" s="164"/>
      <c r="Y117" s="170"/>
      <c r="Z117" s="169" t="str">
        <f>IFERROR(VLOOKUP(Y117, 【参考】数式用!$A$3:$B$48, 2, FALSE), "")</f>
        <v/>
      </c>
      <c r="AA117" s="39"/>
    </row>
    <row r="118" spans="1:27" ht="38.25" customHeight="1">
      <c r="A118" s="28"/>
      <c r="B118" s="145">
        <f t="shared" si="1"/>
        <v>79</v>
      </c>
      <c r="C118" s="209"/>
      <c r="D118" s="210"/>
      <c r="E118" s="210"/>
      <c r="F118" s="210"/>
      <c r="G118" s="210"/>
      <c r="H118" s="210"/>
      <c r="I118" s="210"/>
      <c r="J118" s="210"/>
      <c r="K118" s="210"/>
      <c r="L118" s="211"/>
      <c r="M118" s="221"/>
      <c r="N118" s="221"/>
      <c r="O118" s="221"/>
      <c r="P118" s="221"/>
      <c r="Q118" s="221"/>
      <c r="R118" s="221"/>
      <c r="S118" s="221"/>
      <c r="T118" s="221"/>
      <c r="U118" s="221"/>
      <c r="V118" s="221"/>
      <c r="W118" s="162"/>
      <c r="X118" s="164"/>
      <c r="Y118" s="170"/>
      <c r="Z118" s="169" t="str">
        <f>IFERROR(VLOOKUP(Y118, 【参考】数式用!$A$3:$B$48, 2, FALSE), "")</f>
        <v/>
      </c>
      <c r="AA118" s="39"/>
    </row>
    <row r="119" spans="1:27" ht="38.25" customHeight="1">
      <c r="A119" s="28"/>
      <c r="B119" s="145">
        <f t="shared" si="1"/>
        <v>80</v>
      </c>
      <c r="C119" s="209"/>
      <c r="D119" s="210"/>
      <c r="E119" s="210"/>
      <c r="F119" s="210"/>
      <c r="G119" s="210"/>
      <c r="H119" s="210"/>
      <c r="I119" s="210"/>
      <c r="J119" s="210"/>
      <c r="K119" s="210"/>
      <c r="L119" s="211"/>
      <c r="M119" s="221"/>
      <c r="N119" s="221"/>
      <c r="O119" s="221"/>
      <c r="P119" s="221"/>
      <c r="Q119" s="221"/>
      <c r="R119" s="221"/>
      <c r="S119" s="221"/>
      <c r="T119" s="221"/>
      <c r="U119" s="221"/>
      <c r="V119" s="221"/>
      <c r="W119" s="162"/>
      <c r="X119" s="164"/>
      <c r="Y119" s="170"/>
      <c r="Z119" s="169" t="str">
        <f>IFERROR(VLOOKUP(Y119, 【参考】数式用!$A$3:$B$48, 2, FALSE), "")</f>
        <v/>
      </c>
      <c r="AA119" s="39"/>
    </row>
    <row r="120" spans="1:27" ht="38.25" customHeight="1">
      <c r="A120" s="28"/>
      <c r="B120" s="145">
        <f t="shared" si="1"/>
        <v>81</v>
      </c>
      <c r="C120" s="209"/>
      <c r="D120" s="210"/>
      <c r="E120" s="210"/>
      <c r="F120" s="210"/>
      <c r="G120" s="210"/>
      <c r="H120" s="210"/>
      <c r="I120" s="210"/>
      <c r="J120" s="210"/>
      <c r="K120" s="210"/>
      <c r="L120" s="211"/>
      <c r="M120" s="221"/>
      <c r="N120" s="221"/>
      <c r="O120" s="221"/>
      <c r="P120" s="221"/>
      <c r="Q120" s="221"/>
      <c r="R120" s="221"/>
      <c r="S120" s="221"/>
      <c r="T120" s="221"/>
      <c r="U120" s="221"/>
      <c r="V120" s="221"/>
      <c r="W120" s="162"/>
      <c r="X120" s="164"/>
      <c r="Y120" s="170"/>
      <c r="Z120" s="169" t="str">
        <f>IFERROR(VLOOKUP(Y120, 【参考】数式用!$A$3:$B$48, 2, FALSE), "")</f>
        <v/>
      </c>
      <c r="AA120" s="39"/>
    </row>
    <row r="121" spans="1:27" ht="38.25" customHeight="1">
      <c r="A121" s="28"/>
      <c r="B121" s="145">
        <f t="shared" si="1"/>
        <v>82</v>
      </c>
      <c r="C121" s="209"/>
      <c r="D121" s="210"/>
      <c r="E121" s="210"/>
      <c r="F121" s="210"/>
      <c r="G121" s="210"/>
      <c r="H121" s="210"/>
      <c r="I121" s="210"/>
      <c r="J121" s="210"/>
      <c r="K121" s="210"/>
      <c r="L121" s="211"/>
      <c r="M121" s="221"/>
      <c r="N121" s="221"/>
      <c r="O121" s="221"/>
      <c r="P121" s="221"/>
      <c r="Q121" s="221"/>
      <c r="R121" s="221"/>
      <c r="S121" s="221"/>
      <c r="T121" s="221"/>
      <c r="U121" s="221"/>
      <c r="V121" s="221"/>
      <c r="W121" s="162"/>
      <c r="X121" s="164"/>
      <c r="Y121" s="170"/>
      <c r="Z121" s="169" t="str">
        <f>IFERROR(VLOOKUP(Y121, 【参考】数式用!$A$3:$B$48, 2, FALSE), "")</f>
        <v/>
      </c>
      <c r="AA121" s="39"/>
    </row>
    <row r="122" spans="1:27" ht="38.25" customHeight="1">
      <c r="A122" s="28"/>
      <c r="B122" s="145">
        <f t="shared" si="1"/>
        <v>83</v>
      </c>
      <c r="C122" s="209"/>
      <c r="D122" s="210"/>
      <c r="E122" s="210"/>
      <c r="F122" s="210"/>
      <c r="G122" s="210"/>
      <c r="H122" s="210"/>
      <c r="I122" s="210"/>
      <c r="J122" s="210"/>
      <c r="K122" s="210"/>
      <c r="L122" s="211"/>
      <c r="M122" s="221"/>
      <c r="N122" s="221"/>
      <c r="O122" s="221"/>
      <c r="P122" s="221"/>
      <c r="Q122" s="221"/>
      <c r="R122" s="221"/>
      <c r="S122" s="221"/>
      <c r="T122" s="221"/>
      <c r="U122" s="221"/>
      <c r="V122" s="221"/>
      <c r="W122" s="162"/>
      <c r="X122" s="164"/>
      <c r="Y122" s="170"/>
      <c r="Z122" s="169" t="str">
        <f>IFERROR(VLOOKUP(Y122, 【参考】数式用!$A$3:$B$48, 2, FALSE), "")</f>
        <v/>
      </c>
      <c r="AA122" s="39"/>
    </row>
    <row r="123" spans="1:27" ht="38.25" customHeight="1">
      <c r="A123" s="28"/>
      <c r="B123" s="145">
        <f t="shared" si="1"/>
        <v>84</v>
      </c>
      <c r="C123" s="209"/>
      <c r="D123" s="210"/>
      <c r="E123" s="210"/>
      <c r="F123" s="210"/>
      <c r="G123" s="210"/>
      <c r="H123" s="210"/>
      <c r="I123" s="210"/>
      <c r="J123" s="210"/>
      <c r="K123" s="210"/>
      <c r="L123" s="211"/>
      <c r="M123" s="221"/>
      <c r="N123" s="221"/>
      <c r="O123" s="221"/>
      <c r="P123" s="221"/>
      <c r="Q123" s="221"/>
      <c r="R123" s="221"/>
      <c r="S123" s="221"/>
      <c r="T123" s="221"/>
      <c r="U123" s="221"/>
      <c r="V123" s="221"/>
      <c r="W123" s="162"/>
      <c r="X123" s="164"/>
      <c r="Y123" s="170"/>
      <c r="Z123" s="169" t="str">
        <f>IFERROR(VLOOKUP(Y123, 【参考】数式用!$A$3:$B$48, 2, FALSE), "")</f>
        <v/>
      </c>
      <c r="AA123" s="39"/>
    </row>
    <row r="124" spans="1:27" ht="38.25" customHeight="1">
      <c r="A124" s="28"/>
      <c r="B124" s="145">
        <f t="shared" si="1"/>
        <v>85</v>
      </c>
      <c r="C124" s="209"/>
      <c r="D124" s="210"/>
      <c r="E124" s="210"/>
      <c r="F124" s="210"/>
      <c r="G124" s="210"/>
      <c r="H124" s="210"/>
      <c r="I124" s="210"/>
      <c r="J124" s="210"/>
      <c r="K124" s="210"/>
      <c r="L124" s="211"/>
      <c r="M124" s="221"/>
      <c r="N124" s="221"/>
      <c r="O124" s="221"/>
      <c r="P124" s="221"/>
      <c r="Q124" s="221"/>
      <c r="R124" s="221"/>
      <c r="S124" s="221"/>
      <c r="T124" s="221"/>
      <c r="U124" s="221"/>
      <c r="V124" s="221"/>
      <c r="W124" s="162"/>
      <c r="X124" s="164"/>
      <c r="Y124" s="170"/>
      <c r="Z124" s="169" t="str">
        <f>IFERROR(VLOOKUP(Y124, 【参考】数式用!$A$3:$B$48, 2, FALSE), "")</f>
        <v/>
      </c>
      <c r="AA124" s="39"/>
    </row>
    <row r="125" spans="1:27" ht="38.25" customHeight="1">
      <c r="A125" s="28"/>
      <c r="B125" s="145">
        <f t="shared" si="1"/>
        <v>86</v>
      </c>
      <c r="C125" s="209"/>
      <c r="D125" s="210"/>
      <c r="E125" s="210"/>
      <c r="F125" s="210"/>
      <c r="G125" s="210"/>
      <c r="H125" s="210"/>
      <c r="I125" s="210"/>
      <c r="J125" s="210"/>
      <c r="K125" s="210"/>
      <c r="L125" s="211"/>
      <c r="M125" s="221"/>
      <c r="N125" s="221"/>
      <c r="O125" s="221"/>
      <c r="P125" s="221"/>
      <c r="Q125" s="221"/>
      <c r="R125" s="221"/>
      <c r="S125" s="221"/>
      <c r="T125" s="221"/>
      <c r="U125" s="221"/>
      <c r="V125" s="221"/>
      <c r="W125" s="162"/>
      <c r="X125" s="164"/>
      <c r="Y125" s="170"/>
      <c r="Z125" s="169" t="str">
        <f>IFERROR(VLOOKUP(Y125, 【参考】数式用!$A$3:$B$48, 2, FALSE), "")</f>
        <v/>
      </c>
      <c r="AA125" s="39"/>
    </row>
    <row r="126" spans="1:27" ht="38.25" customHeight="1">
      <c r="A126" s="28"/>
      <c r="B126" s="145">
        <f t="shared" si="1"/>
        <v>87</v>
      </c>
      <c r="C126" s="209"/>
      <c r="D126" s="210"/>
      <c r="E126" s="210"/>
      <c r="F126" s="210"/>
      <c r="G126" s="210"/>
      <c r="H126" s="210"/>
      <c r="I126" s="210"/>
      <c r="J126" s="210"/>
      <c r="K126" s="210"/>
      <c r="L126" s="211"/>
      <c r="M126" s="221"/>
      <c r="N126" s="221"/>
      <c r="O126" s="221"/>
      <c r="P126" s="221"/>
      <c r="Q126" s="221"/>
      <c r="R126" s="221"/>
      <c r="S126" s="221"/>
      <c r="T126" s="221"/>
      <c r="U126" s="221"/>
      <c r="V126" s="221"/>
      <c r="W126" s="162"/>
      <c r="X126" s="164"/>
      <c r="Y126" s="170"/>
      <c r="Z126" s="169" t="str">
        <f>IFERROR(VLOOKUP(Y126, 【参考】数式用!$A$3:$B$48, 2, FALSE), "")</f>
        <v/>
      </c>
      <c r="AA126" s="39"/>
    </row>
    <row r="127" spans="1:27" ht="38.25" customHeight="1">
      <c r="A127" s="28"/>
      <c r="B127" s="145">
        <f t="shared" si="1"/>
        <v>88</v>
      </c>
      <c r="C127" s="209"/>
      <c r="D127" s="210"/>
      <c r="E127" s="210"/>
      <c r="F127" s="210"/>
      <c r="G127" s="210"/>
      <c r="H127" s="210"/>
      <c r="I127" s="210"/>
      <c r="J127" s="210"/>
      <c r="K127" s="210"/>
      <c r="L127" s="211"/>
      <c r="M127" s="221"/>
      <c r="N127" s="221"/>
      <c r="O127" s="221"/>
      <c r="P127" s="221"/>
      <c r="Q127" s="221"/>
      <c r="R127" s="221"/>
      <c r="S127" s="221"/>
      <c r="T127" s="221"/>
      <c r="U127" s="221"/>
      <c r="V127" s="221"/>
      <c r="W127" s="162"/>
      <c r="X127" s="164"/>
      <c r="Y127" s="170"/>
      <c r="Z127" s="169" t="str">
        <f>IFERROR(VLOOKUP(Y127, 【参考】数式用!$A$3:$B$48, 2, FALSE), "")</f>
        <v/>
      </c>
      <c r="AA127" s="39"/>
    </row>
    <row r="128" spans="1:27" ht="38.25" customHeight="1">
      <c r="A128" s="28"/>
      <c r="B128" s="145">
        <f t="shared" si="1"/>
        <v>89</v>
      </c>
      <c r="C128" s="209"/>
      <c r="D128" s="210"/>
      <c r="E128" s="210"/>
      <c r="F128" s="210"/>
      <c r="G128" s="210"/>
      <c r="H128" s="210"/>
      <c r="I128" s="210"/>
      <c r="J128" s="210"/>
      <c r="K128" s="210"/>
      <c r="L128" s="211"/>
      <c r="M128" s="221"/>
      <c r="N128" s="221"/>
      <c r="O128" s="221"/>
      <c r="P128" s="221"/>
      <c r="Q128" s="221"/>
      <c r="R128" s="221"/>
      <c r="S128" s="221"/>
      <c r="T128" s="221"/>
      <c r="U128" s="221"/>
      <c r="V128" s="221"/>
      <c r="W128" s="162"/>
      <c r="X128" s="164"/>
      <c r="Y128" s="170"/>
      <c r="Z128" s="169" t="str">
        <f>IFERROR(VLOOKUP(Y128, 【参考】数式用!$A$3:$B$48, 2, FALSE), "")</f>
        <v/>
      </c>
      <c r="AA128" s="39"/>
    </row>
    <row r="129" spans="1:27" ht="38.25" customHeight="1">
      <c r="A129" s="28"/>
      <c r="B129" s="145">
        <f t="shared" si="1"/>
        <v>90</v>
      </c>
      <c r="C129" s="209"/>
      <c r="D129" s="210"/>
      <c r="E129" s="210"/>
      <c r="F129" s="210"/>
      <c r="G129" s="210"/>
      <c r="H129" s="210"/>
      <c r="I129" s="210"/>
      <c r="J129" s="210"/>
      <c r="K129" s="210"/>
      <c r="L129" s="211"/>
      <c r="M129" s="221"/>
      <c r="N129" s="221"/>
      <c r="O129" s="221"/>
      <c r="P129" s="221"/>
      <c r="Q129" s="221"/>
      <c r="R129" s="221"/>
      <c r="S129" s="221"/>
      <c r="T129" s="221"/>
      <c r="U129" s="221"/>
      <c r="V129" s="221"/>
      <c r="W129" s="162"/>
      <c r="X129" s="164"/>
      <c r="Y129" s="170"/>
      <c r="Z129" s="169" t="str">
        <f>IFERROR(VLOOKUP(Y129, 【参考】数式用!$A$3:$B$48, 2, FALSE), "")</f>
        <v/>
      </c>
      <c r="AA129" s="39"/>
    </row>
    <row r="130" spans="1:27" ht="38.25" customHeight="1">
      <c r="A130" s="28"/>
      <c r="B130" s="145">
        <f t="shared" si="1"/>
        <v>91</v>
      </c>
      <c r="C130" s="209"/>
      <c r="D130" s="210"/>
      <c r="E130" s="210"/>
      <c r="F130" s="210"/>
      <c r="G130" s="210"/>
      <c r="H130" s="210"/>
      <c r="I130" s="210"/>
      <c r="J130" s="210"/>
      <c r="K130" s="210"/>
      <c r="L130" s="211"/>
      <c r="M130" s="221"/>
      <c r="N130" s="221"/>
      <c r="O130" s="221"/>
      <c r="P130" s="221"/>
      <c r="Q130" s="221"/>
      <c r="R130" s="221"/>
      <c r="S130" s="221"/>
      <c r="T130" s="221"/>
      <c r="U130" s="221"/>
      <c r="V130" s="221"/>
      <c r="W130" s="162"/>
      <c r="X130" s="164"/>
      <c r="Y130" s="170"/>
      <c r="Z130" s="169" t="str">
        <f>IFERROR(VLOOKUP(Y130, 【参考】数式用!$A$3:$B$48, 2, FALSE), "")</f>
        <v/>
      </c>
      <c r="AA130" s="39"/>
    </row>
    <row r="131" spans="1:27" ht="38.25" customHeight="1">
      <c r="A131" s="28"/>
      <c r="B131" s="145">
        <f t="shared" si="1"/>
        <v>92</v>
      </c>
      <c r="C131" s="209"/>
      <c r="D131" s="210"/>
      <c r="E131" s="210"/>
      <c r="F131" s="210"/>
      <c r="G131" s="210"/>
      <c r="H131" s="210"/>
      <c r="I131" s="210"/>
      <c r="J131" s="210"/>
      <c r="K131" s="210"/>
      <c r="L131" s="211"/>
      <c r="M131" s="221"/>
      <c r="N131" s="221"/>
      <c r="O131" s="221"/>
      <c r="P131" s="221"/>
      <c r="Q131" s="221"/>
      <c r="R131" s="221"/>
      <c r="S131" s="221"/>
      <c r="T131" s="221"/>
      <c r="U131" s="221"/>
      <c r="V131" s="221"/>
      <c r="W131" s="162"/>
      <c r="X131" s="164"/>
      <c r="Y131" s="170"/>
      <c r="Z131" s="169" t="str">
        <f>IFERROR(VLOOKUP(Y131, 【参考】数式用!$A$3:$B$48, 2, FALSE), "")</f>
        <v/>
      </c>
      <c r="AA131" s="39"/>
    </row>
    <row r="132" spans="1:27" ht="38.25" customHeight="1">
      <c r="A132" s="28"/>
      <c r="B132" s="145">
        <f t="shared" si="1"/>
        <v>93</v>
      </c>
      <c r="C132" s="209"/>
      <c r="D132" s="210"/>
      <c r="E132" s="210"/>
      <c r="F132" s="210"/>
      <c r="G132" s="210"/>
      <c r="H132" s="210"/>
      <c r="I132" s="210"/>
      <c r="J132" s="210"/>
      <c r="K132" s="210"/>
      <c r="L132" s="211"/>
      <c r="M132" s="221"/>
      <c r="N132" s="221"/>
      <c r="O132" s="221"/>
      <c r="P132" s="221"/>
      <c r="Q132" s="221"/>
      <c r="R132" s="221"/>
      <c r="S132" s="221"/>
      <c r="T132" s="221"/>
      <c r="U132" s="221"/>
      <c r="V132" s="221"/>
      <c r="W132" s="162"/>
      <c r="X132" s="164"/>
      <c r="Y132" s="170"/>
      <c r="Z132" s="169" t="str">
        <f>IFERROR(VLOOKUP(Y132, 【参考】数式用!$A$3:$B$48, 2, FALSE), "")</f>
        <v/>
      </c>
      <c r="AA132" s="39"/>
    </row>
    <row r="133" spans="1:27" ht="38.25" customHeight="1">
      <c r="A133" s="28"/>
      <c r="B133" s="145">
        <f t="shared" si="1"/>
        <v>94</v>
      </c>
      <c r="C133" s="209"/>
      <c r="D133" s="210"/>
      <c r="E133" s="210"/>
      <c r="F133" s="210"/>
      <c r="G133" s="210"/>
      <c r="H133" s="210"/>
      <c r="I133" s="210"/>
      <c r="J133" s="210"/>
      <c r="K133" s="210"/>
      <c r="L133" s="211"/>
      <c r="M133" s="221"/>
      <c r="N133" s="221"/>
      <c r="O133" s="221"/>
      <c r="P133" s="221"/>
      <c r="Q133" s="221"/>
      <c r="R133" s="221"/>
      <c r="S133" s="221"/>
      <c r="T133" s="221"/>
      <c r="U133" s="221"/>
      <c r="V133" s="221"/>
      <c r="W133" s="162"/>
      <c r="X133" s="164"/>
      <c r="Y133" s="170"/>
      <c r="Z133" s="169" t="str">
        <f>IFERROR(VLOOKUP(Y133, 【参考】数式用!$A$3:$B$48, 2, FALSE), "")</f>
        <v/>
      </c>
      <c r="AA133" s="39"/>
    </row>
    <row r="134" spans="1:27" ht="38.25" customHeight="1">
      <c r="A134" s="28"/>
      <c r="B134" s="145">
        <f t="shared" si="1"/>
        <v>95</v>
      </c>
      <c r="C134" s="209"/>
      <c r="D134" s="210"/>
      <c r="E134" s="210"/>
      <c r="F134" s="210"/>
      <c r="G134" s="210"/>
      <c r="H134" s="210"/>
      <c r="I134" s="210"/>
      <c r="J134" s="210"/>
      <c r="K134" s="210"/>
      <c r="L134" s="211"/>
      <c r="M134" s="221"/>
      <c r="N134" s="221"/>
      <c r="O134" s="221"/>
      <c r="P134" s="221"/>
      <c r="Q134" s="221"/>
      <c r="R134" s="221"/>
      <c r="S134" s="221"/>
      <c r="T134" s="221"/>
      <c r="U134" s="221"/>
      <c r="V134" s="221"/>
      <c r="W134" s="162"/>
      <c r="X134" s="164"/>
      <c r="Y134" s="170"/>
      <c r="Z134" s="169" t="str">
        <f>IFERROR(VLOOKUP(Y134, 【参考】数式用!$A$3:$B$48, 2, FALSE), "")</f>
        <v/>
      </c>
      <c r="AA134" s="39"/>
    </row>
    <row r="135" spans="1:27" ht="38.25" customHeight="1">
      <c r="A135" s="28"/>
      <c r="B135" s="145">
        <f t="shared" si="1"/>
        <v>96</v>
      </c>
      <c r="C135" s="209"/>
      <c r="D135" s="210"/>
      <c r="E135" s="210"/>
      <c r="F135" s="210"/>
      <c r="G135" s="210"/>
      <c r="H135" s="210"/>
      <c r="I135" s="210"/>
      <c r="J135" s="210"/>
      <c r="K135" s="210"/>
      <c r="L135" s="211"/>
      <c r="M135" s="221"/>
      <c r="N135" s="221"/>
      <c r="O135" s="221"/>
      <c r="P135" s="221"/>
      <c r="Q135" s="221"/>
      <c r="R135" s="221"/>
      <c r="S135" s="221"/>
      <c r="T135" s="221"/>
      <c r="U135" s="221"/>
      <c r="V135" s="221"/>
      <c r="W135" s="162"/>
      <c r="X135" s="164"/>
      <c r="Y135" s="170"/>
      <c r="Z135" s="169" t="str">
        <f>IFERROR(VLOOKUP(Y135, 【参考】数式用!$A$3:$B$48, 2, FALSE), "")</f>
        <v/>
      </c>
      <c r="AA135" s="39"/>
    </row>
    <row r="136" spans="1:27" ht="38.25" customHeight="1">
      <c r="A136" s="28"/>
      <c r="B136" s="145">
        <f t="shared" si="1"/>
        <v>97</v>
      </c>
      <c r="C136" s="209"/>
      <c r="D136" s="210"/>
      <c r="E136" s="210"/>
      <c r="F136" s="210"/>
      <c r="G136" s="210"/>
      <c r="H136" s="210"/>
      <c r="I136" s="210"/>
      <c r="J136" s="210"/>
      <c r="K136" s="210"/>
      <c r="L136" s="211"/>
      <c r="M136" s="221"/>
      <c r="N136" s="221"/>
      <c r="O136" s="221"/>
      <c r="P136" s="221"/>
      <c r="Q136" s="221"/>
      <c r="R136" s="221"/>
      <c r="S136" s="221"/>
      <c r="T136" s="221"/>
      <c r="U136" s="221"/>
      <c r="V136" s="221"/>
      <c r="W136" s="162"/>
      <c r="X136" s="164"/>
      <c r="Y136" s="170"/>
      <c r="Z136" s="169" t="str">
        <f>IFERROR(VLOOKUP(Y136, 【参考】数式用!$A$3:$B$48, 2, FALSE), "")</f>
        <v/>
      </c>
      <c r="AA136" s="39"/>
    </row>
    <row r="137" spans="1:27" ht="38.25" customHeight="1">
      <c r="A137" s="28"/>
      <c r="B137" s="145">
        <f t="shared" si="1"/>
        <v>98</v>
      </c>
      <c r="C137" s="209"/>
      <c r="D137" s="210"/>
      <c r="E137" s="210"/>
      <c r="F137" s="210"/>
      <c r="G137" s="210"/>
      <c r="H137" s="210"/>
      <c r="I137" s="210"/>
      <c r="J137" s="210"/>
      <c r="K137" s="210"/>
      <c r="L137" s="211"/>
      <c r="M137" s="221"/>
      <c r="N137" s="221"/>
      <c r="O137" s="221"/>
      <c r="P137" s="221"/>
      <c r="Q137" s="221"/>
      <c r="R137" s="221"/>
      <c r="S137" s="221"/>
      <c r="T137" s="221"/>
      <c r="U137" s="221"/>
      <c r="V137" s="221"/>
      <c r="W137" s="162"/>
      <c r="X137" s="164"/>
      <c r="Y137" s="170"/>
      <c r="Z137" s="169" t="str">
        <f>IFERROR(VLOOKUP(Y137, 【参考】数式用!$A$3:$B$48, 2, FALSE), "")</f>
        <v/>
      </c>
      <c r="AA137" s="39"/>
    </row>
    <row r="138" spans="1:27" ht="38.25" customHeight="1">
      <c r="A138" s="28"/>
      <c r="B138" s="145">
        <f t="shared" si="1"/>
        <v>99</v>
      </c>
      <c r="C138" s="209"/>
      <c r="D138" s="210"/>
      <c r="E138" s="210"/>
      <c r="F138" s="210"/>
      <c r="G138" s="210"/>
      <c r="H138" s="210"/>
      <c r="I138" s="210"/>
      <c r="J138" s="210"/>
      <c r="K138" s="210"/>
      <c r="L138" s="211"/>
      <c r="M138" s="221"/>
      <c r="N138" s="221"/>
      <c r="O138" s="221"/>
      <c r="P138" s="221"/>
      <c r="Q138" s="221"/>
      <c r="R138" s="221"/>
      <c r="S138" s="221"/>
      <c r="T138" s="221"/>
      <c r="U138" s="221"/>
      <c r="V138" s="221"/>
      <c r="W138" s="162"/>
      <c r="X138" s="164"/>
      <c r="Y138" s="170"/>
      <c r="Z138" s="169" t="str">
        <f>IFERROR(VLOOKUP(Y138, 【参考】数式用!$A$3:$B$48, 2, FALSE), "")</f>
        <v/>
      </c>
      <c r="AA138" s="39"/>
    </row>
    <row r="139" spans="1:27" ht="38.25" customHeight="1" thickBot="1">
      <c r="A139" s="28"/>
      <c r="B139" s="145">
        <f t="shared" si="1"/>
        <v>100</v>
      </c>
      <c r="C139" s="212"/>
      <c r="D139" s="213"/>
      <c r="E139" s="213"/>
      <c r="F139" s="213"/>
      <c r="G139" s="213"/>
      <c r="H139" s="213"/>
      <c r="I139" s="213"/>
      <c r="J139" s="213"/>
      <c r="K139" s="213"/>
      <c r="L139" s="214"/>
      <c r="M139" s="222"/>
      <c r="N139" s="222"/>
      <c r="O139" s="222"/>
      <c r="P139" s="222"/>
      <c r="Q139" s="222"/>
      <c r="R139" s="222"/>
      <c r="S139" s="222"/>
      <c r="T139" s="222"/>
      <c r="U139" s="222"/>
      <c r="V139" s="222"/>
      <c r="W139" s="168"/>
      <c r="X139" s="5"/>
      <c r="Y139" s="171"/>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49999999999999" customHeight="1">
      <c r="V144" s="149"/>
      <c r="W144" s="149"/>
    </row>
    <row r="145" spans="22:23" ht="20.149999999999999" customHeight="1">
      <c r="V145" s="150"/>
      <c r="W145" s="150"/>
    </row>
    <row r="146" spans="22:23" ht="20.149999999999999" customHeight="1">
      <c r="V146" s="151"/>
      <c r="W146" s="151"/>
    </row>
  </sheetData>
  <sheetProtection algorithmName="SHA-512" hashValue="6cgm9R83B3IuNosTlcfFDEgR6TC/zXobhH331g8l+Ur/SlOWYS6OgFaeM/YkZUCEiSQoTJAL0KOu0g2crdVzdQ==" saltValue="oDFVpsL/T9gMJwvr+8XwsA=="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prompt="障害「者」のサービスを選択ください。（障害「児」のサービス分は別様式ですのでご注意ください。）" xr:uid="{501858C3-0227-49C0-A27B-25BD3EA6B0FE}">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A105"/>
  <sheetViews>
    <sheetView tabSelected="1" view="pageBreakPreview" topLeftCell="A18" zoomScale="145" zoomScaleNormal="120" zoomScaleSheetLayoutView="145" workbookViewId="0">
      <selection activeCell="A25" sqref="A25:AI25"/>
    </sheetView>
  </sheetViews>
  <sheetFormatPr defaultColWidth="9" defaultRowHeight="13"/>
  <cols>
    <col min="1" max="1" width="2.453125" style="42" customWidth="1"/>
    <col min="2" max="3" width="2.90625" style="42" customWidth="1"/>
    <col min="4" max="4" width="3.453125" style="42" customWidth="1"/>
    <col min="5" max="6" width="2.90625" style="42" customWidth="1"/>
    <col min="7" max="11" width="2.453125" style="42" customWidth="1"/>
    <col min="12" max="13" width="3" style="42" customWidth="1"/>
    <col min="14" max="24" width="2.453125" style="42" customWidth="1"/>
    <col min="25" max="25" width="5.90625" style="42" customWidth="1"/>
    <col min="26" max="34" width="2.453125" style="42" customWidth="1"/>
    <col min="35" max="35" width="2.90625" style="42" customWidth="1"/>
    <col min="36" max="36" width="2.453125" style="42" customWidth="1"/>
    <col min="37" max="37" width="4.08984375" style="42" customWidth="1"/>
    <col min="38" max="46" width="9" style="42"/>
    <col min="47" max="47" width="13.089843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0" t="s">
        <v>10</v>
      </c>
      <c r="AD1" s="351"/>
      <c r="AE1" s="351"/>
      <c r="AF1" s="350" t="str">
        <f>IF(基本情報入力シート!C18="", "", 基本情報入力シート!C18)</f>
        <v>群馬県</v>
      </c>
      <c r="AG1" s="351"/>
      <c r="AH1" s="351"/>
      <c r="AI1" s="351"/>
      <c r="AJ1" s="352"/>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5">
      <c r="A3" s="353" t="s">
        <v>1923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5" t="s">
        <v>0</v>
      </c>
      <c r="B6" s="356"/>
      <c r="C6" s="356"/>
      <c r="D6" s="356"/>
      <c r="E6" s="356"/>
      <c r="F6" s="357"/>
      <c r="G6" s="338" t="str">
        <f>IF(基本情報入力シート!M22="","",基本情報入力シート!M22)</f>
        <v/>
      </c>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40"/>
    </row>
    <row r="7" spans="1:47" s="43" customFormat="1" ht="22.5" customHeight="1">
      <c r="A7" s="396" t="s">
        <v>15</v>
      </c>
      <c r="B7" s="397"/>
      <c r="C7" s="397"/>
      <c r="D7" s="397"/>
      <c r="E7" s="397"/>
      <c r="F7" s="398"/>
      <c r="G7" s="399" t="str">
        <f>IF(基本情報入力シート!M23="","",基本情報入力シート!M23)</f>
        <v/>
      </c>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1"/>
    </row>
    <row r="8" spans="1:47" s="43" customFormat="1" ht="12.75" customHeight="1">
      <c r="A8" s="402" t="s">
        <v>11</v>
      </c>
      <c r="B8" s="403"/>
      <c r="C8" s="403"/>
      <c r="D8" s="403"/>
      <c r="E8" s="403"/>
      <c r="F8" s="403"/>
      <c r="G8" s="124" t="s">
        <v>1</v>
      </c>
      <c r="H8" s="339" t="str">
        <f>IF(基本情報入力シート!AB24="－","",基本情報入力シート!AB24)</f>
        <v/>
      </c>
      <c r="I8" s="339"/>
      <c r="J8" s="339"/>
      <c r="K8" s="339"/>
      <c r="L8" s="340"/>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41"/>
      <c r="B9" s="342"/>
      <c r="C9" s="342"/>
      <c r="D9" s="342"/>
      <c r="E9" s="342"/>
      <c r="F9" s="342"/>
      <c r="G9" s="406" t="str">
        <f>IF(基本情報入力シート!M25="","",基本情報入力シート!M25)</f>
        <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8"/>
    </row>
    <row r="10" spans="1:47" s="43" customFormat="1" ht="12" customHeight="1">
      <c r="A10" s="404"/>
      <c r="B10" s="405"/>
      <c r="C10" s="405"/>
      <c r="D10" s="405"/>
      <c r="E10" s="405"/>
      <c r="F10" s="405"/>
      <c r="G10" s="343" t="str">
        <f>IF(基本情報入力シート!M26="","",基本情報入力シート!M26)</f>
        <v/>
      </c>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5"/>
    </row>
    <row r="11" spans="1:47" s="43" customFormat="1" ht="15" customHeight="1">
      <c r="A11" s="336" t="s">
        <v>0</v>
      </c>
      <c r="B11" s="337"/>
      <c r="C11" s="337"/>
      <c r="D11" s="337"/>
      <c r="E11" s="337"/>
      <c r="F11" s="337"/>
      <c r="G11" s="338" t="str">
        <f>IF(基本情報入力シート!M30="","",基本情報入力シート!M30)</f>
        <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40"/>
      <c r="AS11" s="44"/>
    </row>
    <row r="12" spans="1:47" s="43" customFormat="1" ht="22.5" customHeight="1">
      <c r="A12" s="341" t="s">
        <v>12</v>
      </c>
      <c r="B12" s="342"/>
      <c r="C12" s="342"/>
      <c r="D12" s="342"/>
      <c r="E12" s="342"/>
      <c r="F12" s="342"/>
      <c r="G12" s="343" t="str">
        <f>IF(基本情報入力シート!M31="","",基本情報入力シート!M31)</f>
        <v/>
      </c>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5"/>
      <c r="AS12" s="44"/>
    </row>
    <row r="13" spans="1:47" s="43" customFormat="1" ht="17.25" customHeight="1">
      <c r="A13" s="346" t="s">
        <v>13</v>
      </c>
      <c r="B13" s="346"/>
      <c r="C13" s="346"/>
      <c r="D13" s="346"/>
      <c r="E13" s="346"/>
      <c r="F13" s="346"/>
      <c r="G13" s="347" t="s">
        <v>7</v>
      </c>
      <c r="H13" s="347"/>
      <c r="I13" s="347"/>
      <c r="J13" s="348"/>
      <c r="K13" s="349" t="str">
        <f>IF(基本情報入力シート!M32="","",基本情報入力シート!M32)</f>
        <v/>
      </c>
      <c r="L13" s="349"/>
      <c r="M13" s="349"/>
      <c r="N13" s="349"/>
      <c r="O13" s="349"/>
      <c r="P13" s="349"/>
      <c r="Q13" s="349"/>
      <c r="R13" s="349"/>
      <c r="S13" s="349"/>
      <c r="T13" s="349"/>
      <c r="U13" s="346" t="s">
        <v>14</v>
      </c>
      <c r="V13" s="346"/>
      <c r="W13" s="346"/>
      <c r="X13" s="346"/>
      <c r="Y13" s="349" t="str">
        <f>IF(基本情報入力シート!M33="","",基本情報入力シート!M33)</f>
        <v/>
      </c>
      <c r="Z13" s="349"/>
      <c r="AA13" s="349"/>
      <c r="AB13" s="349"/>
      <c r="AC13" s="349"/>
      <c r="AD13" s="349"/>
      <c r="AE13" s="349"/>
      <c r="AF13" s="349"/>
      <c r="AG13" s="349"/>
      <c r="AH13" s="349"/>
      <c r="AI13" s="349"/>
      <c r="AJ13" s="34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5" thickBot="1">
      <c r="A15" s="100" t="s">
        <v>1924</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8" t="s">
        <v>1840</v>
      </c>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64">
        <f>'別紙様式3-2（補助金）'!F5</f>
        <v>0</v>
      </c>
      <c r="AA16" s="365"/>
      <c r="AB16" s="365"/>
      <c r="AC16" s="365"/>
      <c r="AD16" s="365"/>
      <c r="AE16" s="365"/>
      <c r="AF16" s="365"/>
      <c r="AG16" s="366" t="s">
        <v>4</v>
      </c>
      <c r="AH16" s="367"/>
      <c r="AI16" s="46" t="str">
        <f>IF(G7="", "", IF(SUM(Z17:AF18)&gt;=Z16, "〇", "×"))</f>
        <v/>
      </c>
      <c r="AK16" s="358" t="s">
        <v>1849</v>
      </c>
      <c r="AL16" s="359"/>
      <c r="AM16" s="359"/>
      <c r="AN16" s="359"/>
      <c r="AO16" s="359"/>
      <c r="AP16" s="359"/>
      <c r="AQ16" s="359"/>
      <c r="AR16" s="359"/>
      <c r="AS16" s="359"/>
      <c r="AT16" s="359"/>
      <c r="AU16" s="360"/>
    </row>
    <row r="17" spans="1:47" s="24" customFormat="1" ht="19.5" customHeight="1">
      <c r="A17" s="368" t="s">
        <v>1841</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03"/>
      <c r="AA17" s="303"/>
      <c r="AB17" s="303"/>
      <c r="AC17" s="303"/>
      <c r="AD17" s="303"/>
      <c r="AE17" s="303"/>
      <c r="AF17" s="303"/>
      <c r="AG17" s="304" t="s">
        <v>4</v>
      </c>
      <c r="AH17" s="305"/>
      <c r="AI17" s="92"/>
      <c r="AJ17" s="92"/>
    </row>
    <row r="18" spans="1:47" s="24" customFormat="1" ht="19.5" customHeight="1">
      <c r="A18" s="372" t="s">
        <v>1827</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4"/>
      <c r="Z18" s="361">
        <f>SUM(Z19:AF21)</f>
        <v>0</v>
      </c>
      <c r="AA18" s="361"/>
      <c r="AB18" s="361"/>
      <c r="AC18" s="361"/>
      <c r="AD18" s="361"/>
      <c r="AE18" s="361"/>
      <c r="AF18" s="361"/>
      <c r="AG18" s="304" t="s">
        <v>4</v>
      </c>
      <c r="AH18" s="305"/>
      <c r="AI18" s="103"/>
      <c r="AJ18" s="103"/>
      <c r="AK18" s="47"/>
      <c r="AL18" s="47"/>
      <c r="AT18" s="45"/>
    </row>
    <row r="19" spans="1:47" s="24" customFormat="1" ht="19.5" customHeight="1">
      <c r="A19" s="193"/>
      <c r="B19" s="105"/>
      <c r="C19" s="105"/>
      <c r="D19" s="105"/>
      <c r="E19" s="105"/>
      <c r="F19" s="105"/>
      <c r="G19" s="105"/>
      <c r="H19" s="105"/>
      <c r="I19" s="105"/>
      <c r="J19" s="105"/>
      <c r="K19" s="105"/>
      <c r="L19" s="362" t="s">
        <v>1826</v>
      </c>
      <c r="M19" s="362"/>
      <c r="N19" s="362"/>
      <c r="O19" s="362"/>
      <c r="P19" s="362"/>
      <c r="Q19" s="362"/>
      <c r="R19" s="362"/>
      <c r="S19" s="362"/>
      <c r="T19" s="362"/>
      <c r="U19" s="362"/>
      <c r="V19" s="362"/>
      <c r="W19" s="362"/>
      <c r="X19" s="362"/>
      <c r="Y19" s="363"/>
      <c r="Z19" s="371"/>
      <c r="AA19" s="303"/>
      <c r="AB19" s="303"/>
      <c r="AC19" s="303"/>
      <c r="AD19" s="303"/>
      <c r="AE19" s="303"/>
      <c r="AF19" s="303"/>
      <c r="AG19" s="304" t="s">
        <v>4</v>
      </c>
      <c r="AH19" s="305"/>
      <c r="AI19" s="103"/>
      <c r="AJ19" s="103"/>
      <c r="AK19" s="47"/>
      <c r="AL19" s="47"/>
      <c r="AP19" s="176"/>
      <c r="AT19" s="45"/>
    </row>
    <row r="20" spans="1:47" s="24" customFormat="1" ht="19.5" customHeight="1">
      <c r="A20" s="193"/>
      <c r="B20" s="105"/>
      <c r="C20" s="105"/>
      <c r="D20" s="105"/>
      <c r="E20" s="105"/>
      <c r="F20" s="105"/>
      <c r="G20" s="105"/>
      <c r="H20" s="105"/>
      <c r="I20" s="105"/>
      <c r="J20" s="105"/>
      <c r="K20" s="105"/>
      <c r="L20" s="300" t="s">
        <v>1852</v>
      </c>
      <c r="M20" s="301"/>
      <c r="N20" s="301"/>
      <c r="O20" s="301"/>
      <c r="P20" s="301"/>
      <c r="Q20" s="301"/>
      <c r="R20" s="301"/>
      <c r="S20" s="301"/>
      <c r="T20" s="301"/>
      <c r="U20" s="301"/>
      <c r="V20" s="301"/>
      <c r="W20" s="301"/>
      <c r="X20" s="301"/>
      <c r="Y20" s="302"/>
      <c r="Z20" s="303"/>
      <c r="AA20" s="303"/>
      <c r="AB20" s="303"/>
      <c r="AC20" s="303"/>
      <c r="AD20" s="303"/>
      <c r="AE20" s="303"/>
      <c r="AF20" s="303"/>
      <c r="AG20" s="304" t="s">
        <v>4</v>
      </c>
      <c r="AH20" s="305"/>
      <c r="AI20" s="103"/>
      <c r="AJ20" s="103"/>
      <c r="AK20" s="47"/>
      <c r="AL20" s="47"/>
      <c r="AT20" s="45"/>
    </row>
    <row r="21" spans="1:47" s="24" customFormat="1" ht="19.5" customHeight="1">
      <c r="A21" s="194"/>
      <c r="B21" s="106"/>
      <c r="C21" s="106"/>
      <c r="D21" s="106"/>
      <c r="E21" s="106"/>
      <c r="F21" s="106"/>
      <c r="G21" s="106"/>
      <c r="H21" s="106"/>
      <c r="I21" s="106"/>
      <c r="J21" s="106"/>
      <c r="K21" s="106"/>
      <c r="L21" s="309" t="s">
        <v>1825</v>
      </c>
      <c r="M21" s="310"/>
      <c r="N21" s="310"/>
      <c r="O21" s="310"/>
      <c r="P21" s="310"/>
      <c r="Q21" s="310"/>
      <c r="R21" s="310"/>
      <c r="S21" s="310"/>
      <c r="T21" s="310"/>
      <c r="U21" s="310"/>
      <c r="V21" s="310"/>
      <c r="W21" s="310"/>
      <c r="X21" s="310"/>
      <c r="Y21" s="311"/>
      <c r="Z21" s="303"/>
      <c r="AA21" s="303"/>
      <c r="AB21" s="303"/>
      <c r="AC21" s="303"/>
      <c r="AD21" s="303"/>
      <c r="AE21" s="303"/>
      <c r="AF21" s="303"/>
      <c r="AG21" s="304" t="s">
        <v>4</v>
      </c>
      <c r="AH21" s="305"/>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23" t="s">
        <v>1842</v>
      </c>
      <c r="B23" s="324"/>
      <c r="C23" s="324"/>
      <c r="D23" s="324"/>
      <c r="E23" s="324"/>
      <c r="F23" s="324"/>
      <c r="G23" s="324"/>
      <c r="H23" s="324"/>
      <c r="I23" s="324"/>
      <c r="J23" s="324"/>
      <c r="K23" s="324"/>
      <c r="L23" s="325"/>
      <c r="M23" s="326"/>
      <c r="N23" s="327"/>
      <c r="O23" s="327"/>
      <c r="P23" s="327"/>
      <c r="Q23" s="327"/>
      <c r="R23" s="327"/>
      <c r="S23" s="327"/>
      <c r="T23" s="327"/>
      <c r="U23" s="327"/>
      <c r="V23" s="327"/>
      <c r="W23" s="327"/>
      <c r="X23" s="327"/>
      <c r="Y23" s="327"/>
      <c r="Z23" s="327"/>
      <c r="AA23" s="327"/>
      <c r="AB23" s="327"/>
      <c r="AC23" s="327"/>
      <c r="AD23" s="327"/>
      <c r="AE23" s="327"/>
      <c r="AF23" s="327"/>
      <c r="AG23" s="327"/>
      <c r="AH23" s="328"/>
      <c r="AI23" s="155"/>
      <c r="AJ23" s="103"/>
      <c r="AK23" s="47"/>
      <c r="AL23" s="47"/>
      <c r="AT23" s="45"/>
    </row>
    <row r="24" spans="1:47" s="24" customFormat="1" ht="51" customHeight="1" thickBo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5"/>
      <c r="AI24" s="46" t="str">
        <f>IF(G7="", "", IF(AND(Z21&gt;0, A24=""), "×", "○"))</f>
        <v/>
      </c>
      <c r="AK24" s="306" t="s">
        <v>1839</v>
      </c>
      <c r="AL24" s="307"/>
      <c r="AM24" s="307"/>
      <c r="AN24" s="307"/>
      <c r="AO24" s="307"/>
      <c r="AP24" s="307"/>
      <c r="AQ24" s="307"/>
      <c r="AR24" s="307"/>
      <c r="AS24" s="307"/>
      <c r="AT24" s="307"/>
      <c r="AU24" s="308"/>
    </row>
    <row r="25" spans="1:47" s="43" customFormat="1" ht="122.5" customHeight="1">
      <c r="A25" s="331" t="s">
        <v>1927</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99"/>
      <c r="AM25" s="175"/>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5" t="s">
        <v>1815</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row>
    <row r="28" spans="1:47" s="24" customFormat="1" ht="18.75" customHeight="1" thickBot="1">
      <c r="A28" s="177"/>
      <c r="B28" s="329" t="s">
        <v>1843</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I28" s="46" t="str">
        <f>IF(Z17=0,"",IF(A28="","×","○"))</f>
        <v/>
      </c>
    </row>
    <row r="29" spans="1:47" s="24" customFormat="1" ht="36.65" customHeight="1">
      <c r="A29" s="331" t="s">
        <v>1846</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5" customHeight="1">
      <c r="A31" s="312"/>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4"/>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s="43" customFormat="1" ht="9.65" customHeight="1">
      <c r="A33" s="98"/>
      <c r="B33" s="101"/>
      <c r="C33" s="98"/>
      <c r="D33" s="98"/>
      <c r="E33" s="98"/>
      <c r="F33" s="98"/>
      <c r="G33" s="98"/>
      <c r="H33" s="98"/>
      <c r="I33" s="98"/>
      <c r="J33" s="98"/>
      <c r="K33" s="99"/>
      <c r="L33" s="99"/>
      <c r="M33" s="99"/>
      <c r="N33" s="99"/>
      <c r="O33" s="99"/>
      <c r="P33" s="99"/>
      <c r="Q33" s="99"/>
      <c r="R33" s="99"/>
      <c r="S33" s="112"/>
      <c r="T33" s="112"/>
      <c r="U33" s="112"/>
      <c r="V33" s="112"/>
      <c r="W33" s="112"/>
      <c r="X33" s="112"/>
      <c r="Y33" s="112"/>
      <c r="Z33" s="112"/>
      <c r="AA33" s="112"/>
      <c r="AB33" s="112"/>
      <c r="AC33" s="112"/>
      <c r="AD33" s="112"/>
      <c r="AE33" s="112"/>
      <c r="AF33" s="112"/>
      <c r="AG33" s="113"/>
      <c r="AH33" s="113"/>
      <c r="AI33" s="114"/>
      <c r="AJ33" s="114"/>
      <c r="AT33" s="44"/>
    </row>
    <row r="34" spans="1:47" customFormat="1" ht="18.75" customHeight="1" thickBot="1">
      <c r="A34" s="392" t="s">
        <v>1928</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row>
    <row r="35" spans="1:47" customFormat="1" ht="41.15" customHeight="1" thickBot="1">
      <c r="A35" s="177"/>
      <c r="B35" s="393" t="s">
        <v>1929</v>
      </c>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5"/>
      <c r="AI35" s="196" t="str">
        <f>IF(Z18=0,"",IF(A35="","×","○"))</f>
        <v/>
      </c>
    </row>
    <row r="36" spans="1:47" s="6" customFormat="1" ht="9.65" customHeight="1" thickBot="1">
      <c r="A36" s="197"/>
      <c r="B36" s="198"/>
      <c r="C36" s="197"/>
      <c r="D36" s="197"/>
      <c r="E36" s="197"/>
      <c r="F36" s="197"/>
      <c r="G36" s="197"/>
      <c r="H36" s="197"/>
      <c r="I36" s="197"/>
      <c r="J36" s="197"/>
      <c r="K36" s="199"/>
      <c r="L36" s="199"/>
      <c r="M36" s="199"/>
      <c r="N36" s="199"/>
      <c r="O36" s="199"/>
      <c r="P36" s="199"/>
      <c r="Q36" s="199"/>
      <c r="R36" s="199"/>
      <c r="S36" s="200"/>
      <c r="T36" s="200"/>
      <c r="U36" s="200"/>
      <c r="V36" s="200"/>
      <c r="W36" s="200"/>
      <c r="X36" s="200"/>
      <c r="Y36" s="200"/>
      <c r="Z36" s="200"/>
      <c r="AA36" s="200"/>
      <c r="AB36" s="200"/>
      <c r="AC36" s="200"/>
      <c r="AD36" s="200"/>
      <c r="AE36" s="200"/>
      <c r="AF36" s="200"/>
      <c r="AG36" s="201"/>
      <c r="AH36" s="201"/>
      <c r="AI36" s="202"/>
      <c r="AJ36" s="202"/>
      <c r="AT36" s="203"/>
    </row>
    <row r="37" spans="1:47" ht="18.75" customHeight="1" thickBot="1">
      <c r="A37" s="412" t="s">
        <v>1930</v>
      </c>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3"/>
      <c r="AI37" s="46" t="str">
        <f>IF(G7="", "", IF(AND(B39="✓",AND(G41&lt;&gt;"",J41&lt;&gt;"",Q41&lt;&gt;"",S42&lt;&gt;"",Z42&lt;&gt;"")),"○","×"))</f>
        <v/>
      </c>
      <c r="AJ37" s="115"/>
      <c r="AK37" s="320" t="s">
        <v>1820</v>
      </c>
      <c r="AL37" s="321"/>
      <c r="AM37" s="321"/>
      <c r="AN37" s="321"/>
      <c r="AO37" s="321"/>
      <c r="AP37" s="321"/>
      <c r="AQ37" s="321"/>
      <c r="AR37" s="321"/>
      <c r="AS37" s="321"/>
      <c r="AT37" s="321"/>
      <c r="AU37" s="322"/>
    </row>
    <row r="38" spans="1:47" ht="6.75" customHeight="1" thickBot="1">
      <c r="A38" s="48"/>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c r="AJ38" s="93"/>
      <c r="AT38" s="45"/>
    </row>
    <row r="39" spans="1:47" ht="25.5" customHeight="1" thickBot="1">
      <c r="A39" s="51" t="s">
        <v>35</v>
      </c>
      <c r="B39" s="177"/>
      <c r="C39" s="52"/>
      <c r="D39" s="315" t="s">
        <v>1821</v>
      </c>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53"/>
      <c r="AJ39" s="116"/>
    </row>
    <row r="40" spans="1:47" ht="7.5" customHeight="1" thickBot="1">
      <c r="A40" s="51"/>
      <c r="B40" s="54"/>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3"/>
      <c r="AJ40" s="116"/>
    </row>
    <row r="41" spans="1:47" s="59" customFormat="1" ht="19.5" customHeight="1" thickBot="1">
      <c r="A41" s="55"/>
      <c r="B41" s="56" t="s">
        <v>8</v>
      </c>
      <c r="C41" s="56"/>
      <c r="D41" s="316">
        <v>7</v>
      </c>
      <c r="E41" s="317"/>
      <c r="F41" s="56" t="s">
        <v>2</v>
      </c>
      <c r="G41" s="318"/>
      <c r="H41" s="319"/>
      <c r="I41" s="56" t="s">
        <v>3</v>
      </c>
      <c r="J41" s="318"/>
      <c r="K41" s="319"/>
      <c r="L41" s="56" t="s">
        <v>5</v>
      </c>
      <c r="M41" s="57"/>
      <c r="N41" s="316" t="s">
        <v>15</v>
      </c>
      <c r="O41" s="316"/>
      <c r="P41" s="316"/>
      <c r="Q41" s="332" t="str">
        <f>IF(基本情報入力シート!M23="","", 基本情報入力シート!M23)</f>
        <v/>
      </c>
      <c r="R41" s="332"/>
      <c r="S41" s="332"/>
      <c r="T41" s="332"/>
      <c r="U41" s="332"/>
      <c r="V41" s="332"/>
      <c r="W41" s="332"/>
      <c r="X41" s="332"/>
      <c r="Y41" s="332"/>
      <c r="Z41" s="332"/>
      <c r="AA41" s="332"/>
      <c r="AB41" s="332"/>
      <c r="AC41" s="332"/>
      <c r="AD41" s="332"/>
      <c r="AE41" s="332"/>
      <c r="AF41" s="332"/>
      <c r="AG41" s="332"/>
      <c r="AH41" s="332"/>
      <c r="AI41" s="58"/>
      <c r="AJ41" s="117"/>
    </row>
    <row r="42" spans="1:47" s="59" customFormat="1" ht="19.5" customHeight="1">
      <c r="A42" s="55"/>
      <c r="B42" s="60"/>
      <c r="C42" s="56"/>
      <c r="D42" s="56"/>
      <c r="E42" s="56"/>
      <c r="F42" s="56"/>
      <c r="G42" s="56"/>
      <c r="H42" s="56"/>
      <c r="I42" s="56"/>
      <c r="J42" s="56"/>
      <c r="K42" s="56"/>
      <c r="L42" s="56"/>
      <c r="M42" s="56"/>
      <c r="N42" s="390" t="s">
        <v>91</v>
      </c>
      <c r="O42" s="390"/>
      <c r="P42" s="390"/>
      <c r="Q42" s="414" t="s">
        <v>23</v>
      </c>
      <c r="R42" s="414"/>
      <c r="S42" s="389" t="str">
        <f>IF(基本情報入力シート!M27="", "", 基本情報入力シート!M27)</f>
        <v/>
      </c>
      <c r="T42" s="389"/>
      <c r="U42" s="389"/>
      <c r="V42" s="389"/>
      <c r="W42" s="389"/>
      <c r="X42" s="388" t="s">
        <v>24</v>
      </c>
      <c r="Y42" s="388"/>
      <c r="Z42" s="389" t="str">
        <f>IF(基本情報入力シート!M28="", "", 基本情報入力シート!M28)</f>
        <v/>
      </c>
      <c r="AA42" s="389"/>
      <c r="AB42" s="389"/>
      <c r="AC42" s="389"/>
      <c r="AD42" s="389"/>
      <c r="AE42" s="389"/>
      <c r="AF42" s="389"/>
      <c r="AG42" s="389"/>
      <c r="AH42" s="389"/>
      <c r="AI42" s="61"/>
      <c r="AJ42" s="117"/>
    </row>
    <row r="43" spans="1:47" ht="7.5" customHeight="1" thickBot="1">
      <c r="A43" s="62"/>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5"/>
      <c r="AJ43" s="118"/>
    </row>
    <row r="44" spans="1:47" s="24" customFormat="1" ht="33" customHeight="1">
      <c r="A44" s="391" t="s">
        <v>1819</v>
      </c>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119"/>
    </row>
    <row r="45" spans="1:47" ht="6.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row>
    <row r="46" spans="1:47" ht="14">
      <c r="A46" s="121" t="s">
        <v>92</v>
      </c>
      <c r="B46" s="122"/>
      <c r="C46" s="101"/>
      <c r="D46" s="101"/>
      <c r="E46" s="90"/>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c r="A47" s="101" t="s">
        <v>93</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ht="14">
      <c r="A48" s="90"/>
      <c r="B48" s="12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row>
    <row r="49" spans="1:36">
      <c r="A49" s="376" t="s">
        <v>38</v>
      </c>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8"/>
    </row>
    <row r="50" spans="1:36">
      <c r="A50" s="67" t="s">
        <v>9</v>
      </c>
      <c r="B50" s="382" t="s">
        <v>1844</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4"/>
      <c r="AJ50" s="68" t="str">
        <f>AI16</f>
        <v/>
      </c>
    </row>
    <row r="51" spans="1:36">
      <c r="A51" s="69" t="s">
        <v>94</v>
      </c>
      <c r="B51" s="385" t="s">
        <v>1853</v>
      </c>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7"/>
      <c r="AJ51" s="68" t="str">
        <f>AI24</f>
        <v/>
      </c>
    </row>
    <row r="52" spans="1:36">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6">
      <c r="A53" s="376" t="s">
        <v>95</v>
      </c>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8"/>
    </row>
    <row r="54" spans="1:36">
      <c r="A54" s="379" t="s">
        <v>1845</v>
      </c>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1"/>
      <c r="AJ54" s="68" t="str">
        <f>AI28</f>
        <v/>
      </c>
    </row>
    <row r="55" spans="1:36">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1:36" customFormat="1">
      <c r="A56" s="415" t="s">
        <v>1931</v>
      </c>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6"/>
    </row>
    <row r="57" spans="1:36" customFormat="1">
      <c r="A57" s="417" t="s">
        <v>1932</v>
      </c>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204" t="str">
        <f>IF(G8="", "", AI35)</f>
        <v/>
      </c>
    </row>
    <row r="58" spans="1:36" customForma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row>
    <row r="59" spans="1:36">
      <c r="A59" s="376" t="s">
        <v>1933</v>
      </c>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8"/>
    </row>
    <row r="60" spans="1:36">
      <c r="A60" s="409" t="s">
        <v>1822</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1"/>
      <c r="AJ60" s="68" t="str">
        <f>AI37</f>
        <v/>
      </c>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53">
      <c r="A100" s="85"/>
      <c r="B100" s="66"/>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2" spans="1:53">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row>
    <row r="104" spans="1:53">
      <c r="BA104" s="42" t="b">
        <v>0</v>
      </c>
    </row>
    <row r="105" spans="1:53">
      <c r="BA105" s="42" t="b">
        <v>1</v>
      </c>
    </row>
  </sheetData>
  <sheetProtection algorithmName="SHA-512" hashValue="IN5kX6HaNFXhJ8Rrp03UjBMWes20m+W9EotW8rt+gZcVqzRnknfBpZjDJD242qIgE0GgRUl7JjG+6rF0SJncxg==" saltValue="nwgzG5PhKhqK89C1dq8A4w==" spinCount="100000" sheet="1" autoFilter="0"/>
  <mergeCells count="73">
    <mergeCell ref="A59:AJ59"/>
    <mergeCell ref="A60:AI60"/>
    <mergeCell ref="A37:AH37"/>
    <mergeCell ref="Q42:R42"/>
    <mergeCell ref="S42:W42"/>
    <mergeCell ref="A56:AJ56"/>
    <mergeCell ref="A57:AI57"/>
    <mergeCell ref="A7:F7"/>
    <mergeCell ref="G7:AJ7"/>
    <mergeCell ref="A8:F10"/>
    <mergeCell ref="H8:L8"/>
    <mergeCell ref="G9:AJ9"/>
    <mergeCell ref="G10:AJ10"/>
    <mergeCell ref="A27:AJ27"/>
    <mergeCell ref="A53:AJ53"/>
    <mergeCell ref="A54:AI54"/>
    <mergeCell ref="A49:AJ49"/>
    <mergeCell ref="B50:AI50"/>
    <mergeCell ref="B51:AI51"/>
    <mergeCell ref="X42:Y42"/>
    <mergeCell ref="Z42:AH42"/>
    <mergeCell ref="N42:P42"/>
    <mergeCell ref="A44:AI44"/>
    <mergeCell ref="A34:AJ34"/>
    <mergeCell ref="B35:AH35"/>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9:AH39"/>
    <mergeCell ref="D41:E41"/>
    <mergeCell ref="G41:H41"/>
    <mergeCell ref="J41:K41"/>
    <mergeCell ref="N41:P41"/>
    <mergeCell ref="AK37:AU37"/>
    <mergeCell ref="A23:L23"/>
    <mergeCell ref="M23:AH23"/>
    <mergeCell ref="B28:AH28"/>
    <mergeCell ref="A25:AI25"/>
    <mergeCell ref="Q41:AH41"/>
    <mergeCell ref="A24:AH24"/>
    <mergeCell ref="A29:AI29"/>
    <mergeCell ref="L20:Y20"/>
    <mergeCell ref="Z20:AF20"/>
    <mergeCell ref="Z21:AF21"/>
    <mergeCell ref="AG19:AH19"/>
    <mergeCell ref="AG20:AH20"/>
    <mergeCell ref="AG21:AH21"/>
  </mergeCells>
  <phoneticPr fontId="5"/>
  <conditionalFormatting sqref="A35">
    <cfRule type="expression" dxfId="0" priority="1">
      <formula>AND($Z$18=0, $G$7&lt;&gt;"")</formula>
    </cfRule>
  </conditionalFormatting>
  <conditionalFormatting sqref="A23:AI24">
    <cfRule type="expression" dxfId="9" priority="4">
      <formula>OR(AND($G$7&lt;&gt;"", $Z$21=0), AND($G$7&lt;&gt;"", $Z$21=""))</formula>
    </cfRule>
  </conditionalFormatting>
  <conditionalFormatting sqref="A27:AJ27 A28:AI28 A29:AJ31">
    <cfRule type="expression" dxfId="8" priority="11">
      <formula>AND($Z$17=0, $G$7&lt;&gt;"")</formula>
    </cfRule>
  </conditionalFormatting>
  <conditionalFormatting sqref="A34:AJ34 B35:AJ35">
    <cfRule type="expression" dxfId="7" priority="3">
      <formula>AND($G$7&lt;&gt;"", $Z$18=0)</formula>
    </cfRule>
  </conditionalFormatting>
  <conditionalFormatting sqref="A53:AJ54">
    <cfRule type="expression" dxfId="6" priority="10">
      <formula>AND($G$7&lt;&gt;"", $Z$17=0)</formula>
    </cfRule>
  </conditionalFormatting>
  <conditionalFormatting sqref="A56:AJ57">
    <cfRule type="expression" dxfId="5" priority="2">
      <formula>AND($G$7&lt;&gt;"", $Z$18=0)</formula>
    </cfRule>
  </conditionalFormatting>
  <conditionalFormatting sqref="B28">
    <cfRule type="expression" dxfId="4" priority="19">
      <formula>AND($BA$49=0, $H$7&lt;&gt;"")</formula>
    </cfRule>
  </conditionalFormatting>
  <conditionalFormatting sqref="AK16:AU16">
    <cfRule type="expression" dxfId="3" priority="15">
      <formula>$AI$16=""</formula>
    </cfRule>
  </conditionalFormatting>
  <conditionalFormatting sqref="AK24:AU24">
    <cfRule type="expression" dxfId="2" priority="16">
      <formula>OR($AI$24="○", $AI$24="")</formula>
    </cfRule>
  </conditionalFormatting>
  <conditionalFormatting sqref="AK37:AU37">
    <cfRule type="expression" dxfId="1" priority="6">
      <formula>$AI$37=""</formula>
    </cfRule>
  </conditionalFormatting>
  <dataValidations count="2">
    <dataValidation imeMode="hiragana" allowBlank="1" showInputMessage="1" showErrorMessage="1" sqref="S42" xr:uid="{4B936A7E-802C-4E94-A483-9CE1B67AABA9}"/>
    <dataValidation imeMode="halfAlpha" allowBlank="1" showInputMessage="1" showErrorMessage="1" sqref="N15:U15 Z14:AJ15 K13 AJ25 K14:U14 D41:E41 A13 G41:H41 K15 J41:K41 K32:R33 K36:R36"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33</xdr:row>
                    <xdr:rowOff>304800</xdr:rowOff>
                  </from>
                  <to>
                    <xdr:col>2</xdr:col>
                    <xdr:colOff>31750</xdr:colOff>
                    <xdr:row>34</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B39 A28 A35</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8" sqref="F8:F10"/>
    </sheetView>
  </sheetViews>
  <sheetFormatPr defaultColWidth="2.453125" defaultRowHeight="13"/>
  <cols>
    <col min="1" max="1" width="4" style="24" customWidth="1"/>
    <col min="2" max="2" width="16.6328125" style="70" customWidth="1"/>
    <col min="3" max="3" width="20.453125" style="71" customWidth="1"/>
    <col min="4" max="4" width="11.6328125" style="24" customWidth="1"/>
    <col min="5" max="5" width="15.90625" style="24" customWidth="1"/>
    <col min="6" max="6" width="31.08984375" style="24" customWidth="1"/>
    <col min="7" max="7" width="31.36328125" style="24" customWidth="1"/>
    <col min="8" max="8" width="5.36328125" style="88" customWidth="1"/>
    <col min="9" max="9" width="29" style="24" customWidth="1"/>
    <col min="10" max="10" width="17.453125" style="24" customWidth="1"/>
    <col min="11" max="11" width="4.08984375" style="92" customWidth="1"/>
    <col min="12" max="16384" width="2.453125" style="24"/>
  </cols>
  <sheetData>
    <row r="1" spans="1:22" ht="23.25" customHeight="1" thickBot="1">
      <c r="A1" s="125" t="s">
        <v>1836</v>
      </c>
      <c r="B1" s="126"/>
      <c r="C1" s="127"/>
      <c r="D1" s="128" t="s">
        <v>1925</v>
      </c>
      <c r="E1" s="92"/>
      <c r="F1" s="92"/>
      <c r="G1" s="92"/>
      <c r="H1" s="129"/>
      <c r="I1" s="130" t="s">
        <v>10</v>
      </c>
      <c r="J1" s="131" t="str">
        <f>IF(基本情報入力シート!C18="", "", 基本情報入力シート!C18)</f>
        <v>群馬県</v>
      </c>
    </row>
    <row r="2" spans="1:22" ht="33" customHeight="1" thickBot="1">
      <c r="A2" s="92"/>
      <c r="B2" s="132"/>
      <c r="C2" s="133"/>
      <c r="D2" s="128"/>
      <c r="E2" s="128"/>
      <c r="F2" s="128"/>
      <c r="G2" s="92"/>
      <c r="H2" s="129"/>
      <c r="I2" s="134"/>
      <c r="J2" s="134"/>
    </row>
    <row r="3" spans="1:22" ht="27" customHeight="1" thickBot="1">
      <c r="A3" s="431" t="s">
        <v>15</v>
      </c>
      <c r="B3" s="432"/>
      <c r="C3" s="433" t="str">
        <f>IF(基本情報入力シート!M23="","",基本情報入力シート!M23)</f>
        <v/>
      </c>
      <c r="D3" s="434"/>
      <c r="E3" s="434"/>
      <c r="F3" s="435"/>
      <c r="G3" s="92"/>
      <c r="H3" s="129"/>
      <c r="I3" s="430" t="s">
        <v>1926</v>
      </c>
      <c r="J3" s="430"/>
      <c r="K3" s="147"/>
      <c r="L3" s="146"/>
      <c r="M3" s="146"/>
      <c r="N3" s="146"/>
      <c r="O3" s="146"/>
      <c r="P3" s="146"/>
      <c r="Q3" s="146"/>
      <c r="R3" s="146"/>
      <c r="S3" s="146"/>
      <c r="T3" s="146"/>
      <c r="U3" s="146"/>
      <c r="V3" s="146"/>
    </row>
    <row r="4" spans="1:22" ht="21" customHeight="1" thickBot="1">
      <c r="A4" s="135"/>
      <c r="B4" s="136"/>
      <c r="C4" s="137"/>
      <c r="D4" s="138"/>
      <c r="E4" s="138"/>
      <c r="F4" s="138"/>
      <c r="G4" s="134"/>
      <c r="H4" s="139"/>
      <c r="I4" s="430"/>
      <c r="J4" s="430"/>
      <c r="K4" s="147"/>
      <c r="L4" s="146"/>
      <c r="M4" s="146"/>
      <c r="N4" s="146"/>
      <c r="O4" s="146"/>
      <c r="P4" s="146"/>
      <c r="Q4" s="146"/>
      <c r="R4" s="146"/>
      <c r="S4" s="146"/>
      <c r="T4" s="146"/>
      <c r="U4" s="146"/>
      <c r="V4" s="146"/>
    </row>
    <row r="5" spans="1:22" ht="27.75" customHeight="1">
      <c r="A5" s="449" t="s">
        <v>1848</v>
      </c>
      <c r="B5" s="450"/>
      <c r="C5" s="450"/>
      <c r="D5" s="450"/>
      <c r="E5" s="451"/>
      <c r="F5" s="455">
        <f>IFERROR(SUM(I11:J110),"")</f>
        <v>0</v>
      </c>
      <c r="G5" s="134"/>
      <c r="H5" s="139"/>
      <c r="I5" s="430"/>
      <c r="J5" s="430"/>
      <c r="K5" s="147"/>
      <c r="L5" s="146"/>
      <c r="M5" s="146"/>
      <c r="N5" s="146"/>
      <c r="O5" s="146"/>
      <c r="P5" s="146"/>
      <c r="Q5" s="146"/>
      <c r="R5" s="146"/>
      <c r="S5" s="146"/>
      <c r="T5" s="146"/>
      <c r="U5" s="146"/>
      <c r="V5" s="146"/>
    </row>
    <row r="6" spans="1:22" ht="27.75" customHeight="1" thickBot="1">
      <c r="A6" s="452"/>
      <c r="B6" s="453"/>
      <c r="C6" s="453"/>
      <c r="D6" s="453"/>
      <c r="E6" s="454"/>
      <c r="F6" s="456"/>
      <c r="G6" s="134"/>
      <c r="H6" s="139"/>
      <c r="I6" s="430"/>
      <c r="J6" s="430"/>
    </row>
    <row r="7" spans="1:22" ht="21" customHeight="1" thickBot="1">
      <c r="A7" s="92"/>
      <c r="B7" s="126"/>
      <c r="C7" s="127"/>
      <c r="D7" s="92"/>
      <c r="E7" s="92"/>
      <c r="F7" s="92"/>
      <c r="G7" s="92"/>
      <c r="H7" s="129"/>
      <c r="I7" s="140"/>
      <c r="J7" s="92"/>
    </row>
    <row r="8" spans="1:22" ht="42.75" customHeight="1">
      <c r="A8" s="436"/>
      <c r="B8" s="439" t="s">
        <v>1854</v>
      </c>
      <c r="C8" s="442" t="s">
        <v>28</v>
      </c>
      <c r="D8" s="445" t="s">
        <v>32</v>
      </c>
      <c r="E8" s="445"/>
      <c r="F8" s="446" t="s">
        <v>39</v>
      </c>
      <c r="G8" s="446" t="s">
        <v>6</v>
      </c>
      <c r="H8" s="457" t="s">
        <v>1833</v>
      </c>
      <c r="I8" s="424" t="s">
        <v>1847</v>
      </c>
      <c r="J8" s="425"/>
    </row>
    <row r="9" spans="1:22" ht="39" customHeight="1">
      <c r="A9" s="437"/>
      <c r="B9" s="440"/>
      <c r="C9" s="443"/>
      <c r="D9" s="431"/>
      <c r="E9" s="431"/>
      <c r="F9" s="447"/>
      <c r="G9" s="447"/>
      <c r="H9" s="458"/>
      <c r="I9" s="426"/>
      <c r="J9" s="427"/>
    </row>
    <row r="10" spans="1:22" ht="57.75" customHeight="1" thickBot="1">
      <c r="A10" s="438"/>
      <c r="B10" s="441"/>
      <c r="C10" s="444"/>
      <c r="D10" s="148" t="s">
        <v>33</v>
      </c>
      <c r="E10" s="148" t="s">
        <v>34</v>
      </c>
      <c r="F10" s="448"/>
      <c r="G10" s="448"/>
      <c r="H10" s="459"/>
      <c r="I10" s="428"/>
      <c r="J10" s="429"/>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2" t="str">
        <f>IF(基本情報入力シート!Z40="","",基本情報入力シート!Z40)</f>
        <v/>
      </c>
      <c r="I11" s="422"/>
      <c r="J11" s="423"/>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3" t="str">
        <f>IF(基本情報入力シート!Z41="","",基本情報入力シート!Z41)</f>
        <v/>
      </c>
      <c r="I12" s="418"/>
      <c r="J12" s="419"/>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3" t="str">
        <f>IF(基本情報入力シート!Z42="","",基本情報入力シート!Z42)</f>
        <v/>
      </c>
      <c r="I13" s="418"/>
      <c r="J13" s="419"/>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3" t="str">
        <f>IF(基本情報入力シート!Z43="","",基本情報入力シート!Z43)</f>
        <v/>
      </c>
      <c r="I14" s="418"/>
      <c r="J14" s="419"/>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3" t="str">
        <f>IF(基本情報入力シート!Z44="","",基本情報入力シート!Z44)</f>
        <v/>
      </c>
      <c r="I15" s="418"/>
      <c r="J15" s="419"/>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3" t="str">
        <f>IF(基本情報入力シート!Z45="","",基本情報入力シート!Z45)</f>
        <v/>
      </c>
      <c r="I16" s="418"/>
      <c r="J16" s="419"/>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3" t="str">
        <f>IF(基本情報入力シート!Z46="","",基本情報入力シート!Z46)</f>
        <v/>
      </c>
      <c r="I17" s="418"/>
      <c r="J17" s="419"/>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3" t="str">
        <f>IF(基本情報入力シート!Z47="","",基本情報入力シート!Z47)</f>
        <v/>
      </c>
      <c r="I18" s="418"/>
      <c r="J18" s="419"/>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3" t="str">
        <f>IF(基本情報入力シート!Z48="","",基本情報入力シート!Z48)</f>
        <v/>
      </c>
      <c r="I19" s="418"/>
      <c r="J19" s="419"/>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3" t="str">
        <f>IF(基本情報入力シート!Z49="","",基本情報入力シート!Z49)</f>
        <v/>
      </c>
      <c r="I20" s="418"/>
      <c r="J20" s="419"/>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3" t="str">
        <f>IF(基本情報入力シート!Z50="","",基本情報入力シート!Z50)</f>
        <v/>
      </c>
      <c r="I21" s="418"/>
      <c r="J21" s="419"/>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3" t="str">
        <f>IF(基本情報入力シート!Z51="","",基本情報入力シート!Z51)</f>
        <v/>
      </c>
      <c r="I22" s="418"/>
      <c r="J22" s="419"/>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3" t="str">
        <f>IF(基本情報入力シート!Z52="","",基本情報入力シート!Z52)</f>
        <v/>
      </c>
      <c r="I23" s="418"/>
      <c r="J23" s="419"/>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3" t="str">
        <f>IF(基本情報入力シート!Z53="","",基本情報入力シート!Z53)</f>
        <v/>
      </c>
      <c r="I24" s="418"/>
      <c r="J24" s="419"/>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3" t="str">
        <f>IF(基本情報入力シート!Z54="","",基本情報入力シート!Z54)</f>
        <v/>
      </c>
      <c r="I25" s="418"/>
      <c r="J25" s="419"/>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3" t="str">
        <f>IF(基本情報入力シート!Z55="","",基本情報入力シート!Z55)</f>
        <v/>
      </c>
      <c r="I26" s="418"/>
      <c r="J26" s="419"/>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3" t="str">
        <f>IF(基本情報入力シート!Z56="","",基本情報入力シート!Z56)</f>
        <v/>
      </c>
      <c r="I27" s="418"/>
      <c r="J27" s="419"/>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3" t="str">
        <f>IF(基本情報入力シート!Z57="","",基本情報入力シート!Z57)</f>
        <v/>
      </c>
      <c r="I28" s="418"/>
      <c r="J28" s="419"/>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3" t="str">
        <f>IF(基本情報入力シート!Z58="","",基本情報入力シート!Z58)</f>
        <v/>
      </c>
      <c r="I29" s="418"/>
      <c r="J29" s="419"/>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3" t="str">
        <f>IF(基本情報入力シート!Z59="","",基本情報入力シート!Z59)</f>
        <v/>
      </c>
      <c r="I30" s="418"/>
      <c r="J30" s="419"/>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3" t="str">
        <f>IF(基本情報入力シート!Z60="","",基本情報入力シート!Z60)</f>
        <v/>
      </c>
      <c r="I31" s="418"/>
      <c r="J31" s="419"/>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3" t="str">
        <f>IF(基本情報入力シート!Z61="","",基本情報入力シート!Z61)</f>
        <v/>
      </c>
      <c r="I32" s="418"/>
      <c r="J32" s="419"/>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3" t="str">
        <f>IF(基本情報入力シート!Z62="","",基本情報入力シート!Z62)</f>
        <v/>
      </c>
      <c r="I33" s="418"/>
      <c r="J33" s="419"/>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3" t="str">
        <f>IF(基本情報入力シート!Z63="","",基本情報入力シート!Z63)</f>
        <v/>
      </c>
      <c r="I34" s="418"/>
      <c r="J34" s="419"/>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3" t="str">
        <f>IF(基本情報入力シート!Z64="","",基本情報入力シート!Z64)</f>
        <v/>
      </c>
      <c r="I35" s="418"/>
      <c r="J35" s="419"/>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3" t="str">
        <f>IF(基本情報入力シート!Z65="","",基本情報入力シート!Z65)</f>
        <v/>
      </c>
      <c r="I36" s="418"/>
      <c r="J36" s="419"/>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3" t="str">
        <f>IF(基本情報入力シート!Z66="","",基本情報入力シート!Z66)</f>
        <v/>
      </c>
      <c r="I37" s="418"/>
      <c r="J37" s="419"/>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3" t="str">
        <f>IF(基本情報入力シート!Z67="","",基本情報入力シート!Z67)</f>
        <v/>
      </c>
      <c r="I38" s="418"/>
      <c r="J38" s="419"/>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3" t="str">
        <f>IF(基本情報入力シート!Z68="","",基本情報入力シート!Z68)</f>
        <v/>
      </c>
      <c r="I39" s="418"/>
      <c r="J39" s="419"/>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3" t="str">
        <f>IF(基本情報入力シート!Z69="","",基本情報入力シート!Z69)</f>
        <v/>
      </c>
      <c r="I40" s="418"/>
      <c r="J40" s="419"/>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3" t="str">
        <f>IF(基本情報入力シート!Z70="","",基本情報入力シート!Z70)</f>
        <v/>
      </c>
      <c r="I41" s="418"/>
      <c r="J41" s="419"/>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3" t="str">
        <f>IF(基本情報入力シート!Z71="","",基本情報入力シート!Z71)</f>
        <v/>
      </c>
      <c r="I42" s="418"/>
      <c r="J42" s="419"/>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3" t="str">
        <f>IF(基本情報入力シート!Z72="","",基本情報入力シート!Z72)</f>
        <v/>
      </c>
      <c r="I43" s="418"/>
      <c r="J43" s="419"/>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3" t="str">
        <f>IF(基本情報入力シート!Z73="","",基本情報入力シート!Z73)</f>
        <v/>
      </c>
      <c r="I44" s="418"/>
      <c r="J44" s="419"/>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3" t="str">
        <f>IF(基本情報入力シート!Z74="","",基本情報入力シート!Z74)</f>
        <v/>
      </c>
      <c r="I45" s="418"/>
      <c r="J45" s="419"/>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3" t="str">
        <f>IF(基本情報入力シート!Z75="","",基本情報入力シート!Z75)</f>
        <v/>
      </c>
      <c r="I46" s="418"/>
      <c r="J46" s="419"/>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3" t="str">
        <f>IF(基本情報入力シート!Z76="","",基本情報入力シート!Z76)</f>
        <v/>
      </c>
      <c r="I47" s="418"/>
      <c r="J47" s="419"/>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3" t="str">
        <f>IF(基本情報入力シート!Z77="","",基本情報入力シート!Z77)</f>
        <v/>
      </c>
      <c r="I48" s="418"/>
      <c r="J48" s="419"/>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3" t="str">
        <f>IF(基本情報入力シート!Z78="","",基本情報入力シート!Z78)</f>
        <v/>
      </c>
      <c r="I49" s="418"/>
      <c r="J49" s="419"/>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3" t="str">
        <f>IF(基本情報入力シート!Z79="","",基本情報入力シート!Z79)</f>
        <v/>
      </c>
      <c r="I50" s="418"/>
      <c r="J50" s="419"/>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3" t="str">
        <f>IF(基本情報入力シート!Z80="","",基本情報入力シート!Z80)</f>
        <v/>
      </c>
      <c r="I51" s="418"/>
      <c r="J51" s="419"/>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3" t="str">
        <f>IF(基本情報入力シート!Z81="","",基本情報入力シート!Z81)</f>
        <v/>
      </c>
      <c r="I52" s="418"/>
      <c r="J52" s="419"/>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3" t="str">
        <f>IF(基本情報入力シート!Z82="","",基本情報入力シート!Z82)</f>
        <v/>
      </c>
      <c r="I53" s="418"/>
      <c r="J53" s="419"/>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3" t="str">
        <f>IF(基本情報入力シート!Z83="","",基本情報入力シート!Z83)</f>
        <v/>
      </c>
      <c r="I54" s="418"/>
      <c r="J54" s="419"/>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3" t="str">
        <f>IF(基本情報入力シート!Z84="","",基本情報入力シート!Z84)</f>
        <v/>
      </c>
      <c r="I55" s="418"/>
      <c r="J55" s="419"/>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3" t="str">
        <f>IF(基本情報入力シート!Z85="","",基本情報入力シート!Z85)</f>
        <v/>
      </c>
      <c r="I56" s="418"/>
      <c r="J56" s="419"/>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3" t="str">
        <f>IF(基本情報入力シート!Z86="","",基本情報入力シート!Z86)</f>
        <v/>
      </c>
      <c r="I57" s="418"/>
      <c r="J57" s="419"/>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3" t="str">
        <f>IF(基本情報入力シート!Z87="","",基本情報入力シート!Z87)</f>
        <v/>
      </c>
      <c r="I58" s="418"/>
      <c r="J58" s="419"/>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3" t="str">
        <f>IF(基本情報入力シート!Z88="","",基本情報入力シート!Z88)</f>
        <v/>
      </c>
      <c r="I59" s="418"/>
      <c r="J59" s="419"/>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3" t="str">
        <f>IF(基本情報入力シート!Z89="","",基本情報入力シート!Z89)</f>
        <v/>
      </c>
      <c r="I60" s="418"/>
      <c r="J60" s="419"/>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3" t="str">
        <f>IF(基本情報入力シート!Z90="","",基本情報入力シート!Z90)</f>
        <v/>
      </c>
      <c r="I61" s="418"/>
      <c r="J61" s="419"/>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3" t="str">
        <f>IF(基本情報入力シート!Z91="","",基本情報入力シート!Z91)</f>
        <v/>
      </c>
      <c r="I62" s="418"/>
      <c r="J62" s="419"/>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3" t="str">
        <f>IF(基本情報入力シート!Z92="","",基本情報入力シート!Z92)</f>
        <v/>
      </c>
      <c r="I63" s="418"/>
      <c r="J63" s="419"/>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3" t="str">
        <f>IF(基本情報入力シート!Z93="","",基本情報入力シート!Z93)</f>
        <v/>
      </c>
      <c r="I64" s="418"/>
      <c r="J64" s="419"/>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3" t="str">
        <f>IF(基本情報入力シート!Z94="","",基本情報入力シート!Z94)</f>
        <v/>
      </c>
      <c r="I65" s="418"/>
      <c r="J65" s="419"/>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3" t="str">
        <f>IF(基本情報入力シート!Z95="","",基本情報入力シート!Z95)</f>
        <v/>
      </c>
      <c r="I66" s="418"/>
      <c r="J66" s="419"/>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3" t="str">
        <f>IF(基本情報入力シート!Z96="","",基本情報入力シート!Z96)</f>
        <v/>
      </c>
      <c r="I67" s="418"/>
      <c r="J67" s="419"/>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3" t="str">
        <f>IF(基本情報入力シート!Z97="","",基本情報入力シート!Z97)</f>
        <v/>
      </c>
      <c r="I68" s="418"/>
      <c r="J68" s="419"/>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3" t="str">
        <f>IF(基本情報入力シート!Z98="","",基本情報入力シート!Z98)</f>
        <v/>
      </c>
      <c r="I69" s="418"/>
      <c r="J69" s="419"/>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3" t="str">
        <f>IF(基本情報入力シート!Z99="","",基本情報入力シート!Z99)</f>
        <v/>
      </c>
      <c r="I70" s="418"/>
      <c r="J70" s="419"/>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3" t="str">
        <f>IF(基本情報入力シート!Z100="","",基本情報入力シート!Z100)</f>
        <v/>
      </c>
      <c r="I71" s="418"/>
      <c r="J71" s="419"/>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3" t="str">
        <f>IF(基本情報入力シート!Z101="","",基本情報入力シート!Z101)</f>
        <v/>
      </c>
      <c r="I72" s="418"/>
      <c r="J72" s="419"/>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3" t="str">
        <f>IF(基本情報入力シート!Z102="","",基本情報入力シート!Z102)</f>
        <v/>
      </c>
      <c r="I73" s="418"/>
      <c r="J73" s="419"/>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3" t="str">
        <f>IF(基本情報入力シート!Z103="","",基本情報入力シート!Z103)</f>
        <v/>
      </c>
      <c r="I74" s="418"/>
      <c r="J74" s="419"/>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3" t="str">
        <f>IF(基本情報入力シート!Z104="","",基本情報入力シート!Z104)</f>
        <v/>
      </c>
      <c r="I75" s="418"/>
      <c r="J75" s="419"/>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3" t="str">
        <f>IF(基本情報入力シート!Z105="","",基本情報入力シート!Z105)</f>
        <v/>
      </c>
      <c r="I76" s="418"/>
      <c r="J76" s="419"/>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3" t="str">
        <f>IF(基本情報入力シート!Z106="","",基本情報入力シート!Z106)</f>
        <v/>
      </c>
      <c r="I77" s="418"/>
      <c r="J77" s="419"/>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3" t="str">
        <f>IF(基本情報入力シート!Z107="","",基本情報入力シート!Z107)</f>
        <v/>
      </c>
      <c r="I78" s="418"/>
      <c r="J78" s="419"/>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3" t="str">
        <f>IF(基本情報入力シート!Z108="","",基本情報入力シート!Z108)</f>
        <v/>
      </c>
      <c r="I79" s="418"/>
      <c r="J79" s="419"/>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3" t="str">
        <f>IF(基本情報入力シート!Z109="","",基本情報入力シート!Z109)</f>
        <v/>
      </c>
      <c r="I80" s="418"/>
      <c r="J80" s="419"/>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3" t="str">
        <f>IF(基本情報入力シート!Z110="","",基本情報入力シート!Z110)</f>
        <v/>
      </c>
      <c r="I81" s="418"/>
      <c r="J81" s="419"/>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3" t="str">
        <f>IF(基本情報入力シート!Z111="","",基本情報入力シート!Z111)</f>
        <v/>
      </c>
      <c r="I82" s="418"/>
      <c r="J82" s="419"/>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3" t="str">
        <f>IF(基本情報入力シート!Z112="","",基本情報入力シート!Z112)</f>
        <v/>
      </c>
      <c r="I83" s="418"/>
      <c r="J83" s="419"/>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3" t="str">
        <f>IF(基本情報入力シート!Z113="","",基本情報入力シート!Z113)</f>
        <v/>
      </c>
      <c r="I84" s="418"/>
      <c r="J84" s="419"/>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3" t="str">
        <f>IF(基本情報入力シート!Z114="","",基本情報入力シート!Z114)</f>
        <v/>
      </c>
      <c r="I85" s="418"/>
      <c r="J85" s="419"/>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3" t="str">
        <f>IF(基本情報入力シート!Z115="","",基本情報入力シート!Z115)</f>
        <v/>
      </c>
      <c r="I86" s="418"/>
      <c r="J86" s="419"/>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3" t="str">
        <f>IF(基本情報入力シート!Z116="","",基本情報入力シート!Z116)</f>
        <v/>
      </c>
      <c r="I87" s="418"/>
      <c r="J87" s="419"/>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3" t="str">
        <f>IF(基本情報入力シート!Z117="","",基本情報入力シート!Z117)</f>
        <v/>
      </c>
      <c r="I88" s="418"/>
      <c r="J88" s="419"/>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3" t="str">
        <f>IF(基本情報入力シート!Z118="","",基本情報入力シート!Z118)</f>
        <v/>
      </c>
      <c r="I89" s="418"/>
      <c r="J89" s="419"/>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3" t="str">
        <f>IF(基本情報入力シート!Z119="","",基本情報入力シート!Z119)</f>
        <v/>
      </c>
      <c r="I90" s="418"/>
      <c r="J90" s="419"/>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3" t="str">
        <f>IF(基本情報入力シート!Z120="","",基本情報入力シート!Z120)</f>
        <v/>
      </c>
      <c r="I91" s="418"/>
      <c r="J91" s="419"/>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3" t="str">
        <f>IF(基本情報入力シート!Z121="","",基本情報入力シート!Z121)</f>
        <v/>
      </c>
      <c r="I92" s="418"/>
      <c r="J92" s="419"/>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3" t="str">
        <f>IF(基本情報入力シート!Z122="","",基本情報入力シート!Z122)</f>
        <v/>
      </c>
      <c r="I93" s="418"/>
      <c r="J93" s="419"/>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3" t="str">
        <f>IF(基本情報入力シート!Z123="","",基本情報入力シート!Z123)</f>
        <v/>
      </c>
      <c r="I94" s="418"/>
      <c r="J94" s="419"/>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3" t="str">
        <f>IF(基本情報入力シート!Z124="","",基本情報入力シート!Z124)</f>
        <v/>
      </c>
      <c r="I95" s="418"/>
      <c r="J95" s="419"/>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3" t="str">
        <f>IF(基本情報入力シート!Z125="","",基本情報入力シート!Z125)</f>
        <v/>
      </c>
      <c r="I96" s="418"/>
      <c r="J96" s="419"/>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3" t="str">
        <f>IF(基本情報入力シート!Z126="","",基本情報入力シート!Z126)</f>
        <v/>
      </c>
      <c r="I97" s="418"/>
      <c r="J97" s="419"/>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3" t="str">
        <f>IF(基本情報入力シート!Z127="","",基本情報入力シート!Z127)</f>
        <v/>
      </c>
      <c r="I98" s="418"/>
      <c r="J98" s="419"/>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3" t="str">
        <f>IF(基本情報入力シート!Z128="","",基本情報入力シート!Z128)</f>
        <v/>
      </c>
      <c r="I99" s="418"/>
      <c r="J99" s="419"/>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3" t="str">
        <f>IF(基本情報入力シート!Z129="","",基本情報入力シート!Z129)</f>
        <v/>
      </c>
      <c r="I100" s="418"/>
      <c r="J100" s="419"/>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3" t="str">
        <f>IF(基本情報入力シート!Z130="","",基本情報入力シート!Z130)</f>
        <v/>
      </c>
      <c r="I101" s="418"/>
      <c r="J101" s="419"/>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3" t="str">
        <f>IF(基本情報入力シート!Z131="","",基本情報入力シート!Z131)</f>
        <v/>
      </c>
      <c r="I102" s="418"/>
      <c r="J102" s="419"/>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3" t="str">
        <f>IF(基本情報入力シート!Z132="","",基本情報入力シート!Z132)</f>
        <v/>
      </c>
      <c r="I103" s="418"/>
      <c r="J103" s="419"/>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3" t="str">
        <f>IF(基本情報入力シート!Z133="","",基本情報入力シート!Z133)</f>
        <v/>
      </c>
      <c r="I104" s="418"/>
      <c r="J104" s="419"/>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3" t="str">
        <f>IF(基本情報入力シート!Z134="","",基本情報入力シート!Z134)</f>
        <v/>
      </c>
      <c r="I105" s="418"/>
      <c r="J105" s="419"/>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3" t="str">
        <f>IF(基本情報入力シート!Z135="","",基本情報入力シート!Z135)</f>
        <v/>
      </c>
      <c r="I106" s="418"/>
      <c r="J106" s="419"/>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3" t="str">
        <f>IF(基本情報入力シート!Z136="","",基本情報入力シート!Z136)</f>
        <v/>
      </c>
      <c r="I107" s="418"/>
      <c r="J107" s="419"/>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3" t="str">
        <f>IF(基本情報入力シート!Z137="","",基本情報入力シート!Z137)</f>
        <v/>
      </c>
      <c r="I108" s="418"/>
      <c r="J108" s="419"/>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3" t="str">
        <f>IF(基本情報入力シート!Z138="","",基本情報入力シート!Z138)</f>
        <v/>
      </c>
      <c r="I109" s="418"/>
      <c r="J109" s="419"/>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4" t="str">
        <f>IF(基本情報入力シート!Z139="","",基本情報入力シート!Z139)</f>
        <v/>
      </c>
      <c r="I110" s="420"/>
      <c r="J110" s="421"/>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0IV8QS7nU1ixaM3byjXp2w6psjKQbdZ109U/ZK3c2LsxC8H9IJwtp/2ZkpCMbbcq/V1M8mleHgpl8ag4uIwDow==" saltValue="fOmYFGv+6Ue3kYnaCc/49g=="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C27" sqref="C27"/>
    </sheetView>
  </sheetViews>
  <sheetFormatPr defaultColWidth="8.90625" defaultRowHeight="13"/>
  <cols>
    <col min="1" max="1" width="51.453125" style="182" customWidth="1"/>
    <col min="2" max="2" width="9.6328125" style="182" customWidth="1"/>
    <col min="6" max="6" width="9" style="13"/>
    <col min="7" max="7" width="10" style="13" customWidth="1"/>
    <col min="9" max="9" width="43.90625" style="157" customWidth="1"/>
  </cols>
  <sheetData>
    <row r="1" spans="1:11" ht="13.5" thickBot="1">
      <c r="A1" s="12" t="s">
        <v>90</v>
      </c>
      <c r="B1" s="12"/>
      <c r="D1" s="7" t="s">
        <v>89</v>
      </c>
      <c r="F1" s="7" t="s">
        <v>1813</v>
      </c>
      <c r="I1" s="157" t="s">
        <v>1837</v>
      </c>
      <c r="K1" s="6" t="s">
        <v>1824</v>
      </c>
    </row>
    <row r="2" spans="1:11" ht="26.5" thickBot="1">
      <c r="A2" s="178" t="s">
        <v>1831</v>
      </c>
      <c r="B2" s="189" t="s">
        <v>1832</v>
      </c>
      <c r="D2" s="8" t="s">
        <v>33</v>
      </c>
      <c r="F2" s="8" t="s">
        <v>33</v>
      </c>
      <c r="G2" s="14" t="s">
        <v>96</v>
      </c>
      <c r="I2" s="158" t="s">
        <v>1838</v>
      </c>
      <c r="K2" s="19" t="s">
        <v>1817</v>
      </c>
    </row>
    <row r="3" spans="1:11" ht="26">
      <c r="A3" s="179" t="s">
        <v>1855</v>
      </c>
      <c r="B3" s="190" t="s">
        <v>1856</v>
      </c>
      <c r="D3" s="9" t="s">
        <v>40</v>
      </c>
      <c r="F3" s="15" t="s">
        <v>40</v>
      </c>
      <c r="G3" s="16" t="s">
        <v>97</v>
      </c>
      <c r="I3" s="159" t="s">
        <v>1901</v>
      </c>
      <c r="K3" s="20" t="s">
        <v>1818</v>
      </c>
    </row>
    <row r="4" spans="1:11" ht="26.5" thickBot="1">
      <c r="A4" s="180" t="s">
        <v>1857</v>
      </c>
      <c r="B4" s="191" t="s">
        <v>1861</v>
      </c>
      <c r="D4" s="10" t="s">
        <v>41</v>
      </c>
      <c r="F4" s="10" t="s">
        <v>40</v>
      </c>
      <c r="G4" s="17" t="s">
        <v>98</v>
      </c>
      <c r="I4" s="160" t="s">
        <v>1900</v>
      </c>
      <c r="K4" s="21"/>
    </row>
    <row r="5" spans="1:11" ht="26.5" thickBot="1">
      <c r="A5" s="180" t="s">
        <v>1859</v>
      </c>
      <c r="B5" s="191" t="s">
        <v>1865</v>
      </c>
      <c r="D5" s="10" t="s">
        <v>42</v>
      </c>
      <c r="F5" s="10" t="s">
        <v>40</v>
      </c>
      <c r="G5" s="17" t="s">
        <v>99</v>
      </c>
      <c r="I5" s="161" t="s">
        <v>1902</v>
      </c>
    </row>
    <row r="6" spans="1:11">
      <c r="A6" s="181" t="s">
        <v>1860</v>
      </c>
      <c r="B6" s="191" t="s">
        <v>1908</v>
      </c>
      <c r="D6" s="10" t="s">
        <v>43</v>
      </c>
      <c r="F6" s="10" t="s">
        <v>40</v>
      </c>
      <c r="G6" s="17" t="s">
        <v>100</v>
      </c>
    </row>
    <row r="7" spans="1:11">
      <c r="A7" s="180" t="s">
        <v>1862</v>
      </c>
      <c r="B7" s="191" t="s">
        <v>1909</v>
      </c>
      <c r="D7" s="10" t="s">
        <v>44</v>
      </c>
      <c r="F7" s="10" t="s">
        <v>40</v>
      </c>
      <c r="G7" s="17" t="s">
        <v>101</v>
      </c>
    </row>
    <row r="8" spans="1:11">
      <c r="A8" s="180" t="s">
        <v>1864</v>
      </c>
      <c r="B8" s="191" t="s">
        <v>1898</v>
      </c>
      <c r="D8" s="10" t="s">
        <v>45</v>
      </c>
      <c r="F8" s="10" t="s">
        <v>40</v>
      </c>
      <c r="G8" s="17" t="s">
        <v>102</v>
      </c>
    </row>
    <row r="9" spans="1:11">
      <c r="A9" s="180" t="s">
        <v>1866</v>
      </c>
      <c r="B9" s="191" t="s">
        <v>1886</v>
      </c>
      <c r="D9" s="10" t="s">
        <v>46</v>
      </c>
      <c r="F9" s="10" t="s">
        <v>40</v>
      </c>
      <c r="G9" s="17" t="s">
        <v>103</v>
      </c>
    </row>
    <row r="10" spans="1:11">
      <c r="A10" s="180" t="s">
        <v>1867</v>
      </c>
      <c r="B10" s="191" t="s">
        <v>1895</v>
      </c>
      <c r="D10" s="10" t="s">
        <v>47</v>
      </c>
      <c r="F10" s="10" t="s">
        <v>40</v>
      </c>
      <c r="G10" s="17" t="s">
        <v>104</v>
      </c>
    </row>
    <row r="11" spans="1:11">
      <c r="A11" s="180" t="s">
        <v>1868</v>
      </c>
      <c r="B11" s="191" t="s">
        <v>1893</v>
      </c>
      <c r="D11" s="10" t="s">
        <v>48</v>
      </c>
      <c r="F11" s="10" t="s">
        <v>40</v>
      </c>
      <c r="G11" s="17" t="s">
        <v>105</v>
      </c>
    </row>
    <row r="12" spans="1:11">
      <c r="A12" s="180" t="s">
        <v>1869</v>
      </c>
      <c r="B12" s="191" t="s">
        <v>1910</v>
      </c>
      <c r="D12" s="10" t="s">
        <v>49</v>
      </c>
      <c r="F12" s="10" t="s">
        <v>40</v>
      </c>
      <c r="G12" s="17" t="s">
        <v>106</v>
      </c>
    </row>
    <row r="13" spans="1:11">
      <c r="A13" s="180" t="s">
        <v>1871</v>
      </c>
      <c r="B13" s="191" t="s">
        <v>1911</v>
      </c>
      <c r="D13" s="10" t="s">
        <v>50</v>
      </c>
      <c r="F13" s="10" t="s">
        <v>40</v>
      </c>
      <c r="G13" s="17" t="s">
        <v>107</v>
      </c>
    </row>
    <row r="14" spans="1:11">
      <c r="A14" s="180" t="s">
        <v>1906</v>
      </c>
      <c r="B14" s="191" t="s">
        <v>1907</v>
      </c>
      <c r="D14" s="10" t="s">
        <v>51</v>
      </c>
      <c r="F14" s="10" t="s">
        <v>40</v>
      </c>
      <c r="G14" s="17" t="s">
        <v>108</v>
      </c>
    </row>
    <row r="15" spans="1:11">
      <c r="A15" s="180" t="s">
        <v>1872</v>
      </c>
      <c r="B15" s="191"/>
      <c r="D15" s="10" t="s">
        <v>1814</v>
      </c>
      <c r="F15" s="10" t="s">
        <v>40</v>
      </c>
      <c r="G15" s="17" t="s">
        <v>109</v>
      </c>
    </row>
    <row r="16" spans="1:11">
      <c r="A16" s="180" t="s">
        <v>1874</v>
      </c>
      <c r="B16" s="191" t="s">
        <v>1912</v>
      </c>
      <c r="D16" s="10" t="s">
        <v>53</v>
      </c>
      <c r="F16" s="10" t="s">
        <v>40</v>
      </c>
      <c r="G16" s="17" t="s">
        <v>110</v>
      </c>
    </row>
    <row r="17" spans="1:7">
      <c r="A17" s="180" t="s">
        <v>1904</v>
      </c>
      <c r="B17" s="191" t="s">
        <v>1905</v>
      </c>
      <c r="D17" s="10" t="s">
        <v>54</v>
      </c>
      <c r="F17" s="10" t="s">
        <v>40</v>
      </c>
      <c r="G17" s="17" t="s">
        <v>111</v>
      </c>
    </row>
    <row r="18" spans="1:7">
      <c r="A18" s="180" t="s">
        <v>1875</v>
      </c>
      <c r="B18" s="191" t="s">
        <v>1913</v>
      </c>
      <c r="D18" s="10" t="s">
        <v>55</v>
      </c>
      <c r="F18" s="10" t="s">
        <v>40</v>
      </c>
      <c r="G18" s="17" t="s">
        <v>112</v>
      </c>
    </row>
    <row r="19" spans="1:7">
      <c r="A19" s="180" t="s">
        <v>1876</v>
      </c>
      <c r="B19" s="191" t="s">
        <v>1914</v>
      </c>
      <c r="D19" s="10" t="s">
        <v>56</v>
      </c>
      <c r="F19" s="10" t="s">
        <v>40</v>
      </c>
      <c r="G19" s="17" t="s">
        <v>113</v>
      </c>
    </row>
    <row r="20" spans="1:7">
      <c r="A20" s="180" t="s">
        <v>1878</v>
      </c>
      <c r="B20" s="191" t="s">
        <v>1915</v>
      </c>
      <c r="D20" s="10" t="s">
        <v>57</v>
      </c>
      <c r="F20" s="10" t="s">
        <v>40</v>
      </c>
      <c r="G20" s="17" t="s">
        <v>114</v>
      </c>
    </row>
    <row r="21" spans="1:7">
      <c r="A21" s="180" t="s">
        <v>1879</v>
      </c>
      <c r="B21" s="191" t="s">
        <v>1873</v>
      </c>
      <c r="D21" s="10" t="s">
        <v>58</v>
      </c>
      <c r="F21" s="10" t="s">
        <v>40</v>
      </c>
      <c r="G21" s="17" t="s">
        <v>115</v>
      </c>
    </row>
    <row r="22" spans="1:7">
      <c r="A22" s="180" t="s">
        <v>1880</v>
      </c>
      <c r="B22" s="191" t="s">
        <v>1870</v>
      </c>
      <c r="D22" s="10" t="s">
        <v>59</v>
      </c>
      <c r="F22" s="10" t="s">
        <v>40</v>
      </c>
      <c r="G22" s="17" t="s">
        <v>116</v>
      </c>
    </row>
    <row r="23" spans="1:7">
      <c r="A23" s="180" t="s">
        <v>1881</v>
      </c>
      <c r="B23" s="191" t="s">
        <v>1870</v>
      </c>
      <c r="D23" s="10" t="s">
        <v>60</v>
      </c>
      <c r="F23" s="10" t="s">
        <v>40</v>
      </c>
      <c r="G23" s="17" t="s">
        <v>117</v>
      </c>
    </row>
    <row r="24" spans="1:7">
      <c r="A24" s="180" t="s">
        <v>1882</v>
      </c>
      <c r="B24" s="191" t="s">
        <v>1870</v>
      </c>
      <c r="D24" s="10" t="s">
        <v>61</v>
      </c>
      <c r="F24" s="10" t="s">
        <v>40</v>
      </c>
      <c r="G24" s="17" t="s">
        <v>118</v>
      </c>
    </row>
    <row r="25" spans="1:7">
      <c r="A25" s="180" t="s">
        <v>1883</v>
      </c>
      <c r="B25" s="191" t="s">
        <v>1916</v>
      </c>
      <c r="D25" s="10" t="s">
        <v>62</v>
      </c>
      <c r="F25" s="10" t="s">
        <v>40</v>
      </c>
      <c r="G25" s="17" t="s">
        <v>119</v>
      </c>
    </row>
    <row r="26" spans="1:7">
      <c r="A26" s="180" t="s">
        <v>1884</v>
      </c>
      <c r="B26" s="191" t="s">
        <v>1863</v>
      </c>
      <c r="D26" s="10" t="s">
        <v>63</v>
      </c>
      <c r="F26" s="10" t="s">
        <v>40</v>
      </c>
      <c r="G26" s="17" t="s">
        <v>120</v>
      </c>
    </row>
    <row r="27" spans="1:7">
      <c r="A27" s="180" t="s">
        <v>1885</v>
      </c>
      <c r="B27" s="191" t="s">
        <v>1917</v>
      </c>
      <c r="D27" s="10" t="s">
        <v>64</v>
      </c>
      <c r="F27" s="10" t="s">
        <v>40</v>
      </c>
      <c r="G27" s="17" t="s">
        <v>121</v>
      </c>
    </row>
    <row r="28" spans="1:7">
      <c r="A28" s="180" t="s">
        <v>1887</v>
      </c>
      <c r="B28" s="191" t="s">
        <v>1918</v>
      </c>
      <c r="D28" s="10" t="s">
        <v>65</v>
      </c>
      <c r="F28" s="10" t="s">
        <v>40</v>
      </c>
      <c r="G28" s="17" t="s">
        <v>122</v>
      </c>
    </row>
    <row r="29" spans="1:7">
      <c r="A29" s="180" t="s">
        <v>1888</v>
      </c>
      <c r="B29" s="191" t="s">
        <v>1919</v>
      </c>
      <c r="D29" s="10" t="s">
        <v>66</v>
      </c>
      <c r="F29" s="10" t="s">
        <v>40</v>
      </c>
      <c r="G29" s="17" t="s">
        <v>123</v>
      </c>
    </row>
    <row r="30" spans="1:7">
      <c r="A30" s="180" t="s">
        <v>1889</v>
      </c>
      <c r="B30" s="191" t="s">
        <v>1858</v>
      </c>
      <c r="D30" s="10" t="s">
        <v>67</v>
      </c>
      <c r="F30" s="10" t="s">
        <v>40</v>
      </c>
      <c r="G30" s="17" t="s">
        <v>124</v>
      </c>
    </row>
    <row r="31" spans="1:7">
      <c r="A31" s="180" t="s">
        <v>1890</v>
      </c>
      <c r="B31" s="191" t="s">
        <v>1877</v>
      </c>
      <c r="D31" s="10" t="s">
        <v>68</v>
      </c>
      <c r="F31" s="10" t="s">
        <v>40</v>
      </c>
      <c r="G31" s="17" t="s">
        <v>125</v>
      </c>
    </row>
    <row r="32" spans="1:7">
      <c r="A32" s="180" t="s">
        <v>1891</v>
      </c>
      <c r="B32" s="191" t="s">
        <v>1898</v>
      </c>
      <c r="D32" s="10" t="s">
        <v>69</v>
      </c>
      <c r="F32" s="10" t="s">
        <v>40</v>
      </c>
      <c r="G32" s="17" t="s">
        <v>126</v>
      </c>
    </row>
    <row r="33" spans="1:7">
      <c r="A33" s="180" t="s">
        <v>1892</v>
      </c>
      <c r="B33" s="191" t="s">
        <v>1910</v>
      </c>
      <c r="D33" s="10" t="s">
        <v>70</v>
      </c>
      <c r="F33" s="10" t="s">
        <v>40</v>
      </c>
      <c r="G33" s="17" t="s">
        <v>127</v>
      </c>
    </row>
    <row r="34" spans="1:7">
      <c r="A34" s="180" t="s">
        <v>1894</v>
      </c>
      <c r="B34" s="191" t="s">
        <v>1911</v>
      </c>
      <c r="D34" s="10" t="s">
        <v>71</v>
      </c>
      <c r="F34" s="10" t="s">
        <v>40</v>
      </c>
      <c r="G34" s="17" t="s">
        <v>128</v>
      </c>
    </row>
    <row r="35" spans="1:7">
      <c r="A35" s="180" t="s">
        <v>1896</v>
      </c>
      <c r="B35" s="191" t="s">
        <v>1912</v>
      </c>
      <c r="D35" s="10" t="s">
        <v>72</v>
      </c>
      <c r="F35" s="10" t="s">
        <v>40</v>
      </c>
      <c r="G35" s="17" t="s">
        <v>129</v>
      </c>
    </row>
    <row r="36" spans="1:7">
      <c r="A36" s="180" t="s">
        <v>1897</v>
      </c>
      <c r="B36" s="191" t="s">
        <v>1913</v>
      </c>
      <c r="D36" s="10" t="s">
        <v>73</v>
      </c>
      <c r="F36" s="10" t="s">
        <v>40</v>
      </c>
      <c r="G36" s="17" t="s">
        <v>130</v>
      </c>
    </row>
    <row r="37" spans="1:7" ht="13.5" thickBot="1">
      <c r="A37" s="184" t="s">
        <v>1899</v>
      </c>
      <c r="B37" s="192" t="s">
        <v>1914</v>
      </c>
      <c r="D37" s="10" t="s">
        <v>74</v>
      </c>
      <c r="F37" s="10" t="s">
        <v>40</v>
      </c>
      <c r="G37" s="17" t="s">
        <v>131</v>
      </c>
    </row>
    <row r="38" spans="1:7">
      <c r="A38" s="185"/>
      <c r="B38" s="186"/>
      <c r="D38" s="10" t="s">
        <v>75</v>
      </c>
      <c r="F38" s="10" t="s">
        <v>40</v>
      </c>
      <c r="G38" s="17" t="s">
        <v>132</v>
      </c>
    </row>
    <row r="39" spans="1:7">
      <c r="A39" s="187"/>
      <c r="B39" s="188"/>
      <c r="D39" s="10" t="s">
        <v>76</v>
      </c>
      <c r="F39" s="10" t="s">
        <v>40</v>
      </c>
      <c r="G39" s="17" t="s">
        <v>133</v>
      </c>
    </row>
    <row r="40" spans="1:7">
      <c r="A40" s="187"/>
      <c r="B40" s="188"/>
      <c r="D40" s="10" t="s">
        <v>77</v>
      </c>
      <c r="F40" s="10" t="s">
        <v>40</v>
      </c>
      <c r="G40" s="17" t="s">
        <v>134</v>
      </c>
    </row>
    <row r="41" spans="1:7">
      <c r="A41" s="187"/>
      <c r="B41" s="188"/>
      <c r="D41" s="10" t="s">
        <v>78</v>
      </c>
      <c r="F41" s="10" t="s">
        <v>40</v>
      </c>
      <c r="G41" s="17" t="s">
        <v>135</v>
      </c>
    </row>
    <row r="42" spans="1:7">
      <c r="A42" s="187"/>
      <c r="B42" s="188"/>
      <c r="D42" s="10" t="s">
        <v>79</v>
      </c>
      <c r="F42" s="10" t="s">
        <v>40</v>
      </c>
      <c r="G42" s="17" t="s">
        <v>136</v>
      </c>
    </row>
    <row r="43" spans="1:7">
      <c r="A43" s="187"/>
      <c r="B43" s="188"/>
      <c r="D43" s="10" t="s">
        <v>80</v>
      </c>
      <c r="F43" s="10" t="s">
        <v>40</v>
      </c>
      <c r="G43" s="17" t="s">
        <v>137</v>
      </c>
    </row>
    <row r="44" spans="1:7">
      <c r="A44" s="187"/>
      <c r="B44" s="188"/>
      <c r="D44" s="10" t="s">
        <v>81</v>
      </c>
      <c r="F44" s="10" t="s">
        <v>40</v>
      </c>
      <c r="G44" s="17" t="s">
        <v>138</v>
      </c>
    </row>
    <row r="45" spans="1:7">
      <c r="A45" s="187"/>
      <c r="B45" s="188"/>
      <c r="D45" s="10" t="s">
        <v>82</v>
      </c>
      <c r="F45" s="10" t="s">
        <v>40</v>
      </c>
      <c r="G45" s="17" t="s">
        <v>139</v>
      </c>
    </row>
    <row r="46" spans="1:7">
      <c r="A46" s="187"/>
      <c r="B46" s="188"/>
      <c r="D46" s="10" t="s">
        <v>83</v>
      </c>
      <c r="F46" s="10" t="s">
        <v>40</v>
      </c>
      <c r="G46" s="17" t="s">
        <v>140</v>
      </c>
    </row>
    <row r="47" spans="1:7">
      <c r="A47" s="187"/>
      <c r="B47" s="188"/>
      <c r="D47" s="10" t="s">
        <v>84</v>
      </c>
      <c r="F47" s="10" t="s">
        <v>40</v>
      </c>
      <c r="G47" s="17" t="s">
        <v>141</v>
      </c>
    </row>
    <row r="48" spans="1:7">
      <c r="A48" s="187"/>
      <c r="B48" s="188"/>
      <c r="D48" s="10" t="s">
        <v>85</v>
      </c>
      <c r="F48" s="10" t="s">
        <v>40</v>
      </c>
      <c r="G48" s="17" t="s">
        <v>142</v>
      </c>
    </row>
    <row r="49" spans="4:7" ht="13.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5" thickBot="1">
      <c r="F1749" s="11" t="s">
        <v>86</v>
      </c>
      <c r="G1749" s="18" t="s">
        <v>1812</v>
      </c>
    </row>
  </sheetData>
  <sheetProtection algorithmName="SHA-512" hashValue="ToE17XaRtnLo+FUzWgHBcMS1Ixxm90Ta0yZ0QXw2SXI9aWYE8iniqBLLUbQx0737aM46kg4dVro3WGzK1qMy4Q==" saltValue="K8qnQ3CiR1GGospkQSV17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2025-03-25T09:30:07Z</dcterms:created>
  <dcterms:modified xsi:type="dcterms:W3CDTF">2025-09-17T10:35:12Z</dcterms:modified>
</cp:coreProperties>
</file>